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omments8.xml" ContentType="application/vnd.openxmlformats-officedocument.spreadsheetml.comments+xml"/>
  <Override PartName="/xl/drawings/drawing10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omments9.xml" ContentType="application/vnd.openxmlformats-officedocument.spreadsheetml.comments+xml"/>
  <Override PartName="/xl/drawings/drawing11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omments10.xml" ContentType="application/vnd.openxmlformats-officedocument.spreadsheetml.comments+xml"/>
  <Override PartName="/xl/drawings/drawing12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omments11.xml" ContentType="application/vnd.openxmlformats-officedocument.spreadsheetml.comments+xml"/>
  <Override PartName="/xl/drawings/drawing13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omments12.xml" ContentType="application/vnd.openxmlformats-officedocument.spreadsheetml.comments+xml"/>
  <Override PartName="/xl/drawings/drawing1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omments13.xml" ContentType="application/vnd.openxmlformats-officedocument.spreadsheetml.comments+xml"/>
  <Override PartName="/xl/drawings/drawing1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omments14.xml" ContentType="application/vnd.openxmlformats-officedocument.spreadsheetml.comments+xml"/>
  <Override PartName="/xl/drawings/drawing1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omments15.xml" ContentType="application/vnd.openxmlformats-officedocument.spreadsheetml.comments+xml"/>
  <Override PartName="/xl/drawings/drawing17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omments16.xml" ContentType="application/vnd.openxmlformats-officedocument.spreadsheetml.comments+xml"/>
  <Override PartName="/xl/drawings/drawing18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omments17.xml" ContentType="application/vnd.openxmlformats-officedocument.spreadsheetml.comments+xml"/>
  <Override PartName="/xl/drawings/drawing19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omments18.xml" ContentType="application/vnd.openxmlformats-officedocument.spreadsheetml.comments+xml"/>
  <Override PartName="/xl/drawings/drawing20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9.xml" ContentType="application/vnd.openxmlformats-officedocument.spreadsheetml.comments+xml"/>
  <Override PartName="/xl/drawings/drawing21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omments20.xml" ContentType="application/vnd.openxmlformats-officedocument.spreadsheetml.comments+xml"/>
  <Override PartName="/xl/drawings/drawing22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omments21.xml" ContentType="application/vnd.openxmlformats-officedocument.spreadsheetml.comments+xml"/>
  <Override PartName="/xl/drawings/drawing23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omments22.xml" ContentType="application/vnd.openxmlformats-officedocument.spreadsheetml.comments+xml"/>
  <Override PartName="/xl/drawings/drawing24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omments23.xml" ContentType="application/vnd.openxmlformats-officedocument.spreadsheetml.comments+xml"/>
  <Override PartName="/xl/drawings/drawing25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comments24.xml" ContentType="application/vnd.openxmlformats-officedocument.spreadsheetml.comments+xml"/>
  <Override PartName="/xl/drawings/drawing26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omments25.xml" ContentType="application/vnd.openxmlformats-officedocument.spreadsheetml.comments+xml"/>
  <Override PartName="/xl/drawings/drawing27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omments26.xml" ContentType="application/vnd.openxmlformats-officedocument.spreadsheetml.comments+xml"/>
  <Override PartName="/xl/drawings/drawing28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omments27.xml" ContentType="application/vnd.openxmlformats-officedocument.spreadsheetml.comments+xml"/>
  <Override PartName="/xl/drawings/drawing29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omments28.xml" ContentType="application/vnd.openxmlformats-officedocument.spreadsheetml.comments+xml"/>
  <Override PartName="/xl/drawings/drawing30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omments29.xml" ContentType="application/vnd.openxmlformats-officedocument.spreadsheetml.comments+xml"/>
  <Override PartName="/xl/drawings/drawing31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comments30.xml" ContentType="application/vnd.openxmlformats-officedocument.spreadsheetml.comments+xml"/>
  <Override PartName="/xl/drawings/drawing32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omments3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showInkAnnotation="0" updateLinks="never"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patiobatel-my.sharepoint.com/personal/estacionamento_patiobatel_com_br/Documents/Escalas/"/>
    </mc:Choice>
  </mc:AlternateContent>
  <xr:revisionPtr revIDLastSave="32428" documentId="8_{BD6AC0D1-1FBA-4448-944C-BAD828B96738}" xr6:coauthVersionLast="47" xr6:coauthVersionMax="47" xr10:uidLastSave="{CD96FAD0-2581-462C-850C-F080EEAB6B21}"/>
  <bookViews>
    <workbookView xWindow="-109" yWindow="-109" windowWidth="26301" windowHeight="14305" tabRatio="908" activeTab="3" xr2:uid="{BDC00AC0-258A-4E44-BC71-92DB18D39196}"/>
  </bookViews>
  <sheets>
    <sheet name="Escala mensal" sheetId="403" r:id="rId1"/>
    <sheet name="Referencia - erros" sheetId="31" r:id="rId2"/>
    <sheet name="POSTOS MENSAL" sheetId="444" r:id="rId3"/>
    <sheet name="01" sheetId="438" r:id="rId4"/>
    <sheet name="02" sheetId="405" r:id="rId5"/>
    <sheet name="03" sheetId="425" r:id="rId6"/>
    <sheet name="04" sheetId="407" r:id="rId7"/>
    <sheet name="05" sheetId="442" r:id="rId8"/>
    <sheet name="06" sheetId="420" r:id="rId9"/>
    <sheet name="07" sheetId="378" r:id="rId10"/>
    <sheet name="08" sheetId="447" r:id="rId11"/>
    <sheet name="09" sheetId="380" r:id="rId12"/>
    <sheet name="10" sheetId="381" r:id="rId13"/>
    <sheet name="11" sheetId="424" r:id="rId14"/>
    <sheet name="12" sheetId="383" r:id="rId15"/>
    <sheet name="13" sheetId="443" r:id="rId16"/>
    <sheet name="14" sheetId="437" r:id="rId17"/>
    <sheet name="15" sheetId="386" r:id="rId18"/>
    <sheet name="16" sheetId="387" r:id="rId19"/>
    <sheet name="17" sheetId="446" r:id="rId20"/>
    <sheet name="18" sheetId="426" r:id="rId21"/>
    <sheet name="19" sheetId="445" r:id="rId22"/>
    <sheet name="20" sheetId="433" r:id="rId23"/>
    <sheet name="21" sheetId="427" r:id="rId24"/>
    <sheet name="22" sheetId="393" r:id="rId25"/>
    <sheet name="23" sheetId="436" r:id="rId26"/>
    <sheet name="24" sheetId="430" r:id="rId27"/>
    <sheet name="25" sheetId="432" r:id="rId28"/>
    <sheet name="26" sheetId="397" r:id="rId29"/>
    <sheet name="27" sheetId="408" r:id="rId30"/>
    <sheet name="28" sheetId="414" r:id="rId31"/>
    <sheet name="29" sheetId="415" r:id="rId32"/>
    <sheet name="30" sheetId="416" r:id="rId33"/>
    <sheet name="31" sheetId="441" state="hidden" r:id="rId34"/>
  </sheets>
  <externalReferences>
    <externalReference r:id="rId35"/>
  </externalReferences>
  <definedNames>
    <definedName name="_xlnm._FilterDatabase" localSheetId="3" hidden="1">'01'!$A$1:$W$14</definedName>
    <definedName name="_xlnm._FilterDatabase" localSheetId="4" hidden="1">'02'!$A$1:$W$13</definedName>
    <definedName name="_xlnm._FilterDatabase" localSheetId="5" hidden="1">'03'!$A$1:$W$12</definedName>
    <definedName name="_xlnm._FilterDatabase" localSheetId="6" hidden="1">'04'!$A$1:$W$13</definedName>
    <definedName name="_xlnm._FilterDatabase" localSheetId="7" hidden="1">'05'!$A$1:$W$13</definedName>
    <definedName name="_xlnm._FilterDatabase" localSheetId="8" hidden="1">'06'!$A$1:$W$13</definedName>
    <definedName name="_xlnm._FilterDatabase" localSheetId="9" hidden="1">'07'!$A$1:$W$13</definedName>
    <definedName name="_xlnm._FilterDatabase" localSheetId="10" hidden="1">'08'!$A$1:$W$13</definedName>
    <definedName name="_xlnm._FilterDatabase" localSheetId="11" hidden="1">'09'!$A$1:$W$13</definedName>
    <definedName name="_xlnm._FilterDatabase" localSheetId="12" hidden="1">'10'!$A$1:$W$13</definedName>
    <definedName name="_xlnm._FilterDatabase" localSheetId="13" hidden="1">'11'!$A$1:$W$13</definedName>
    <definedName name="_xlnm._FilterDatabase" localSheetId="14" hidden="1">'12'!$A$1:$W$13</definedName>
    <definedName name="_xlnm._FilterDatabase" localSheetId="15" hidden="1">'13'!$A$1:$W$13</definedName>
    <definedName name="_xlnm._FilterDatabase" localSheetId="16" hidden="1">'14'!$A$1:$W$13</definedName>
    <definedName name="_xlnm._FilterDatabase" localSheetId="17" hidden="1">'15'!#REF!</definedName>
    <definedName name="_xlnm._FilterDatabase" localSheetId="18" hidden="1">'16'!$A$1:$W$13</definedName>
    <definedName name="_xlnm._FilterDatabase" localSheetId="19" hidden="1">'17'!$A$1:$W$13</definedName>
    <definedName name="_xlnm._FilterDatabase" localSheetId="20" hidden="1">'18'!$A$1:$W$13</definedName>
    <definedName name="_xlnm._FilterDatabase" localSheetId="21" hidden="1">'19'!$A$1:$W$13</definedName>
    <definedName name="_xlnm._FilterDatabase" localSheetId="22" hidden="1">'20'!$A$1:$W$13</definedName>
    <definedName name="_xlnm._FilterDatabase" localSheetId="23" hidden="1">'21'!$A$1:$W$13</definedName>
    <definedName name="_xlnm._FilterDatabase" localSheetId="24" hidden="1">'22'!$A$1:$W$14</definedName>
    <definedName name="_xlnm._FilterDatabase" localSheetId="25" hidden="1">'23'!$A$1:$W$14</definedName>
    <definedName name="_xlnm._FilterDatabase" localSheetId="26" hidden="1">'24'!$A$1:$W$13</definedName>
    <definedName name="_xlnm._FilterDatabase" localSheetId="27" hidden="1">'25'!$A$1:$W$13</definedName>
    <definedName name="_xlnm._FilterDatabase" localSheetId="28" hidden="1">'26'!$A$1:$W$15</definedName>
    <definedName name="_xlnm._FilterDatabase" localSheetId="29" hidden="1">'27'!$W$5:$W$32</definedName>
    <definedName name="_xlnm._FilterDatabase" localSheetId="30" hidden="1">'28'!$A$1:$W$15</definedName>
    <definedName name="_xlnm._FilterDatabase" localSheetId="31" hidden="1">'29'!$A$1:$W$15</definedName>
    <definedName name="_xlnm._FilterDatabase" localSheetId="32" hidden="1">'30'!$A$1:$W$15</definedName>
    <definedName name="_xlnm._FilterDatabase" localSheetId="33" hidden="1">'31'!$A$1:$W$15</definedName>
    <definedName name="_xlnm._FilterDatabase" localSheetId="1" hidden="1">'Referencia - erros'!$B$1:$B$25</definedName>
    <definedName name="_xleta.COUNTA" hidden="1" xlm="1">#NAME?</definedName>
    <definedName name="_xleta.SUBTOTAL" hidden="1" xlm="1">#NAME?</definedName>
    <definedName name="_xleta.XLOOKUP" hidden="1" xlm="1">#NAME?</definedName>
    <definedName name="_xlnm.Print_Area" localSheetId="3">'01'!$A$1:$U$35,'01'!$A$39:$U$82</definedName>
    <definedName name="_xlnm.Print_Area" localSheetId="4">'02'!$A$1:$U$35,'02'!$A$39:$U$82</definedName>
    <definedName name="_xlnm.Print_Area" localSheetId="5">'03'!$A$1:$U$35,'03'!$A$39:$U$82</definedName>
    <definedName name="_xlnm.Print_Area" localSheetId="6">'04'!$A$1:$U$35,'04'!$A$39:$U$82</definedName>
    <definedName name="_xlnm.Print_Area" localSheetId="7">'05'!$A$1:$U$35,'05'!$A$39:$U$82</definedName>
    <definedName name="_xlnm.Print_Area" localSheetId="8">'06'!$A$1:$U$35,'06'!$A$39:$U$82</definedName>
    <definedName name="_xlnm.Print_Area" localSheetId="9">'07'!$A$1:$U$35,'07'!$A$39:$U$82</definedName>
    <definedName name="_xlnm.Print_Area" localSheetId="10">'08'!$A$1:$U$35,'08'!$A$39:$U$82</definedName>
    <definedName name="_xlnm.Print_Area" localSheetId="11">'09'!$A$1:$U$35,'09'!$A$39:$U$82</definedName>
    <definedName name="_xlnm.Print_Area" localSheetId="12">'10'!$A$1:$U$35,'10'!$A$39:$U$82</definedName>
    <definedName name="_xlnm.Print_Area" localSheetId="13">'11'!$A$1:$U$35,'11'!$A$39:$U$82</definedName>
    <definedName name="_xlnm.Print_Area" localSheetId="14">'12'!$A$1:$U$35,'12'!$A$39:$U$82</definedName>
    <definedName name="_xlnm.Print_Area" localSheetId="15">'13'!$A$1:$U$35,'13'!$A$39:$U$82</definedName>
    <definedName name="_xlnm.Print_Area" localSheetId="16">'14'!$A$1:$U$35,'14'!$A$39:$U$82</definedName>
    <definedName name="_xlnm.Print_Area" localSheetId="17">'15'!$A$1:$U$35,'15'!$A$39:$U$82</definedName>
    <definedName name="_xlnm.Print_Area" localSheetId="18">'16'!$A$1:$U$35,'16'!$A$39:$U$82</definedName>
    <definedName name="_xlnm.Print_Area" localSheetId="19">'17'!$A$1:$U$35,'17'!$A$39:$U$82</definedName>
    <definedName name="_xlnm.Print_Area" localSheetId="20">'18'!$A$1:$U$35,'18'!$A$39:$U$82</definedName>
    <definedName name="_xlnm.Print_Area" localSheetId="21">'19'!$A$1:$U$35,'19'!$A$39:$U$82</definedName>
    <definedName name="_xlnm.Print_Area" localSheetId="22">'20'!$A$1:$U$35,'20'!$A$39:$U$82</definedName>
    <definedName name="_xlnm.Print_Area" localSheetId="23">'21'!$A$1:$U$35,'21'!$A$39:$U$82</definedName>
    <definedName name="_xlnm.Print_Area" localSheetId="24">'22'!$A$1:$U$35,'22'!$A$39:$U$82</definedName>
    <definedName name="_xlnm.Print_Area" localSheetId="25">'23'!$A$1:$U$35,'23'!$A$39:$U$82</definedName>
    <definedName name="_xlnm.Print_Area" localSheetId="26">'24'!$A$1:$U$35,'24'!$A$39:$U$82</definedName>
    <definedName name="_xlnm.Print_Area" localSheetId="27">'25'!$A$1:$U$35,'25'!$A$39:$U$82</definedName>
    <definedName name="_xlnm.Print_Area" localSheetId="28">'26'!$A$1:$U$35,'26'!$A$39:$U$82</definedName>
    <definedName name="_xlnm.Print_Area" localSheetId="29">'27'!$A$1:$U$35,'27'!$A$39:$U$82</definedName>
    <definedName name="_xlnm.Print_Area" localSheetId="30">'28'!$A$1:$U$35,'28'!$A$39:$U$82</definedName>
    <definedName name="_xlnm.Print_Area" localSheetId="31">'29'!$A$1:$U$35,'29'!$A$39:$U$82</definedName>
    <definedName name="_xlnm.Print_Area" localSheetId="32">'30'!$A$1:$U$35,'30'!$A$39:$U$82</definedName>
    <definedName name="_xlnm.Print_Area" localSheetId="33">'31'!$A$1:$U$35,'31'!$A$39:$U$82</definedName>
    <definedName name="BB">'02'!$XDS$1</definedName>
    <definedName name="D23al87">'01'!$D$23:$U$26</definedName>
    <definedName name="DadosExternos_1" localSheetId="1" hidden="1">'Referencia - erros'!$K$1:$N$8</definedName>
    <definedName name="FUNC">'Escala mensal'!$E$4:$E$18</definedName>
    <definedName name="valet">#REF!</definedName>
    <definedName name="Z_4C47740D_F439_4239_A241_99814034B63F_.wvu.FilterData" localSheetId="3" hidden="1">'01'!$A$1:$W$14</definedName>
    <definedName name="Z_4C47740D_F439_4239_A241_99814034B63F_.wvu.FilterData" localSheetId="4" hidden="1">'02'!$A$1:$W$13</definedName>
    <definedName name="Z_4C47740D_F439_4239_A241_99814034B63F_.wvu.FilterData" localSheetId="5" hidden="1">'03'!$A$1:$W$12</definedName>
    <definedName name="Z_4C47740D_F439_4239_A241_99814034B63F_.wvu.FilterData" localSheetId="6" hidden="1">'04'!$A$1:$W$13</definedName>
    <definedName name="Z_4C47740D_F439_4239_A241_99814034B63F_.wvu.FilterData" localSheetId="7" hidden="1">'05'!$A$1:$W$13</definedName>
    <definedName name="Z_4C47740D_F439_4239_A241_99814034B63F_.wvu.FilterData" localSheetId="8" hidden="1">'06'!$A$1:$W$13</definedName>
    <definedName name="Z_4C47740D_F439_4239_A241_99814034B63F_.wvu.FilterData" localSheetId="9" hidden="1">'07'!$A$1:$W$13</definedName>
    <definedName name="Z_4C47740D_F439_4239_A241_99814034B63F_.wvu.FilterData" localSheetId="10" hidden="1">'08'!$A$1:$W$13</definedName>
    <definedName name="Z_4C47740D_F439_4239_A241_99814034B63F_.wvu.FilterData" localSheetId="11" hidden="1">'09'!$A$1:$W$13</definedName>
    <definedName name="Z_4C47740D_F439_4239_A241_99814034B63F_.wvu.FilterData" localSheetId="12" hidden="1">'10'!$A$1:$W$13</definedName>
    <definedName name="Z_4C47740D_F439_4239_A241_99814034B63F_.wvu.FilterData" localSheetId="13" hidden="1">'11'!$A$1:$W$13</definedName>
    <definedName name="Z_4C47740D_F439_4239_A241_99814034B63F_.wvu.FilterData" localSheetId="14" hidden="1">'12'!$A$1:$W$13</definedName>
    <definedName name="Z_4C47740D_F439_4239_A241_99814034B63F_.wvu.FilterData" localSheetId="15" hidden="1">'13'!$A$1:$W$13</definedName>
    <definedName name="Z_4C47740D_F439_4239_A241_99814034B63F_.wvu.FilterData" localSheetId="16" hidden="1">'14'!$A$1:$W$13</definedName>
    <definedName name="Z_4C47740D_F439_4239_A241_99814034B63F_.wvu.FilterData" localSheetId="17" hidden="1">'15'!#REF!</definedName>
    <definedName name="Z_4C47740D_F439_4239_A241_99814034B63F_.wvu.FilterData" localSheetId="18" hidden="1">'16'!$A$1:$W$13</definedName>
    <definedName name="Z_4C47740D_F439_4239_A241_99814034B63F_.wvu.FilterData" localSheetId="19" hidden="1">'17'!$A$1:$W$13</definedName>
    <definedName name="Z_4C47740D_F439_4239_A241_99814034B63F_.wvu.FilterData" localSheetId="20" hidden="1">'18'!$A$1:$W$13</definedName>
    <definedName name="Z_4C47740D_F439_4239_A241_99814034B63F_.wvu.FilterData" localSheetId="21" hidden="1">'19'!$A$1:$W$13</definedName>
    <definedName name="Z_4C47740D_F439_4239_A241_99814034B63F_.wvu.FilterData" localSheetId="22" hidden="1">'20'!$A$1:$W$13</definedName>
    <definedName name="Z_4C47740D_F439_4239_A241_99814034B63F_.wvu.FilterData" localSheetId="23" hidden="1">'21'!$A$1:$W$13</definedName>
    <definedName name="Z_4C47740D_F439_4239_A241_99814034B63F_.wvu.FilterData" localSheetId="24" hidden="1">'22'!$A$1:$W$14</definedName>
    <definedName name="Z_4C47740D_F439_4239_A241_99814034B63F_.wvu.FilterData" localSheetId="25" hidden="1">'23'!$A$1:$W$14</definedName>
    <definedName name="Z_4C47740D_F439_4239_A241_99814034B63F_.wvu.FilterData" localSheetId="26" hidden="1">'24'!$A$1:$W$13</definedName>
    <definedName name="Z_4C47740D_F439_4239_A241_99814034B63F_.wvu.FilterData" localSheetId="27" hidden="1">'25'!$A$1:$W$13</definedName>
    <definedName name="Z_4C47740D_F439_4239_A241_99814034B63F_.wvu.FilterData" localSheetId="28" hidden="1">'26'!$A$1:$W$15</definedName>
    <definedName name="Z_4C47740D_F439_4239_A241_99814034B63F_.wvu.FilterData" localSheetId="29" hidden="1">'27'!$A$1:$W$15</definedName>
    <definedName name="Z_4C47740D_F439_4239_A241_99814034B63F_.wvu.FilterData" localSheetId="30" hidden="1">'28'!$A$1:$W$15</definedName>
    <definedName name="Z_4C47740D_F439_4239_A241_99814034B63F_.wvu.FilterData" localSheetId="31" hidden="1">'29'!$A$1:$W$15</definedName>
    <definedName name="Z_4C47740D_F439_4239_A241_99814034B63F_.wvu.FilterData" localSheetId="32" hidden="1">'30'!$A$1:$W$15</definedName>
    <definedName name="Z_4C47740D_F439_4239_A241_99814034B63F_.wvu.FilterData" localSheetId="33" hidden="1">'31'!$A$1:$W$15</definedName>
    <definedName name="Z_4C47740D_F439_4239_A241_99814034B63F_.wvu.Rows" localSheetId="3" hidden="1">'01'!#REF!</definedName>
    <definedName name="Z_4C47740D_F439_4239_A241_99814034B63F_.wvu.Rows" localSheetId="4" hidden="1">'02'!#REF!</definedName>
    <definedName name="Z_4C47740D_F439_4239_A241_99814034B63F_.wvu.Rows" localSheetId="5" hidden="1">'03'!#REF!</definedName>
    <definedName name="Z_4C47740D_F439_4239_A241_99814034B63F_.wvu.Rows" localSheetId="6" hidden="1">'04'!#REF!</definedName>
    <definedName name="Z_4C47740D_F439_4239_A241_99814034B63F_.wvu.Rows" localSheetId="7" hidden="1">'05'!#REF!</definedName>
    <definedName name="Z_4C47740D_F439_4239_A241_99814034B63F_.wvu.Rows" localSheetId="8" hidden="1">'06'!#REF!</definedName>
    <definedName name="Z_4C47740D_F439_4239_A241_99814034B63F_.wvu.Rows" localSheetId="9" hidden="1">'07'!#REF!</definedName>
    <definedName name="Z_4C47740D_F439_4239_A241_99814034B63F_.wvu.Rows" localSheetId="10" hidden="1">'08'!#REF!</definedName>
    <definedName name="Z_4C47740D_F439_4239_A241_99814034B63F_.wvu.Rows" localSheetId="11" hidden="1">'09'!#REF!</definedName>
    <definedName name="Z_4C47740D_F439_4239_A241_99814034B63F_.wvu.Rows" localSheetId="12" hidden="1">'10'!#REF!</definedName>
    <definedName name="Z_4C47740D_F439_4239_A241_99814034B63F_.wvu.Rows" localSheetId="13" hidden="1">'11'!#REF!</definedName>
    <definedName name="Z_4C47740D_F439_4239_A241_99814034B63F_.wvu.Rows" localSheetId="14" hidden="1">'12'!#REF!</definedName>
    <definedName name="Z_4C47740D_F439_4239_A241_99814034B63F_.wvu.Rows" localSheetId="15" hidden="1">'13'!#REF!</definedName>
    <definedName name="Z_4C47740D_F439_4239_A241_99814034B63F_.wvu.Rows" localSheetId="16" hidden="1">'14'!#REF!</definedName>
    <definedName name="Z_4C47740D_F439_4239_A241_99814034B63F_.wvu.Rows" localSheetId="17" hidden="1">'15'!#REF!</definedName>
    <definedName name="Z_4C47740D_F439_4239_A241_99814034B63F_.wvu.Rows" localSheetId="18" hidden="1">'16'!#REF!</definedName>
    <definedName name="Z_4C47740D_F439_4239_A241_99814034B63F_.wvu.Rows" localSheetId="19" hidden="1">'17'!#REF!</definedName>
    <definedName name="Z_4C47740D_F439_4239_A241_99814034B63F_.wvu.Rows" localSheetId="20" hidden="1">'18'!#REF!</definedName>
    <definedName name="Z_4C47740D_F439_4239_A241_99814034B63F_.wvu.Rows" localSheetId="21" hidden="1">'19'!#REF!</definedName>
    <definedName name="Z_4C47740D_F439_4239_A241_99814034B63F_.wvu.Rows" localSheetId="22" hidden="1">'20'!#REF!</definedName>
    <definedName name="Z_4C47740D_F439_4239_A241_99814034B63F_.wvu.Rows" localSheetId="23" hidden="1">'21'!#REF!</definedName>
    <definedName name="Z_4C47740D_F439_4239_A241_99814034B63F_.wvu.Rows" localSheetId="24" hidden="1">'22'!#REF!</definedName>
    <definedName name="Z_4C47740D_F439_4239_A241_99814034B63F_.wvu.Rows" localSheetId="25" hidden="1">'23'!#REF!</definedName>
    <definedName name="Z_4C47740D_F439_4239_A241_99814034B63F_.wvu.Rows" localSheetId="26" hidden="1">'24'!#REF!</definedName>
    <definedName name="Z_4C47740D_F439_4239_A241_99814034B63F_.wvu.Rows" localSheetId="27" hidden="1">'25'!#REF!</definedName>
    <definedName name="Z_4C47740D_F439_4239_A241_99814034B63F_.wvu.Rows" localSheetId="28" hidden="1">'26'!#REF!</definedName>
    <definedName name="Z_4C47740D_F439_4239_A241_99814034B63F_.wvu.Rows" localSheetId="29" hidden="1">'27'!#REF!</definedName>
    <definedName name="Z_4C47740D_F439_4239_A241_99814034B63F_.wvu.Rows" localSheetId="30" hidden="1">'28'!#REF!</definedName>
    <definedName name="Z_4C47740D_F439_4239_A241_99814034B63F_.wvu.Rows" localSheetId="31" hidden="1">'29'!#REF!</definedName>
    <definedName name="Z_4C47740D_F439_4239_A241_99814034B63F_.wvu.Rows" localSheetId="32" hidden="1">'30'!#REF!</definedName>
    <definedName name="Z_4C47740D_F439_4239_A241_99814034B63F_.wvu.Rows" localSheetId="33" hidden="1">'31'!#REF!</definedName>
  </definedNames>
  <calcPr calcId="191028"/>
  <customWorkbookViews>
    <customWorkbookView name="nao meta a mao" guid="{4C47740D-F439-4239-A241-99814034B63F}" maximized="1" xWindow="-8" yWindow="-8" windowWidth="1456" windowHeight="876" activeSheetId="31" showFormulaBar="0" showComments="commIndAndComment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403" l="1"/>
  <c r="AL38" i="403"/>
  <c r="AK38" i="403"/>
  <c r="AJ38" i="403"/>
  <c r="AI38" i="403"/>
  <c r="AH38" i="403"/>
  <c r="AG38" i="403"/>
  <c r="AF38" i="403"/>
  <c r="AE38" i="403"/>
  <c r="AD38" i="403"/>
  <c r="AC38" i="403"/>
  <c r="AB38" i="403"/>
  <c r="AA38" i="403"/>
  <c r="Z38" i="403"/>
  <c r="Y38" i="403"/>
  <c r="X38" i="403"/>
  <c r="W38" i="403"/>
  <c r="V38" i="403"/>
  <c r="U38" i="403"/>
  <c r="T38" i="403"/>
  <c r="S38" i="403"/>
  <c r="R38" i="403"/>
  <c r="Q38" i="403"/>
  <c r="P38" i="403"/>
  <c r="O38" i="403"/>
  <c r="N38" i="403"/>
  <c r="M38" i="403"/>
  <c r="L38" i="403"/>
  <c r="K38" i="403"/>
  <c r="J38" i="403"/>
  <c r="I38" i="403"/>
  <c r="H38" i="403"/>
  <c r="G38" i="403"/>
  <c r="F38" i="403"/>
  <c r="AL24" i="403"/>
  <c r="AK24" i="403"/>
  <c r="AJ24" i="403"/>
  <c r="AI24" i="403"/>
  <c r="AH24" i="403"/>
  <c r="AG24" i="403"/>
  <c r="AF24" i="403"/>
  <c r="AE24" i="403"/>
  <c r="AD24" i="403"/>
  <c r="AC24" i="403"/>
  <c r="AB24" i="403"/>
  <c r="AA24" i="403"/>
  <c r="Z24" i="403"/>
  <c r="Y24" i="403"/>
  <c r="X24" i="403"/>
  <c r="W24" i="403"/>
  <c r="V24" i="403"/>
  <c r="U24" i="403"/>
  <c r="T24" i="403"/>
  <c r="S24" i="403"/>
  <c r="R24" i="403"/>
  <c r="Q24" i="403"/>
  <c r="P24" i="403"/>
  <c r="O24" i="403"/>
  <c r="N24" i="403"/>
  <c r="M24" i="403"/>
  <c r="L24" i="403"/>
  <c r="K24" i="403"/>
  <c r="J24" i="403"/>
  <c r="I24" i="403"/>
  <c r="H24" i="403"/>
  <c r="G24" i="403"/>
  <c r="F24" i="403"/>
  <c r="C24" i="403"/>
  <c r="B24" i="438"/>
  <c r="B24" i="425"/>
  <c r="B24" i="407"/>
  <c r="B24" i="442"/>
  <c r="B24" i="420"/>
  <c r="B24" i="378"/>
  <c r="C24" i="378" s="1"/>
  <c r="B24" i="447"/>
  <c r="B24" i="380"/>
  <c r="B24" i="381"/>
  <c r="C24" i="381" s="1"/>
  <c r="B24" i="424"/>
  <c r="B24" i="383"/>
  <c r="C24" i="383" s="1"/>
  <c r="B24" i="443"/>
  <c r="B24" i="437"/>
  <c r="B24" i="386"/>
  <c r="C24" i="386" s="1"/>
  <c r="B24" i="387"/>
  <c r="B24" i="446"/>
  <c r="B24" i="426"/>
  <c r="B24" i="445"/>
  <c r="W24" i="445" s="1"/>
  <c r="V24" i="445" s="1"/>
  <c r="B24" i="433"/>
  <c r="B24" i="427"/>
  <c r="B24" i="393"/>
  <c r="C24" i="393" s="1"/>
  <c r="B24" i="436"/>
  <c r="B24" i="430"/>
  <c r="C24" i="430" s="1"/>
  <c r="B24" i="432"/>
  <c r="B24" i="397"/>
  <c r="B24" i="408"/>
  <c r="B24" i="414"/>
  <c r="C24" i="414" s="1"/>
  <c r="B24" i="415"/>
  <c r="B24" i="416"/>
  <c r="B24" i="441"/>
  <c r="B24" i="405"/>
  <c r="C24" i="405" s="1"/>
  <c r="B25" i="438"/>
  <c r="W25" i="438" s="1"/>
  <c r="V25" i="438" s="1"/>
  <c r="U38" i="438" s="1"/>
  <c r="B25" i="425"/>
  <c r="B25" i="407"/>
  <c r="C25" i="407" s="1"/>
  <c r="B25" i="442"/>
  <c r="B25" i="420"/>
  <c r="B25" i="378"/>
  <c r="B25" i="447"/>
  <c r="B25" i="380"/>
  <c r="C25" i="380" s="1"/>
  <c r="B25" i="381"/>
  <c r="B25" i="424"/>
  <c r="C25" i="424" s="1"/>
  <c r="B25" i="383"/>
  <c r="B25" i="443"/>
  <c r="C25" i="443" s="1"/>
  <c r="B25" i="437"/>
  <c r="B25" i="386"/>
  <c r="B25" i="387"/>
  <c r="B25" i="446"/>
  <c r="W25" i="446" s="1"/>
  <c r="V25" i="446" s="1"/>
  <c r="U37" i="446" s="1"/>
  <c r="B25" i="426"/>
  <c r="B25" i="445"/>
  <c r="B25" i="433"/>
  <c r="B25" i="427"/>
  <c r="B25" i="393"/>
  <c r="C25" i="393" s="1"/>
  <c r="B25" i="436"/>
  <c r="C25" i="436" s="1"/>
  <c r="B25" i="430"/>
  <c r="C25" i="430" s="1"/>
  <c r="B25" i="432"/>
  <c r="B25" i="397"/>
  <c r="B25" i="408"/>
  <c r="C25" i="408" s="1"/>
  <c r="B25" i="414"/>
  <c r="B25" i="415"/>
  <c r="B25" i="416"/>
  <c r="B25" i="441"/>
  <c r="W25" i="441" s="1"/>
  <c r="V25" i="441" s="1"/>
  <c r="B25" i="405"/>
  <c r="B29" i="438"/>
  <c r="B29" i="425"/>
  <c r="C29" i="425" s="1"/>
  <c r="B29" i="407"/>
  <c r="B29" i="442"/>
  <c r="W29" i="442" s="1"/>
  <c r="V29" i="442" s="1"/>
  <c r="B29" i="420"/>
  <c r="B29" i="378"/>
  <c r="B29" i="447"/>
  <c r="B29" i="380"/>
  <c r="B29" i="381"/>
  <c r="B29" i="424"/>
  <c r="B29" i="383"/>
  <c r="B29" i="443"/>
  <c r="B29" i="437"/>
  <c r="B29" i="386"/>
  <c r="B29" i="387"/>
  <c r="B29" i="446"/>
  <c r="B29" i="426"/>
  <c r="B29" i="445"/>
  <c r="B29" i="433"/>
  <c r="B29" i="427"/>
  <c r="B29" i="393"/>
  <c r="C29" i="393" s="1"/>
  <c r="B29" i="436"/>
  <c r="W29" i="436" s="1"/>
  <c r="V29" i="436" s="1"/>
  <c r="B29" i="430"/>
  <c r="B29" i="432"/>
  <c r="C29" i="432" s="1"/>
  <c r="B29" i="397"/>
  <c r="B29" i="408"/>
  <c r="B29" i="414"/>
  <c r="B29" i="415"/>
  <c r="B29" i="416"/>
  <c r="B29" i="441"/>
  <c r="B29" i="405"/>
  <c r="C25" i="405"/>
  <c r="B9" i="438"/>
  <c r="BE278" i="438" s="1"/>
  <c r="B8" i="438"/>
  <c r="B11" i="438"/>
  <c r="H17" i="444" s="1"/>
  <c r="F14" i="444"/>
  <c r="G14" i="444"/>
  <c r="BW309" i="405"/>
  <c r="BV309" i="405"/>
  <c r="BU309" i="405"/>
  <c r="BT309" i="405"/>
  <c r="BS309" i="405"/>
  <c r="BR309" i="405"/>
  <c r="BQ309" i="405"/>
  <c r="BP309" i="405"/>
  <c r="BO309" i="405"/>
  <c r="BN309" i="405"/>
  <c r="BM309" i="405"/>
  <c r="BL309" i="405"/>
  <c r="BK309" i="405"/>
  <c r="BJ309" i="405"/>
  <c r="BI309" i="405"/>
  <c r="BH309" i="405"/>
  <c r="BG309" i="405"/>
  <c r="BF309" i="405"/>
  <c r="BW308" i="405"/>
  <c r="BV308" i="405"/>
  <c r="BU308" i="405"/>
  <c r="BT308" i="405"/>
  <c r="BS308" i="405"/>
  <c r="BR308" i="405"/>
  <c r="BQ308" i="405"/>
  <c r="BP308" i="405"/>
  <c r="BO308" i="405"/>
  <c r="BN308" i="405"/>
  <c r="BM308" i="405"/>
  <c r="BL308" i="405"/>
  <c r="BK308" i="405"/>
  <c r="BJ308" i="405"/>
  <c r="BI308" i="405"/>
  <c r="BH308" i="405"/>
  <c r="BG308" i="405"/>
  <c r="BF308" i="405"/>
  <c r="BW307" i="405"/>
  <c r="BV307" i="405"/>
  <c r="BU307" i="405"/>
  <c r="BT307" i="405"/>
  <c r="BS307" i="405"/>
  <c r="BR307" i="405"/>
  <c r="BQ307" i="405"/>
  <c r="BP307" i="405"/>
  <c r="BO307" i="405"/>
  <c r="BN307" i="405"/>
  <c r="BM307" i="405"/>
  <c r="BL307" i="405"/>
  <c r="BK307" i="405"/>
  <c r="BJ307" i="405"/>
  <c r="BI307" i="405"/>
  <c r="BH307" i="405"/>
  <c r="BG307" i="405"/>
  <c r="BF307" i="405"/>
  <c r="BW306" i="405"/>
  <c r="BV306" i="405"/>
  <c r="BU306" i="405"/>
  <c r="BT306" i="405"/>
  <c r="BS306" i="405"/>
  <c r="BR306" i="405"/>
  <c r="BQ306" i="405"/>
  <c r="BP306" i="405"/>
  <c r="BO306" i="405"/>
  <c r="BN306" i="405"/>
  <c r="BM306" i="405"/>
  <c r="BL306" i="405"/>
  <c r="BK306" i="405"/>
  <c r="BJ306" i="405"/>
  <c r="BI306" i="405"/>
  <c r="BH306" i="405"/>
  <c r="BG306" i="405"/>
  <c r="BF306" i="405"/>
  <c r="BW305" i="405"/>
  <c r="BV305" i="405"/>
  <c r="BU305" i="405"/>
  <c r="BT305" i="405"/>
  <c r="BS305" i="405"/>
  <c r="BR305" i="405"/>
  <c r="BQ305" i="405"/>
  <c r="BP305" i="405"/>
  <c r="BO305" i="405"/>
  <c r="BN305" i="405"/>
  <c r="BM305" i="405"/>
  <c r="BL305" i="405"/>
  <c r="BK305" i="405"/>
  <c r="BJ305" i="405"/>
  <c r="BI305" i="405"/>
  <c r="BH305" i="405"/>
  <c r="BG305" i="405"/>
  <c r="BF305" i="405"/>
  <c r="BW304" i="405"/>
  <c r="BV304" i="405"/>
  <c r="BU304" i="405"/>
  <c r="BT304" i="405"/>
  <c r="BS304" i="405"/>
  <c r="BR304" i="405"/>
  <c r="BQ304" i="405"/>
  <c r="BP304" i="405"/>
  <c r="BO304" i="405"/>
  <c r="BN304" i="405"/>
  <c r="BM304" i="405"/>
  <c r="BL304" i="405"/>
  <c r="BK304" i="405"/>
  <c r="BJ304" i="405"/>
  <c r="BI304" i="405"/>
  <c r="BH304" i="405"/>
  <c r="BG304" i="405"/>
  <c r="BF304" i="405"/>
  <c r="BW303" i="405"/>
  <c r="BV303" i="405"/>
  <c r="BU303" i="405"/>
  <c r="BT303" i="405"/>
  <c r="BS303" i="405"/>
  <c r="BR303" i="405"/>
  <c r="BQ303" i="405"/>
  <c r="BP303" i="405"/>
  <c r="BO303" i="405"/>
  <c r="BN303" i="405"/>
  <c r="BM303" i="405"/>
  <c r="BL303" i="405"/>
  <c r="BK303" i="405"/>
  <c r="BJ303" i="405"/>
  <c r="BI303" i="405"/>
  <c r="BH303" i="405"/>
  <c r="BG303" i="405"/>
  <c r="BF303" i="405"/>
  <c r="BW302" i="405"/>
  <c r="BV302" i="405"/>
  <c r="BU302" i="405"/>
  <c r="BT302" i="405"/>
  <c r="BS302" i="405"/>
  <c r="BR302" i="405"/>
  <c r="BQ302" i="405"/>
  <c r="BP302" i="405"/>
  <c r="BO302" i="405"/>
  <c r="BN302" i="405"/>
  <c r="BM302" i="405"/>
  <c r="BL302" i="405"/>
  <c r="BK302" i="405"/>
  <c r="BJ302" i="405"/>
  <c r="BI302" i="405"/>
  <c r="BH302" i="405"/>
  <c r="BG302" i="405"/>
  <c r="BF302" i="405"/>
  <c r="BW301" i="405"/>
  <c r="BV301" i="405"/>
  <c r="BU301" i="405"/>
  <c r="BT301" i="405"/>
  <c r="BS301" i="405"/>
  <c r="BR301" i="405"/>
  <c r="BQ301" i="405"/>
  <c r="BP301" i="405"/>
  <c r="BO301" i="405"/>
  <c r="BN301" i="405"/>
  <c r="BM301" i="405"/>
  <c r="BL301" i="405"/>
  <c r="BK301" i="405"/>
  <c r="BJ301" i="405"/>
  <c r="BI301" i="405"/>
  <c r="BH301" i="405"/>
  <c r="BG301" i="405"/>
  <c r="BF301" i="405"/>
  <c r="BW300" i="405"/>
  <c r="BV300" i="405"/>
  <c r="BU300" i="405"/>
  <c r="BT300" i="405"/>
  <c r="BS300" i="405"/>
  <c r="BR300" i="405"/>
  <c r="BQ300" i="405"/>
  <c r="BP300" i="405"/>
  <c r="BO300" i="405"/>
  <c r="BN300" i="405"/>
  <c r="BM300" i="405"/>
  <c r="BL300" i="405"/>
  <c r="BK300" i="405"/>
  <c r="BJ300" i="405"/>
  <c r="BI300" i="405"/>
  <c r="BH300" i="405"/>
  <c r="BG300" i="405"/>
  <c r="BF300" i="405"/>
  <c r="BW299" i="405"/>
  <c r="BV299" i="405"/>
  <c r="BU299" i="405"/>
  <c r="BT299" i="405"/>
  <c r="BS299" i="405"/>
  <c r="BR299" i="405"/>
  <c r="BQ299" i="405"/>
  <c r="BP299" i="405"/>
  <c r="BO299" i="405"/>
  <c r="BN299" i="405"/>
  <c r="BM299" i="405"/>
  <c r="BL299" i="405"/>
  <c r="BK299" i="405"/>
  <c r="BJ299" i="405"/>
  <c r="BI299" i="405"/>
  <c r="BH299" i="405"/>
  <c r="BG299" i="405"/>
  <c r="BF299" i="405"/>
  <c r="BW298" i="405"/>
  <c r="BV298" i="405"/>
  <c r="BU298" i="405"/>
  <c r="BT298" i="405"/>
  <c r="BS298" i="405"/>
  <c r="BR298" i="405"/>
  <c r="BQ298" i="405"/>
  <c r="BP298" i="405"/>
  <c r="BO298" i="405"/>
  <c r="BN298" i="405"/>
  <c r="BM298" i="405"/>
  <c r="BL298" i="405"/>
  <c r="BK298" i="405"/>
  <c r="BJ298" i="405"/>
  <c r="BI298" i="405"/>
  <c r="BH298" i="405"/>
  <c r="BG298" i="405"/>
  <c r="BF298" i="405"/>
  <c r="BW297" i="405"/>
  <c r="BV297" i="405"/>
  <c r="BU297" i="405"/>
  <c r="BT297" i="405"/>
  <c r="BS297" i="405"/>
  <c r="BR297" i="405"/>
  <c r="BQ297" i="405"/>
  <c r="BP297" i="405"/>
  <c r="BO297" i="405"/>
  <c r="BN297" i="405"/>
  <c r="BM297" i="405"/>
  <c r="BL297" i="405"/>
  <c r="BK297" i="405"/>
  <c r="BJ297" i="405"/>
  <c r="BI297" i="405"/>
  <c r="BH297" i="405"/>
  <c r="BG297" i="405"/>
  <c r="BF297" i="405"/>
  <c r="BW296" i="405"/>
  <c r="BV296" i="405"/>
  <c r="BU296" i="405"/>
  <c r="BT296" i="405"/>
  <c r="BS296" i="405"/>
  <c r="BR296" i="405"/>
  <c r="BQ296" i="405"/>
  <c r="BP296" i="405"/>
  <c r="BO296" i="405"/>
  <c r="BN296" i="405"/>
  <c r="BM296" i="405"/>
  <c r="BL296" i="405"/>
  <c r="BK296" i="405"/>
  <c r="BJ296" i="405"/>
  <c r="BI296" i="405"/>
  <c r="BH296" i="405"/>
  <c r="BG296" i="405"/>
  <c r="BF296" i="405"/>
  <c r="BW295" i="405"/>
  <c r="BV295" i="405"/>
  <c r="BU295" i="405"/>
  <c r="BT295" i="405"/>
  <c r="BS295" i="405"/>
  <c r="BR295" i="405"/>
  <c r="BQ295" i="405"/>
  <c r="BP295" i="405"/>
  <c r="BO295" i="405"/>
  <c r="BN295" i="405"/>
  <c r="BM295" i="405"/>
  <c r="BL295" i="405"/>
  <c r="BK295" i="405"/>
  <c r="BJ295" i="405"/>
  <c r="BI295" i="405"/>
  <c r="BH295" i="405"/>
  <c r="BG295" i="405"/>
  <c r="BF295" i="405"/>
  <c r="BW294" i="405"/>
  <c r="BV294" i="405"/>
  <c r="BU294" i="405"/>
  <c r="BT294" i="405"/>
  <c r="BS294" i="405"/>
  <c r="BR294" i="405"/>
  <c r="BQ294" i="405"/>
  <c r="BP294" i="405"/>
  <c r="BO294" i="405"/>
  <c r="BN294" i="405"/>
  <c r="BM294" i="405"/>
  <c r="BL294" i="405"/>
  <c r="BK294" i="405"/>
  <c r="BJ294" i="405"/>
  <c r="BI294" i="405"/>
  <c r="BH294" i="405"/>
  <c r="BG294" i="405"/>
  <c r="BF294" i="405"/>
  <c r="BW293" i="405"/>
  <c r="BV293" i="405"/>
  <c r="BU293" i="405"/>
  <c r="BT293" i="405"/>
  <c r="BS293" i="405"/>
  <c r="BR293" i="405"/>
  <c r="BQ293" i="405"/>
  <c r="BP293" i="405"/>
  <c r="BO293" i="405"/>
  <c r="BN293" i="405"/>
  <c r="BM293" i="405"/>
  <c r="BL293" i="405"/>
  <c r="BK293" i="405"/>
  <c r="BJ293" i="405"/>
  <c r="BI293" i="405"/>
  <c r="BH293" i="405"/>
  <c r="BG293" i="405"/>
  <c r="BF293" i="405"/>
  <c r="BW290" i="405"/>
  <c r="BV290" i="405"/>
  <c r="BU290" i="405"/>
  <c r="BT290" i="405"/>
  <c r="BS290" i="405"/>
  <c r="BR290" i="405"/>
  <c r="BQ290" i="405"/>
  <c r="BP290" i="405"/>
  <c r="BO290" i="405"/>
  <c r="BN290" i="405"/>
  <c r="BM290" i="405"/>
  <c r="BL290" i="405"/>
  <c r="BK290" i="405"/>
  <c r="BJ290" i="405"/>
  <c r="BI290" i="405"/>
  <c r="BH290" i="405"/>
  <c r="BG290" i="405"/>
  <c r="BF290" i="405"/>
  <c r="BW289" i="405"/>
  <c r="BV289" i="405"/>
  <c r="BU289" i="405"/>
  <c r="BT289" i="405"/>
  <c r="BS289" i="405"/>
  <c r="BR289" i="405"/>
  <c r="BQ289" i="405"/>
  <c r="BP289" i="405"/>
  <c r="BO289" i="405"/>
  <c r="BN289" i="405"/>
  <c r="BM289" i="405"/>
  <c r="BL289" i="405"/>
  <c r="BK289" i="405"/>
  <c r="BJ289" i="405"/>
  <c r="BI289" i="405"/>
  <c r="BH289" i="405"/>
  <c r="BG289" i="405"/>
  <c r="BF289" i="405"/>
  <c r="BW288" i="405"/>
  <c r="BV288" i="405"/>
  <c r="BU288" i="405"/>
  <c r="BT288" i="405"/>
  <c r="BS288" i="405"/>
  <c r="BR288" i="405"/>
  <c r="BQ288" i="405"/>
  <c r="BP288" i="405"/>
  <c r="BO288" i="405"/>
  <c r="BN288" i="405"/>
  <c r="BM288" i="405"/>
  <c r="BL288" i="405"/>
  <c r="BK288" i="405"/>
  <c r="BJ288" i="405"/>
  <c r="BI288" i="405"/>
  <c r="BH288" i="405"/>
  <c r="BG288" i="405"/>
  <c r="BF288" i="405"/>
  <c r="BW287" i="405"/>
  <c r="BV287" i="405"/>
  <c r="BU287" i="405"/>
  <c r="BT287" i="405"/>
  <c r="BS287" i="405"/>
  <c r="BR287" i="405"/>
  <c r="BQ287" i="405"/>
  <c r="BP287" i="405"/>
  <c r="BO287" i="405"/>
  <c r="BN287" i="405"/>
  <c r="BM287" i="405"/>
  <c r="BL287" i="405"/>
  <c r="BK287" i="405"/>
  <c r="BJ287" i="405"/>
  <c r="BI287" i="405"/>
  <c r="BH287" i="405"/>
  <c r="BG287" i="405"/>
  <c r="BF287" i="405"/>
  <c r="BW286" i="405"/>
  <c r="BV286" i="405"/>
  <c r="BU286" i="405"/>
  <c r="BT286" i="405"/>
  <c r="BS286" i="405"/>
  <c r="BR286" i="405"/>
  <c r="BQ286" i="405"/>
  <c r="BP286" i="405"/>
  <c r="BO286" i="405"/>
  <c r="BN286" i="405"/>
  <c r="BM286" i="405"/>
  <c r="BL286" i="405"/>
  <c r="BK286" i="405"/>
  <c r="BJ286" i="405"/>
  <c r="BI286" i="405"/>
  <c r="BH286" i="405"/>
  <c r="BG286" i="405"/>
  <c r="BF286" i="405"/>
  <c r="BW285" i="405"/>
  <c r="BV285" i="405"/>
  <c r="BU285" i="405"/>
  <c r="BT285" i="405"/>
  <c r="BS285" i="405"/>
  <c r="BR285" i="405"/>
  <c r="BQ285" i="405"/>
  <c r="BP285" i="405"/>
  <c r="BO285" i="405"/>
  <c r="BN285" i="405"/>
  <c r="BM285" i="405"/>
  <c r="BL285" i="405"/>
  <c r="BK285" i="405"/>
  <c r="BJ285" i="405"/>
  <c r="BI285" i="405"/>
  <c r="BH285" i="405"/>
  <c r="BG285" i="405"/>
  <c r="BF285" i="405"/>
  <c r="BW284" i="405"/>
  <c r="BV284" i="405"/>
  <c r="BU284" i="405"/>
  <c r="BT284" i="405"/>
  <c r="BS284" i="405"/>
  <c r="BR284" i="405"/>
  <c r="BQ284" i="405"/>
  <c r="BP284" i="405"/>
  <c r="BO284" i="405"/>
  <c r="BN284" i="405"/>
  <c r="BM284" i="405"/>
  <c r="BL284" i="405"/>
  <c r="BK284" i="405"/>
  <c r="BJ284" i="405"/>
  <c r="BI284" i="405"/>
  <c r="BH284" i="405"/>
  <c r="BG284" i="405"/>
  <c r="BF284" i="405"/>
  <c r="BW283" i="405"/>
  <c r="BV283" i="405"/>
  <c r="BU283" i="405"/>
  <c r="BT283" i="405"/>
  <c r="BS283" i="405"/>
  <c r="BR283" i="405"/>
  <c r="BQ283" i="405"/>
  <c r="BP283" i="405"/>
  <c r="BO283" i="405"/>
  <c r="BN283" i="405"/>
  <c r="BM283" i="405"/>
  <c r="BL283" i="405"/>
  <c r="BK283" i="405"/>
  <c r="BJ283" i="405"/>
  <c r="BI283" i="405"/>
  <c r="BH283" i="405"/>
  <c r="BG283" i="405"/>
  <c r="BF283" i="405"/>
  <c r="BW282" i="405"/>
  <c r="BV282" i="405"/>
  <c r="BU282" i="405"/>
  <c r="BT282" i="405"/>
  <c r="BS282" i="405"/>
  <c r="BR282" i="405"/>
  <c r="BQ282" i="405"/>
  <c r="BP282" i="405"/>
  <c r="BO282" i="405"/>
  <c r="BN282" i="405"/>
  <c r="BM282" i="405"/>
  <c r="BL282" i="405"/>
  <c r="BK282" i="405"/>
  <c r="BJ282" i="405"/>
  <c r="BI282" i="405"/>
  <c r="BH282" i="405"/>
  <c r="BG282" i="405"/>
  <c r="BF282" i="405"/>
  <c r="BW281" i="405"/>
  <c r="BV281" i="405"/>
  <c r="BU281" i="405"/>
  <c r="BT281" i="405"/>
  <c r="BS281" i="405"/>
  <c r="BR281" i="405"/>
  <c r="BQ281" i="405"/>
  <c r="BP281" i="405"/>
  <c r="BO281" i="405"/>
  <c r="BN281" i="405"/>
  <c r="BM281" i="405"/>
  <c r="BL281" i="405"/>
  <c r="BK281" i="405"/>
  <c r="BJ281" i="405"/>
  <c r="BI281" i="405"/>
  <c r="BH281" i="405"/>
  <c r="BG281" i="405"/>
  <c r="BF281" i="405"/>
  <c r="BW280" i="405"/>
  <c r="BV280" i="405"/>
  <c r="BU280" i="405"/>
  <c r="BT280" i="405"/>
  <c r="BS280" i="405"/>
  <c r="BR280" i="405"/>
  <c r="BQ280" i="405"/>
  <c r="BP280" i="405"/>
  <c r="BO280" i="405"/>
  <c r="BN280" i="405"/>
  <c r="BM280" i="405"/>
  <c r="BL280" i="405"/>
  <c r="BK280" i="405"/>
  <c r="BJ280" i="405"/>
  <c r="BI280" i="405"/>
  <c r="BH280" i="405"/>
  <c r="BG280" i="405"/>
  <c r="BF280" i="405"/>
  <c r="BW279" i="405"/>
  <c r="BV279" i="405"/>
  <c r="BU279" i="405"/>
  <c r="BT279" i="405"/>
  <c r="BS279" i="405"/>
  <c r="BR279" i="405"/>
  <c r="BQ279" i="405"/>
  <c r="BP279" i="405"/>
  <c r="BO279" i="405"/>
  <c r="BN279" i="405"/>
  <c r="BM279" i="405"/>
  <c r="BL279" i="405"/>
  <c r="BK279" i="405"/>
  <c r="BJ279" i="405"/>
  <c r="BI279" i="405"/>
  <c r="BH279" i="405"/>
  <c r="BG279" i="405"/>
  <c r="BF279" i="405"/>
  <c r="BW278" i="405"/>
  <c r="BV278" i="405"/>
  <c r="BU278" i="405"/>
  <c r="BT278" i="405"/>
  <c r="BS278" i="405"/>
  <c r="BR278" i="405"/>
  <c r="BQ278" i="405"/>
  <c r="BP278" i="405"/>
  <c r="BO278" i="405"/>
  <c r="BN278" i="405"/>
  <c r="BM278" i="405"/>
  <c r="BL278" i="405"/>
  <c r="BK278" i="405"/>
  <c r="BJ278" i="405"/>
  <c r="BI278" i="405"/>
  <c r="BH278" i="405"/>
  <c r="BG278" i="405"/>
  <c r="BF278" i="405"/>
  <c r="BW277" i="405"/>
  <c r="BV277" i="405"/>
  <c r="BU277" i="405"/>
  <c r="BT277" i="405"/>
  <c r="BS277" i="405"/>
  <c r="BR277" i="405"/>
  <c r="BQ277" i="405"/>
  <c r="BP277" i="405"/>
  <c r="BO277" i="405"/>
  <c r="BN277" i="405"/>
  <c r="BM277" i="405"/>
  <c r="BL277" i="405"/>
  <c r="BK277" i="405"/>
  <c r="BJ277" i="405"/>
  <c r="BI277" i="405"/>
  <c r="BH277" i="405"/>
  <c r="BG277" i="405"/>
  <c r="BF277" i="405"/>
  <c r="BW276" i="405"/>
  <c r="BV276" i="405"/>
  <c r="BU276" i="405"/>
  <c r="BT276" i="405"/>
  <c r="BS276" i="405"/>
  <c r="BR276" i="405"/>
  <c r="BQ276" i="405"/>
  <c r="BP276" i="405"/>
  <c r="BO276" i="405"/>
  <c r="BN276" i="405"/>
  <c r="BM276" i="405"/>
  <c r="BL276" i="405"/>
  <c r="BK276" i="405"/>
  <c r="BJ276" i="405"/>
  <c r="BI276" i="405"/>
  <c r="BH276" i="405"/>
  <c r="BG276" i="405"/>
  <c r="BF276" i="405"/>
  <c r="BW275" i="405"/>
  <c r="BV275" i="405"/>
  <c r="BU275" i="405"/>
  <c r="BT275" i="405"/>
  <c r="BS275" i="405"/>
  <c r="BR275" i="405"/>
  <c r="BQ275" i="405"/>
  <c r="BP275" i="405"/>
  <c r="BO275" i="405"/>
  <c r="BN275" i="405"/>
  <c r="BM275" i="405"/>
  <c r="BL275" i="405"/>
  <c r="BK275" i="405"/>
  <c r="BJ275" i="405"/>
  <c r="BI275" i="405"/>
  <c r="BH275" i="405"/>
  <c r="BG275" i="405"/>
  <c r="BF275" i="405"/>
  <c r="BW274" i="405"/>
  <c r="BV274" i="405"/>
  <c r="BU274" i="405"/>
  <c r="BT274" i="405"/>
  <c r="BS274" i="405"/>
  <c r="BR274" i="405"/>
  <c r="BQ274" i="405"/>
  <c r="BP274" i="405"/>
  <c r="BO274" i="405"/>
  <c r="BN274" i="405"/>
  <c r="BM274" i="405"/>
  <c r="BL274" i="405"/>
  <c r="BK274" i="405"/>
  <c r="BJ274" i="405"/>
  <c r="BI274" i="405"/>
  <c r="BH274" i="405"/>
  <c r="BG274" i="405"/>
  <c r="BF274" i="405"/>
  <c r="BW271" i="405"/>
  <c r="BV271" i="405"/>
  <c r="BU271" i="405"/>
  <c r="BT271" i="405"/>
  <c r="BS271" i="405"/>
  <c r="BR271" i="405"/>
  <c r="BQ271" i="405"/>
  <c r="BP271" i="405"/>
  <c r="BO271" i="405"/>
  <c r="BN271" i="405"/>
  <c r="BM271" i="405"/>
  <c r="BL271" i="405"/>
  <c r="BK271" i="405"/>
  <c r="BJ271" i="405"/>
  <c r="BI271" i="405"/>
  <c r="BH271" i="405"/>
  <c r="BG271" i="405"/>
  <c r="BF271" i="405"/>
  <c r="BW270" i="405"/>
  <c r="BV270" i="405"/>
  <c r="BU270" i="405"/>
  <c r="BT270" i="405"/>
  <c r="BS270" i="405"/>
  <c r="BR270" i="405"/>
  <c r="BQ270" i="405"/>
  <c r="BP270" i="405"/>
  <c r="BO270" i="405"/>
  <c r="BN270" i="405"/>
  <c r="BM270" i="405"/>
  <c r="BL270" i="405"/>
  <c r="BK270" i="405"/>
  <c r="BJ270" i="405"/>
  <c r="BI270" i="405"/>
  <c r="BH270" i="405"/>
  <c r="BG270" i="405"/>
  <c r="BF270" i="405"/>
  <c r="BW269" i="405"/>
  <c r="BV269" i="405"/>
  <c r="BU269" i="405"/>
  <c r="BT269" i="405"/>
  <c r="BS269" i="405"/>
  <c r="BR269" i="405"/>
  <c r="BQ269" i="405"/>
  <c r="BP269" i="405"/>
  <c r="BO269" i="405"/>
  <c r="BN269" i="405"/>
  <c r="BM269" i="405"/>
  <c r="BL269" i="405"/>
  <c r="BK269" i="405"/>
  <c r="BJ269" i="405"/>
  <c r="BI269" i="405"/>
  <c r="BH269" i="405"/>
  <c r="BG269" i="405"/>
  <c r="BF269" i="405"/>
  <c r="BW268" i="405"/>
  <c r="BV268" i="405"/>
  <c r="BU268" i="405"/>
  <c r="BT268" i="405"/>
  <c r="BS268" i="405"/>
  <c r="BR268" i="405"/>
  <c r="BQ268" i="405"/>
  <c r="BP268" i="405"/>
  <c r="BO268" i="405"/>
  <c r="BN268" i="405"/>
  <c r="BM268" i="405"/>
  <c r="BL268" i="405"/>
  <c r="BK268" i="405"/>
  <c r="BJ268" i="405"/>
  <c r="BI268" i="405"/>
  <c r="BH268" i="405"/>
  <c r="BG268" i="405"/>
  <c r="BF268" i="405"/>
  <c r="BW267" i="405"/>
  <c r="BV267" i="405"/>
  <c r="BU267" i="405"/>
  <c r="BT267" i="405"/>
  <c r="BS267" i="405"/>
  <c r="BR267" i="405"/>
  <c r="BQ267" i="405"/>
  <c r="BP267" i="405"/>
  <c r="BO267" i="405"/>
  <c r="BN267" i="405"/>
  <c r="BM267" i="405"/>
  <c r="BL267" i="405"/>
  <c r="BK267" i="405"/>
  <c r="BJ267" i="405"/>
  <c r="BI267" i="405"/>
  <c r="BH267" i="405"/>
  <c r="BG267" i="405"/>
  <c r="BF267" i="405"/>
  <c r="BW266" i="405"/>
  <c r="BV266" i="405"/>
  <c r="BU266" i="405"/>
  <c r="BT266" i="405"/>
  <c r="BS266" i="405"/>
  <c r="BR266" i="405"/>
  <c r="BQ266" i="405"/>
  <c r="BP266" i="405"/>
  <c r="BO266" i="405"/>
  <c r="BN266" i="405"/>
  <c r="BM266" i="405"/>
  <c r="BL266" i="405"/>
  <c r="BK266" i="405"/>
  <c r="BJ266" i="405"/>
  <c r="BI266" i="405"/>
  <c r="BH266" i="405"/>
  <c r="BG266" i="405"/>
  <c r="BF266" i="405"/>
  <c r="BW265" i="405"/>
  <c r="BV265" i="405"/>
  <c r="BU265" i="405"/>
  <c r="BT265" i="405"/>
  <c r="BS265" i="405"/>
  <c r="BR265" i="405"/>
  <c r="BQ265" i="405"/>
  <c r="BP265" i="405"/>
  <c r="BO265" i="405"/>
  <c r="BN265" i="405"/>
  <c r="BM265" i="405"/>
  <c r="BL265" i="405"/>
  <c r="BK265" i="405"/>
  <c r="BJ265" i="405"/>
  <c r="BI265" i="405"/>
  <c r="BH265" i="405"/>
  <c r="BG265" i="405"/>
  <c r="BF265" i="405"/>
  <c r="BW264" i="405"/>
  <c r="BV264" i="405"/>
  <c r="BU264" i="405"/>
  <c r="BT264" i="405"/>
  <c r="BS264" i="405"/>
  <c r="BR264" i="405"/>
  <c r="BQ264" i="405"/>
  <c r="BP264" i="405"/>
  <c r="BO264" i="405"/>
  <c r="BN264" i="405"/>
  <c r="BM264" i="405"/>
  <c r="BL264" i="405"/>
  <c r="BK264" i="405"/>
  <c r="BJ264" i="405"/>
  <c r="BI264" i="405"/>
  <c r="BH264" i="405"/>
  <c r="BG264" i="405"/>
  <c r="BF264" i="405"/>
  <c r="BW263" i="405"/>
  <c r="BV263" i="405"/>
  <c r="BU263" i="405"/>
  <c r="BT263" i="405"/>
  <c r="BS263" i="405"/>
  <c r="BR263" i="405"/>
  <c r="BQ263" i="405"/>
  <c r="BP263" i="405"/>
  <c r="BO263" i="405"/>
  <c r="BN263" i="405"/>
  <c r="BM263" i="405"/>
  <c r="BL263" i="405"/>
  <c r="BK263" i="405"/>
  <c r="BJ263" i="405"/>
  <c r="BI263" i="405"/>
  <c r="BH263" i="405"/>
  <c r="BG263" i="405"/>
  <c r="BF263" i="405"/>
  <c r="BW262" i="405"/>
  <c r="BV262" i="405"/>
  <c r="BU262" i="405"/>
  <c r="BT262" i="405"/>
  <c r="BS262" i="405"/>
  <c r="BR262" i="405"/>
  <c r="BQ262" i="405"/>
  <c r="BP262" i="405"/>
  <c r="BO262" i="405"/>
  <c r="BN262" i="405"/>
  <c r="BM262" i="405"/>
  <c r="BL262" i="405"/>
  <c r="BK262" i="405"/>
  <c r="BJ262" i="405"/>
  <c r="BI262" i="405"/>
  <c r="BH262" i="405"/>
  <c r="BG262" i="405"/>
  <c r="BF262" i="405"/>
  <c r="BW261" i="405"/>
  <c r="BV261" i="405"/>
  <c r="BU261" i="405"/>
  <c r="BT261" i="405"/>
  <c r="BS261" i="405"/>
  <c r="BR261" i="405"/>
  <c r="BQ261" i="405"/>
  <c r="BP261" i="405"/>
  <c r="BO261" i="405"/>
  <c r="BN261" i="405"/>
  <c r="BM261" i="405"/>
  <c r="BL261" i="405"/>
  <c r="BK261" i="405"/>
  <c r="BJ261" i="405"/>
  <c r="BI261" i="405"/>
  <c r="BH261" i="405"/>
  <c r="BG261" i="405"/>
  <c r="BF261" i="405"/>
  <c r="BW260" i="405"/>
  <c r="BV260" i="405"/>
  <c r="BU260" i="405"/>
  <c r="BT260" i="405"/>
  <c r="BS260" i="405"/>
  <c r="BR260" i="405"/>
  <c r="BQ260" i="405"/>
  <c r="BP260" i="405"/>
  <c r="BO260" i="405"/>
  <c r="BN260" i="405"/>
  <c r="BM260" i="405"/>
  <c r="BL260" i="405"/>
  <c r="BK260" i="405"/>
  <c r="BJ260" i="405"/>
  <c r="BI260" i="405"/>
  <c r="BH260" i="405"/>
  <c r="BG260" i="405"/>
  <c r="BF260" i="405"/>
  <c r="BW259" i="405"/>
  <c r="BV259" i="405"/>
  <c r="BU259" i="405"/>
  <c r="BT259" i="405"/>
  <c r="BS259" i="405"/>
  <c r="BR259" i="405"/>
  <c r="BQ259" i="405"/>
  <c r="BP259" i="405"/>
  <c r="BO259" i="405"/>
  <c r="BN259" i="405"/>
  <c r="BM259" i="405"/>
  <c r="BL259" i="405"/>
  <c r="BK259" i="405"/>
  <c r="BJ259" i="405"/>
  <c r="BI259" i="405"/>
  <c r="BH259" i="405"/>
  <c r="BG259" i="405"/>
  <c r="BF259" i="405"/>
  <c r="BW258" i="405"/>
  <c r="BV258" i="405"/>
  <c r="BU258" i="405"/>
  <c r="BT258" i="405"/>
  <c r="BS258" i="405"/>
  <c r="BR258" i="405"/>
  <c r="BQ258" i="405"/>
  <c r="BP258" i="405"/>
  <c r="BO258" i="405"/>
  <c r="BN258" i="405"/>
  <c r="BM258" i="405"/>
  <c r="BL258" i="405"/>
  <c r="BK258" i="405"/>
  <c r="BJ258" i="405"/>
  <c r="BI258" i="405"/>
  <c r="BH258" i="405"/>
  <c r="BG258" i="405"/>
  <c r="BF258" i="405"/>
  <c r="BW257" i="405"/>
  <c r="BV257" i="405"/>
  <c r="BU257" i="405"/>
  <c r="BT257" i="405"/>
  <c r="BS257" i="405"/>
  <c r="BR257" i="405"/>
  <c r="BQ257" i="405"/>
  <c r="BP257" i="405"/>
  <c r="BO257" i="405"/>
  <c r="BN257" i="405"/>
  <c r="BM257" i="405"/>
  <c r="BL257" i="405"/>
  <c r="BK257" i="405"/>
  <c r="BJ257" i="405"/>
  <c r="BI257" i="405"/>
  <c r="BH257" i="405"/>
  <c r="BG257" i="405"/>
  <c r="BF257" i="405"/>
  <c r="BW256" i="405"/>
  <c r="BV256" i="405"/>
  <c r="BU256" i="405"/>
  <c r="BT256" i="405"/>
  <c r="BS256" i="405"/>
  <c r="BR256" i="405"/>
  <c r="BQ256" i="405"/>
  <c r="BP256" i="405"/>
  <c r="BO256" i="405"/>
  <c r="BN256" i="405"/>
  <c r="BM256" i="405"/>
  <c r="BL256" i="405"/>
  <c r="BK256" i="405"/>
  <c r="BJ256" i="405"/>
  <c r="BI256" i="405"/>
  <c r="BH256" i="405"/>
  <c r="BG256" i="405"/>
  <c r="BF256" i="405"/>
  <c r="BW255" i="405"/>
  <c r="BV255" i="405"/>
  <c r="BU255" i="405"/>
  <c r="BT255" i="405"/>
  <c r="BS255" i="405"/>
  <c r="BR255" i="405"/>
  <c r="BQ255" i="405"/>
  <c r="BP255" i="405"/>
  <c r="BO255" i="405"/>
  <c r="BN255" i="405"/>
  <c r="BM255" i="405"/>
  <c r="BL255" i="405"/>
  <c r="BK255" i="405"/>
  <c r="BJ255" i="405"/>
  <c r="BI255" i="405"/>
  <c r="BH255" i="405"/>
  <c r="BG255" i="405"/>
  <c r="BF255" i="405"/>
  <c r="BW252" i="405"/>
  <c r="BV252" i="405"/>
  <c r="BU252" i="405"/>
  <c r="BT252" i="405"/>
  <c r="BS252" i="405"/>
  <c r="BR252" i="405"/>
  <c r="BQ252" i="405"/>
  <c r="BP252" i="405"/>
  <c r="BO252" i="405"/>
  <c r="BN252" i="405"/>
  <c r="BM252" i="405"/>
  <c r="BL252" i="405"/>
  <c r="BK252" i="405"/>
  <c r="BJ252" i="405"/>
  <c r="BI252" i="405"/>
  <c r="BH252" i="405"/>
  <c r="BG252" i="405"/>
  <c r="BF252" i="405"/>
  <c r="BW251" i="405"/>
  <c r="BV251" i="405"/>
  <c r="BU251" i="405"/>
  <c r="BT251" i="405"/>
  <c r="BS251" i="405"/>
  <c r="BR251" i="405"/>
  <c r="BQ251" i="405"/>
  <c r="BP251" i="405"/>
  <c r="BO251" i="405"/>
  <c r="BN251" i="405"/>
  <c r="BM251" i="405"/>
  <c r="BL251" i="405"/>
  <c r="BK251" i="405"/>
  <c r="BJ251" i="405"/>
  <c r="BI251" i="405"/>
  <c r="BH251" i="405"/>
  <c r="BG251" i="405"/>
  <c r="BF251" i="405"/>
  <c r="BW250" i="405"/>
  <c r="BV250" i="405"/>
  <c r="BU250" i="405"/>
  <c r="BT250" i="405"/>
  <c r="BS250" i="405"/>
  <c r="BR250" i="405"/>
  <c r="BQ250" i="405"/>
  <c r="BP250" i="405"/>
  <c r="BO250" i="405"/>
  <c r="BN250" i="405"/>
  <c r="BM250" i="405"/>
  <c r="BL250" i="405"/>
  <c r="BK250" i="405"/>
  <c r="BJ250" i="405"/>
  <c r="BI250" i="405"/>
  <c r="BH250" i="405"/>
  <c r="BG250" i="405"/>
  <c r="BF250" i="405"/>
  <c r="BW249" i="405"/>
  <c r="BV249" i="405"/>
  <c r="BU249" i="405"/>
  <c r="BT249" i="405"/>
  <c r="BS249" i="405"/>
  <c r="BR249" i="405"/>
  <c r="BQ249" i="405"/>
  <c r="BP249" i="405"/>
  <c r="BO249" i="405"/>
  <c r="BN249" i="405"/>
  <c r="BM249" i="405"/>
  <c r="BL249" i="405"/>
  <c r="BK249" i="405"/>
  <c r="BJ249" i="405"/>
  <c r="BI249" i="405"/>
  <c r="BH249" i="405"/>
  <c r="BG249" i="405"/>
  <c r="BF249" i="405"/>
  <c r="BW248" i="405"/>
  <c r="BV248" i="405"/>
  <c r="BU248" i="405"/>
  <c r="BT248" i="405"/>
  <c r="BS248" i="405"/>
  <c r="BR248" i="405"/>
  <c r="BQ248" i="405"/>
  <c r="BP248" i="405"/>
  <c r="BO248" i="405"/>
  <c r="BN248" i="405"/>
  <c r="BM248" i="405"/>
  <c r="BL248" i="405"/>
  <c r="BK248" i="405"/>
  <c r="BJ248" i="405"/>
  <c r="BI248" i="405"/>
  <c r="BH248" i="405"/>
  <c r="BG248" i="405"/>
  <c r="BF248" i="405"/>
  <c r="BW247" i="405"/>
  <c r="BV247" i="405"/>
  <c r="BU247" i="405"/>
  <c r="BT247" i="405"/>
  <c r="BS247" i="405"/>
  <c r="BR247" i="405"/>
  <c r="BQ247" i="405"/>
  <c r="BP247" i="405"/>
  <c r="BO247" i="405"/>
  <c r="BN247" i="405"/>
  <c r="BM247" i="405"/>
  <c r="BL247" i="405"/>
  <c r="BK247" i="405"/>
  <c r="BJ247" i="405"/>
  <c r="BI247" i="405"/>
  <c r="BH247" i="405"/>
  <c r="BG247" i="405"/>
  <c r="BF247" i="405"/>
  <c r="BW246" i="405"/>
  <c r="BV246" i="405"/>
  <c r="BU246" i="405"/>
  <c r="BT246" i="405"/>
  <c r="BS246" i="405"/>
  <c r="BR246" i="405"/>
  <c r="BQ246" i="405"/>
  <c r="BP246" i="405"/>
  <c r="BO246" i="405"/>
  <c r="BN246" i="405"/>
  <c r="BM246" i="405"/>
  <c r="BL246" i="405"/>
  <c r="BK246" i="405"/>
  <c r="BJ246" i="405"/>
  <c r="BI246" i="405"/>
  <c r="BH246" i="405"/>
  <c r="BG246" i="405"/>
  <c r="BF246" i="405"/>
  <c r="BW245" i="405"/>
  <c r="BV245" i="405"/>
  <c r="BU245" i="405"/>
  <c r="BT245" i="405"/>
  <c r="BS245" i="405"/>
  <c r="BR245" i="405"/>
  <c r="BQ245" i="405"/>
  <c r="BP245" i="405"/>
  <c r="BO245" i="405"/>
  <c r="BN245" i="405"/>
  <c r="BM245" i="405"/>
  <c r="BL245" i="405"/>
  <c r="BK245" i="405"/>
  <c r="BJ245" i="405"/>
  <c r="BI245" i="405"/>
  <c r="BH245" i="405"/>
  <c r="BG245" i="405"/>
  <c r="BF245" i="405"/>
  <c r="BW244" i="405"/>
  <c r="BV244" i="405"/>
  <c r="BU244" i="405"/>
  <c r="BT244" i="405"/>
  <c r="BS244" i="405"/>
  <c r="BR244" i="405"/>
  <c r="BQ244" i="405"/>
  <c r="BP244" i="405"/>
  <c r="BO244" i="405"/>
  <c r="BN244" i="405"/>
  <c r="BM244" i="405"/>
  <c r="BL244" i="405"/>
  <c r="BK244" i="405"/>
  <c r="BJ244" i="405"/>
  <c r="BI244" i="405"/>
  <c r="BH244" i="405"/>
  <c r="BG244" i="405"/>
  <c r="BF244" i="405"/>
  <c r="BW243" i="405"/>
  <c r="BV243" i="405"/>
  <c r="BU243" i="405"/>
  <c r="BT243" i="405"/>
  <c r="BS243" i="405"/>
  <c r="BR243" i="405"/>
  <c r="BQ243" i="405"/>
  <c r="BP243" i="405"/>
  <c r="BO243" i="405"/>
  <c r="BN243" i="405"/>
  <c r="BM243" i="405"/>
  <c r="BL243" i="405"/>
  <c r="BK243" i="405"/>
  <c r="BJ243" i="405"/>
  <c r="BI243" i="405"/>
  <c r="BH243" i="405"/>
  <c r="BG243" i="405"/>
  <c r="BF243" i="405"/>
  <c r="BW242" i="405"/>
  <c r="BV242" i="405"/>
  <c r="BU242" i="405"/>
  <c r="BT242" i="405"/>
  <c r="BS242" i="405"/>
  <c r="BR242" i="405"/>
  <c r="BQ242" i="405"/>
  <c r="BP242" i="405"/>
  <c r="BO242" i="405"/>
  <c r="BN242" i="405"/>
  <c r="BM242" i="405"/>
  <c r="BL242" i="405"/>
  <c r="BK242" i="405"/>
  <c r="BJ242" i="405"/>
  <c r="BI242" i="405"/>
  <c r="BH242" i="405"/>
  <c r="BG242" i="405"/>
  <c r="BF242" i="405"/>
  <c r="BW241" i="405"/>
  <c r="BV241" i="405"/>
  <c r="BU241" i="405"/>
  <c r="BT241" i="405"/>
  <c r="BS241" i="405"/>
  <c r="BR241" i="405"/>
  <c r="BQ241" i="405"/>
  <c r="BP241" i="405"/>
  <c r="BO241" i="405"/>
  <c r="BN241" i="405"/>
  <c r="BM241" i="405"/>
  <c r="BL241" i="405"/>
  <c r="BK241" i="405"/>
  <c r="BJ241" i="405"/>
  <c r="BI241" i="405"/>
  <c r="BH241" i="405"/>
  <c r="BG241" i="405"/>
  <c r="BF241" i="405"/>
  <c r="BW240" i="405"/>
  <c r="BV240" i="405"/>
  <c r="BU240" i="405"/>
  <c r="BT240" i="405"/>
  <c r="BS240" i="405"/>
  <c r="BR240" i="405"/>
  <c r="BQ240" i="405"/>
  <c r="BP240" i="405"/>
  <c r="BO240" i="405"/>
  <c r="BN240" i="405"/>
  <c r="BM240" i="405"/>
  <c r="BL240" i="405"/>
  <c r="BK240" i="405"/>
  <c r="BJ240" i="405"/>
  <c r="BI240" i="405"/>
  <c r="BH240" i="405"/>
  <c r="BG240" i="405"/>
  <c r="BF240" i="405"/>
  <c r="BW239" i="405"/>
  <c r="BV239" i="405"/>
  <c r="BU239" i="405"/>
  <c r="BT239" i="405"/>
  <c r="BS239" i="405"/>
  <c r="BR239" i="405"/>
  <c r="BQ239" i="405"/>
  <c r="BP239" i="405"/>
  <c r="BO239" i="405"/>
  <c r="BN239" i="405"/>
  <c r="BM239" i="405"/>
  <c r="BL239" i="405"/>
  <c r="BK239" i="405"/>
  <c r="BJ239" i="405"/>
  <c r="BI239" i="405"/>
  <c r="BH239" i="405"/>
  <c r="BG239" i="405"/>
  <c r="BF239" i="405"/>
  <c r="BW238" i="405"/>
  <c r="BV238" i="405"/>
  <c r="BU238" i="405"/>
  <c r="BT238" i="405"/>
  <c r="BS238" i="405"/>
  <c r="BR238" i="405"/>
  <c r="BQ238" i="405"/>
  <c r="BP238" i="405"/>
  <c r="BO238" i="405"/>
  <c r="BN238" i="405"/>
  <c r="BM238" i="405"/>
  <c r="BL238" i="405"/>
  <c r="BK238" i="405"/>
  <c r="BJ238" i="405"/>
  <c r="BI238" i="405"/>
  <c r="BH238" i="405"/>
  <c r="BG238" i="405"/>
  <c r="BF238" i="405"/>
  <c r="BW237" i="405"/>
  <c r="BV237" i="405"/>
  <c r="BU237" i="405"/>
  <c r="BT237" i="405"/>
  <c r="BS237" i="405"/>
  <c r="BR237" i="405"/>
  <c r="BQ237" i="405"/>
  <c r="BP237" i="405"/>
  <c r="BO237" i="405"/>
  <c r="BN237" i="405"/>
  <c r="BM237" i="405"/>
  <c r="BL237" i="405"/>
  <c r="BK237" i="405"/>
  <c r="BJ237" i="405"/>
  <c r="BI237" i="405"/>
  <c r="BH237" i="405"/>
  <c r="BG237" i="405"/>
  <c r="BF237" i="405"/>
  <c r="BW236" i="405"/>
  <c r="BV236" i="405"/>
  <c r="BU236" i="405"/>
  <c r="BT236" i="405"/>
  <c r="BS236" i="405"/>
  <c r="BR236" i="405"/>
  <c r="BQ236" i="405"/>
  <c r="BP236" i="405"/>
  <c r="BO236" i="405"/>
  <c r="BN236" i="405"/>
  <c r="BM236" i="405"/>
  <c r="BL236" i="405"/>
  <c r="BK236" i="405"/>
  <c r="BJ236" i="405"/>
  <c r="BI236" i="405"/>
  <c r="BH236" i="405"/>
  <c r="BG236" i="405"/>
  <c r="BF236" i="405"/>
  <c r="BW233" i="405"/>
  <c r="BV233" i="405"/>
  <c r="BU233" i="405"/>
  <c r="BT233" i="405"/>
  <c r="BS233" i="405"/>
  <c r="BR233" i="405"/>
  <c r="BQ233" i="405"/>
  <c r="BP233" i="405"/>
  <c r="BO233" i="405"/>
  <c r="BN233" i="405"/>
  <c r="BM233" i="405"/>
  <c r="BL233" i="405"/>
  <c r="BK233" i="405"/>
  <c r="BJ233" i="405"/>
  <c r="BI233" i="405"/>
  <c r="BH233" i="405"/>
  <c r="BG233" i="405"/>
  <c r="BF233" i="405"/>
  <c r="BW232" i="405"/>
  <c r="BV232" i="405"/>
  <c r="BU232" i="405"/>
  <c r="BT232" i="405"/>
  <c r="BS232" i="405"/>
  <c r="BR232" i="405"/>
  <c r="BQ232" i="405"/>
  <c r="BP232" i="405"/>
  <c r="BO232" i="405"/>
  <c r="BN232" i="405"/>
  <c r="BM232" i="405"/>
  <c r="BL232" i="405"/>
  <c r="BK232" i="405"/>
  <c r="BJ232" i="405"/>
  <c r="BI232" i="405"/>
  <c r="BH232" i="405"/>
  <c r="BG232" i="405"/>
  <c r="BF232" i="405"/>
  <c r="BW231" i="405"/>
  <c r="BV231" i="405"/>
  <c r="BU231" i="405"/>
  <c r="BT231" i="405"/>
  <c r="BS231" i="405"/>
  <c r="BR231" i="405"/>
  <c r="BQ231" i="405"/>
  <c r="BP231" i="405"/>
  <c r="BO231" i="405"/>
  <c r="BN231" i="405"/>
  <c r="BM231" i="405"/>
  <c r="BL231" i="405"/>
  <c r="BK231" i="405"/>
  <c r="BJ231" i="405"/>
  <c r="BI231" i="405"/>
  <c r="BH231" i="405"/>
  <c r="BG231" i="405"/>
  <c r="BF231" i="405"/>
  <c r="BW230" i="405"/>
  <c r="BV230" i="405"/>
  <c r="BU230" i="405"/>
  <c r="BT230" i="405"/>
  <c r="BS230" i="405"/>
  <c r="BR230" i="405"/>
  <c r="BQ230" i="405"/>
  <c r="BP230" i="405"/>
  <c r="BO230" i="405"/>
  <c r="BN230" i="405"/>
  <c r="BM230" i="405"/>
  <c r="BL230" i="405"/>
  <c r="BK230" i="405"/>
  <c r="BJ230" i="405"/>
  <c r="BI230" i="405"/>
  <c r="BH230" i="405"/>
  <c r="BG230" i="405"/>
  <c r="BF230" i="405"/>
  <c r="BW229" i="405"/>
  <c r="BV229" i="405"/>
  <c r="BU229" i="405"/>
  <c r="BT229" i="405"/>
  <c r="BS229" i="405"/>
  <c r="BR229" i="405"/>
  <c r="BQ229" i="405"/>
  <c r="BP229" i="405"/>
  <c r="BO229" i="405"/>
  <c r="BN229" i="405"/>
  <c r="BM229" i="405"/>
  <c r="BL229" i="405"/>
  <c r="BK229" i="405"/>
  <c r="BJ229" i="405"/>
  <c r="BI229" i="405"/>
  <c r="BH229" i="405"/>
  <c r="BG229" i="405"/>
  <c r="BF229" i="405"/>
  <c r="BW228" i="405"/>
  <c r="BV228" i="405"/>
  <c r="BU228" i="405"/>
  <c r="BT228" i="405"/>
  <c r="BS228" i="405"/>
  <c r="BR228" i="405"/>
  <c r="BQ228" i="405"/>
  <c r="BP228" i="405"/>
  <c r="BO228" i="405"/>
  <c r="BN228" i="405"/>
  <c r="BM228" i="405"/>
  <c r="BL228" i="405"/>
  <c r="BK228" i="405"/>
  <c r="BJ228" i="405"/>
  <c r="BI228" i="405"/>
  <c r="BH228" i="405"/>
  <c r="BG228" i="405"/>
  <c r="BF228" i="405"/>
  <c r="BW227" i="405"/>
  <c r="BV227" i="405"/>
  <c r="BU227" i="405"/>
  <c r="BT227" i="405"/>
  <c r="BS227" i="405"/>
  <c r="BR227" i="405"/>
  <c r="BQ227" i="405"/>
  <c r="BP227" i="405"/>
  <c r="BO227" i="405"/>
  <c r="BN227" i="405"/>
  <c r="BM227" i="405"/>
  <c r="BL227" i="405"/>
  <c r="BK227" i="405"/>
  <c r="BJ227" i="405"/>
  <c r="BI227" i="405"/>
  <c r="BH227" i="405"/>
  <c r="BG227" i="405"/>
  <c r="BF227" i="405"/>
  <c r="BW226" i="405"/>
  <c r="BV226" i="405"/>
  <c r="BU226" i="405"/>
  <c r="BT226" i="405"/>
  <c r="BS226" i="405"/>
  <c r="BR226" i="405"/>
  <c r="BQ226" i="405"/>
  <c r="BP226" i="405"/>
  <c r="BO226" i="405"/>
  <c r="BN226" i="405"/>
  <c r="BM226" i="405"/>
  <c r="BL226" i="405"/>
  <c r="BK226" i="405"/>
  <c r="BJ226" i="405"/>
  <c r="BI226" i="405"/>
  <c r="BH226" i="405"/>
  <c r="BG226" i="405"/>
  <c r="BF226" i="405"/>
  <c r="BW225" i="405"/>
  <c r="BV225" i="405"/>
  <c r="BU225" i="405"/>
  <c r="BT225" i="405"/>
  <c r="BS225" i="405"/>
  <c r="BR225" i="405"/>
  <c r="BQ225" i="405"/>
  <c r="BP225" i="405"/>
  <c r="BO225" i="405"/>
  <c r="BN225" i="405"/>
  <c r="BM225" i="405"/>
  <c r="BL225" i="405"/>
  <c r="BK225" i="405"/>
  <c r="BJ225" i="405"/>
  <c r="BI225" i="405"/>
  <c r="BH225" i="405"/>
  <c r="BG225" i="405"/>
  <c r="BF225" i="405"/>
  <c r="BW224" i="405"/>
  <c r="BV224" i="405"/>
  <c r="BU224" i="405"/>
  <c r="BT224" i="405"/>
  <c r="BS224" i="405"/>
  <c r="BR224" i="405"/>
  <c r="BQ224" i="405"/>
  <c r="BP224" i="405"/>
  <c r="BO224" i="405"/>
  <c r="BN224" i="405"/>
  <c r="BM224" i="405"/>
  <c r="BL224" i="405"/>
  <c r="BK224" i="405"/>
  <c r="BJ224" i="405"/>
  <c r="BI224" i="405"/>
  <c r="BH224" i="405"/>
  <c r="BG224" i="405"/>
  <c r="BF224" i="405"/>
  <c r="BW223" i="405"/>
  <c r="BV223" i="405"/>
  <c r="BU223" i="405"/>
  <c r="BT223" i="405"/>
  <c r="BS223" i="405"/>
  <c r="BR223" i="405"/>
  <c r="BQ223" i="405"/>
  <c r="BP223" i="405"/>
  <c r="BO223" i="405"/>
  <c r="BN223" i="405"/>
  <c r="BM223" i="405"/>
  <c r="BL223" i="405"/>
  <c r="BK223" i="405"/>
  <c r="BJ223" i="405"/>
  <c r="BI223" i="405"/>
  <c r="BH223" i="405"/>
  <c r="BG223" i="405"/>
  <c r="BF223" i="405"/>
  <c r="BW222" i="405"/>
  <c r="BV222" i="405"/>
  <c r="BU222" i="405"/>
  <c r="BT222" i="405"/>
  <c r="BS222" i="405"/>
  <c r="BR222" i="405"/>
  <c r="BQ222" i="405"/>
  <c r="BP222" i="405"/>
  <c r="BO222" i="405"/>
  <c r="BN222" i="405"/>
  <c r="BM222" i="405"/>
  <c r="BL222" i="405"/>
  <c r="BK222" i="405"/>
  <c r="BJ222" i="405"/>
  <c r="BI222" i="405"/>
  <c r="BH222" i="405"/>
  <c r="BG222" i="405"/>
  <c r="BF222" i="405"/>
  <c r="BW221" i="405"/>
  <c r="BV221" i="405"/>
  <c r="BU221" i="405"/>
  <c r="BT221" i="405"/>
  <c r="BS221" i="405"/>
  <c r="BR221" i="405"/>
  <c r="BQ221" i="405"/>
  <c r="BP221" i="405"/>
  <c r="BO221" i="405"/>
  <c r="BN221" i="405"/>
  <c r="BM221" i="405"/>
  <c r="BL221" i="405"/>
  <c r="BK221" i="405"/>
  <c r="BJ221" i="405"/>
  <c r="BI221" i="405"/>
  <c r="BH221" i="405"/>
  <c r="BG221" i="405"/>
  <c r="BF221" i="405"/>
  <c r="BW220" i="405"/>
  <c r="BV220" i="405"/>
  <c r="BU220" i="405"/>
  <c r="BT220" i="405"/>
  <c r="BS220" i="405"/>
  <c r="BR220" i="405"/>
  <c r="BQ220" i="405"/>
  <c r="BP220" i="405"/>
  <c r="BO220" i="405"/>
  <c r="BN220" i="405"/>
  <c r="BM220" i="405"/>
  <c r="BL220" i="405"/>
  <c r="BK220" i="405"/>
  <c r="BJ220" i="405"/>
  <c r="BI220" i="405"/>
  <c r="BH220" i="405"/>
  <c r="BG220" i="405"/>
  <c r="BF220" i="405"/>
  <c r="BW219" i="405"/>
  <c r="BV219" i="405"/>
  <c r="BU219" i="405"/>
  <c r="BT219" i="405"/>
  <c r="BS219" i="405"/>
  <c r="BR219" i="405"/>
  <c r="BQ219" i="405"/>
  <c r="BP219" i="405"/>
  <c r="BO219" i="405"/>
  <c r="BN219" i="405"/>
  <c r="BM219" i="405"/>
  <c r="BL219" i="405"/>
  <c r="BK219" i="405"/>
  <c r="BJ219" i="405"/>
  <c r="BI219" i="405"/>
  <c r="BH219" i="405"/>
  <c r="BG219" i="405"/>
  <c r="BF219" i="405"/>
  <c r="BW218" i="405"/>
  <c r="BV218" i="405"/>
  <c r="BU218" i="405"/>
  <c r="BT218" i="405"/>
  <c r="BS218" i="405"/>
  <c r="BR218" i="405"/>
  <c r="BQ218" i="405"/>
  <c r="BP218" i="405"/>
  <c r="BO218" i="405"/>
  <c r="BN218" i="405"/>
  <c r="BM218" i="405"/>
  <c r="BL218" i="405"/>
  <c r="BK218" i="405"/>
  <c r="BJ218" i="405"/>
  <c r="BI218" i="405"/>
  <c r="BH218" i="405"/>
  <c r="BG218" i="405"/>
  <c r="BF218" i="405"/>
  <c r="BW217" i="405"/>
  <c r="BV217" i="405"/>
  <c r="BU217" i="405"/>
  <c r="BT217" i="405"/>
  <c r="BS217" i="405"/>
  <c r="BR217" i="405"/>
  <c r="BQ217" i="405"/>
  <c r="BP217" i="405"/>
  <c r="BO217" i="405"/>
  <c r="BN217" i="405"/>
  <c r="BM217" i="405"/>
  <c r="BL217" i="405"/>
  <c r="BK217" i="405"/>
  <c r="BJ217" i="405"/>
  <c r="BI217" i="405"/>
  <c r="BH217" i="405"/>
  <c r="BG217" i="405"/>
  <c r="BF217" i="405"/>
  <c r="BW214" i="405"/>
  <c r="BV214" i="405"/>
  <c r="BU214" i="405"/>
  <c r="BT214" i="405"/>
  <c r="BS214" i="405"/>
  <c r="BR214" i="405"/>
  <c r="BQ214" i="405"/>
  <c r="BP214" i="405"/>
  <c r="BO214" i="405"/>
  <c r="BN214" i="405"/>
  <c r="BM214" i="405"/>
  <c r="BL214" i="405"/>
  <c r="BK214" i="405"/>
  <c r="BJ214" i="405"/>
  <c r="BI214" i="405"/>
  <c r="BH214" i="405"/>
  <c r="BG214" i="405"/>
  <c r="BF214" i="405"/>
  <c r="BW213" i="405"/>
  <c r="BV213" i="405"/>
  <c r="BU213" i="405"/>
  <c r="BT213" i="405"/>
  <c r="BS213" i="405"/>
  <c r="BR213" i="405"/>
  <c r="BQ213" i="405"/>
  <c r="BP213" i="405"/>
  <c r="BO213" i="405"/>
  <c r="BN213" i="405"/>
  <c r="BM213" i="405"/>
  <c r="BL213" i="405"/>
  <c r="BK213" i="405"/>
  <c r="BJ213" i="405"/>
  <c r="BI213" i="405"/>
  <c r="BH213" i="405"/>
  <c r="BG213" i="405"/>
  <c r="BF213" i="405"/>
  <c r="BW212" i="405"/>
  <c r="BV212" i="405"/>
  <c r="BU212" i="405"/>
  <c r="BT212" i="405"/>
  <c r="BS212" i="405"/>
  <c r="BR212" i="405"/>
  <c r="BQ212" i="405"/>
  <c r="BP212" i="405"/>
  <c r="BO212" i="405"/>
  <c r="BN212" i="405"/>
  <c r="BM212" i="405"/>
  <c r="BL212" i="405"/>
  <c r="BK212" i="405"/>
  <c r="BJ212" i="405"/>
  <c r="BI212" i="405"/>
  <c r="BH212" i="405"/>
  <c r="BG212" i="405"/>
  <c r="BF212" i="405"/>
  <c r="BW211" i="405"/>
  <c r="BV211" i="405"/>
  <c r="BU211" i="405"/>
  <c r="BT211" i="405"/>
  <c r="BS211" i="405"/>
  <c r="BR211" i="405"/>
  <c r="BQ211" i="405"/>
  <c r="BP211" i="405"/>
  <c r="BO211" i="405"/>
  <c r="BN211" i="405"/>
  <c r="BM211" i="405"/>
  <c r="BL211" i="405"/>
  <c r="BK211" i="405"/>
  <c r="BJ211" i="405"/>
  <c r="BI211" i="405"/>
  <c r="BH211" i="405"/>
  <c r="BG211" i="405"/>
  <c r="BF211" i="405"/>
  <c r="BW210" i="405"/>
  <c r="BV210" i="405"/>
  <c r="BU210" i="405"/>
  <c r="BT210" i="405"/>
  <c r="BS210" i="405"/>
  <c r="BR210" i="405"/>
  <c r="BQ210" i="405"/>
  <c r="BP210" i="405"/>
  <c r="BO210" i="405"/>
  <c r="BN210" i="405"/>
  <c r="BM210" i="405"/>
  <c r="BL210" i="405"/>
  <c r="BK210" i="405"/>
  <c r="BJ210" i="405"/>
  <c r="BI210" i="405"/>
  <c r="BH210" i="405"/>
  <c r="BG210" i="405"/>
  <c r="BF210" i="405"/>
  <c r="BW209" i="405"/>
  <c r="BV209" i="405"/>
  <c r="BU209" i="405"/>
  <c r="BT209" i="405"/>
  <c r="BS209" i="405"/>
  <c r="BR209" i="405"/>
  <c r="BQ209" i="405"/>
  <c r="BP209" i="405"/>
  <c r="BO209" i="405"/>
  <c r="BN209" i="405"/>
  <c r="BM209" i="405"/>
  <c r="BL209" i="405"/>
  <c r="BK209" i="405"/>
  <c r="BJ209" i="405"/>
  <c r="BI209" i="405"/>
  <c r="BH209" i="405"/>
  <c r="BG209" i="405"/>
  <c r="BF209" i="405"/>
  <c r="BW208" i="405"/>
  <c r="BV208" i="405"/>
  <c r="BU208" i="405"/>
  <c r="BT208" i="405"/>
  <c r="BS208" i="405"/>
  <c r="BR208" i="405"/>
  <c r="BQ208" i="405"/>
  <c r="BP208" i="405"/>
  <c r="BO208" i="405"/>
  <c r="BN208" i="405"/>
  <c r="BM208" i="405"/>
  <c r="BL208" i="405"/>
  <c r="BK208" i="405"/>
  <c r="BJ208" i="405"/>
  <c r="BI208" i="405"/>
  <c r="BH208" i="405"/>
  <c r="BG208" i="405"/>
  <c r="BF208" i="405"/>
  <c r="BW207" i="405"/>
  <c r="BV207" i="405"/>
  <c r="BU207" i="405"/>
  <c r="BT207" i="405"/>
  <c r="BS207" i="405"/>
  <c r="BR207" i="405"/>
  <c r="BQ207" i="405"/>
  <c r="BP207" i="405"/>
  <c r="BO207" i="405"/>
  <c r="BN207" i="405"/>
  <c r="BM207" i="405"/>
  <c r="BL207" i="405"/>
  <c r="BK207" i="405"/>
  <c r="BJ207" i="405"/>
  <c r="BI207" i="405"/>
  <c r="BH207" i="405"/>
  <c r="BG207" i="405"/>
  <c r="BF207" i="405"/>
  <c r="BW206" i="405"/>
  <c r="BV206" i="405"/>
  <c r="BU206" i="405"/>
  <c r="BT206" i="405"/>
  <c r="BS206" i="405"/>
  <c r="BR206" i="405"/>
  <c r="BQ206" i="405"/>
  <c r="BP206" i="405"/>
  <c r="BO206" i="405"/>
  <c r="BN206" i="405"/>
  <c r="BM206" i="405"/>
  <c r="BL206" i="405"/>
  <c r="BK206" i="405"/>
  <c r="BJ206" i="405"/>
  <c r="BI206" i="405"/>
  <c r="BH206" i="405"/>
  <c r="BG206" i="405"/>
  <c r="BF206" i="405"/>
  <c r="BW205" i="405"/>
  <c r="BV205" i="405"/>
  <c r="BU205" i="405"/>
  <c r="BT205" i="405"/>
  <c r="BS205" i="405"/>
  <c r="BR205" i="405"/>
  <c r="BQ205" i="405"/>
  <c r="BP205" i="405"/>
  <c r="BO205" i="405"/>
  <c r="BN205" i="405"/>
  <c r="BM205" i="405"/>
  <c r="BL205" i="405"/>
  <c r="BK205" i="405"/>
  <c r="BJ205" i="405"/>
  <c r="BI205" i="405"/>
  <c r="BH205" i="405"/>
  <c r="BG205" i="405"/>
  <c r="BF205" i="405"/>
  <c r="BW204" i="405"/>
  <c r="BV204" i="405"/>
  <c r="BU204" i="405"/>
  <c r="BT204" i="405"/>
  <c r="BS204" i="405"/>
  <c r="BR204" i="405"/>
  <c r="BQ204" i="405"/>
  <c r="BP204" i="405"/>
  <c r="BO204" i="405"/>
  <c r="BN204" i="405"/>
  <c r="BM204" i="405"/>
  <c r="BL204" i="405"/>
  <c r="BK204" i="405"/>
  <c r="BJ204" i="405"/>
  <c r="BI204" i="405"/>
  <c r="BH204" i="405"/>
  <c r="BG204" i="405"/>
  <c r="BF204" i="405"/>
  <c r="BW203" i="405"/>
  <c r="BV203" i="405"/>
  <c r="BU203" i="405"/>
  <c r="BT203" i="405"/>
  <c r="BS203" i="405"/>
  <c r="BR203" i="405"/>
  <c r="BQ203" i="405"/>
  <c r="BP203" i="405"/>
  <c r="BO203" i="405"/>
  <c r="BN203" i="405"/>
  <c r="BM203" i="405"/>
  <c r="BL203" i="405"/>
  <c r="BK203" i="405"/>
  <c r="BJ203" i="405"/>
  <c r="BI203" i="405"/>
  <c r="BH203" i="405"/>
  <c r="BG203" i="405"/>
  <c r="BF203" i="405"/>
  <c r="BW202" i="405"/>
  <c r="BV202" i="405"/>
  <c r="BU202" i="405"/>
  <c r="BT202" i="405"/>
  <c r="BS202" i="405"/>
  <c r="BR202" i="405"/>
  <c r="BQ202" i="405"/>
  <c r="BP202" i="405"/>
  <c r="BO202" i="405"/>
  <c r="BN202" i="405"/>
  <c r="BM202" i="405"/>
  <c r="BL202" i="405"/>
  <c r="BK202" i="405"/>
  <c r="BJ202" i="405"/>
  <c r="BI202" i="405"/>
  <c r="BH202" i="405"/>
  <c r="BG202" i="405"/>
  <c r="BF202" i="405"/>
  <c r="BW201" i="405"/>
  <c r="BV201" i="405"/>
  <c r="BU201" i="405"/>
  <c r="BT201" i="405"/>
  <c r="BS201" i="405"/>
  <c r="BR201" i="405"/>
  <c r="BQ201" i="405"/>
  <c r="BP201" i="405"/>
  <c r="BO201" i="405"/>
  <c r="BN201" i="405"/>
  <c r="BM201" i="405"/>
  <c r="BL201" i="405"/>
  <c r="BK201" i="405"/>
  <c r="BJ201" i="405"/>
  <c r="BI201" i="405"/>
  <c r="BH201" i="405"/>
  <c r="BG201" i="405"/>
  <c r="BF201" i="405"/>
  <c r="BW200" i="405"/>
  <c r="BV200" i="405"/>
  <c r="BU200" i="405"/>
  <c r="BT200" i="405"/>
  <c r="BS200" i="405"/>
  <c r="BR200" i="405"/>
  <c r="BQ200" i="405"/>
  <c r="BP200" i="405"/>
  <c r="BO200" i="405"/>
  <c r="BN200" i="405"/>
  <c r="BM200" i="405"/>
  <c r="BL200" i="405"/>
  <c r="BK200" i="405"/>
  <c r="BJ200" i="405"/>
  <c r="BI200" i="405"/>
  <c r="BH200" i="405"/>
  <c r="BG200" i="405"/>
  <c r="BF200" i="405"/>
  <c r="BW199" i="405"/>
  <c r="BV199" i="405"/>
  <c r="BU199" i="405"/>
  <c r="BT199" i="405"/>
  <c r="BS199" i="405"/>
  <c r="BR199" i="405"/>
  <c r="BQ199" i="405"/>
  <c r="BP199" i="405"/>
  <c r="BO199" i="405"/>
  <c r="BN199" i="405"/>
  <c r="BM199" i="405"/>
  <c r="BL199" i="405"/>
  <c r="BK199" i="405"/>
  <c r="BJ199" i="405"/>
  <c r="BI199" i="405"/>
  <c r="BH199" i="405"/>
  <c r="BG199" i="405"/>
  <c r="BF199" i="405"/>
  <c r="BW198" i="405"/>
  <c r="BV198" i="405"/>
  <c r="BU198" i="405"/>
  <c r="BT198" i="405"/>
  <c r="BS198" i="405"/>
  <c r="BR198" i="405"/>
  <c r="BQ198" i="405"/>
  <c r="BP198" i="405"/>
  <c r="BO198" i="405"/>
  <c r="BN198" i="405"/>
  <c r="BM198" i="405"/>
  <c r="BL198" i="405"/>
  <c r="BK198" i="405"/>
  <c r="BJ198" i="405"/>
  <c r="BI198" i="405"/>
  <c r="BH198" i="405"/>
  <c r="BG198" i="405"/>
  <c r="BF198" i="405"/>
  <c r="BW195" i="405"/>
  <c r="BV195" i="405"/>
  <c r="BU195" i="405"/>
  <c r="BT195" i="405"/>
  <c r="BS195" i="405"/>
  <c r="BR195" i="405"/>
  <c r="BQ195" i="405"/>
  <c r="BP195" i="405"/>
  <c r="BO195" i="405"/>
  <c r="BN195" i="405"/>
  <c r="BM195" i="405"/>
  <c r="BL195" i="405"/>
  <c r="BK195" i="405"/>
  <c r="BJ195" i="405"/>
  <c r="BI195" i="405"/>
  <c r="BH195" i="405"/>
  <c r="BG195" i="405"/>
  <c r="BF195" i="405"/>
  <c r="BW194" i="405"/>
  <c r="BV194" i="405"/>
  <c r="BU194" i="405"/>
  <c r="BT194" i="405"/>
  <c r="BS194" i="405"/>
  <c r="BR194" i="405"/>
  <c r="BQ194" i="405"/>
  <c r="BP194" i="405"/>
  <c r="BO194" i="405"/>
  <c r="BN194" i="405"/>
  <c r="BM194" i="405"/>
  <c r="BL194" i="405"/>
  <c r="BK194" i="405"/>
  <c r="BJ194" i="405"/>
  <c r="BI194" i="405"/>
  <c r="BH194" i="405"/>
  <c r="BG194" i="405"/>
  <c r="BF194" i="405"/>
  <c r="BW193" i="405"/>
  <c r="BV193" i="405"/>
  <c r="BU193" i="405"/>
  <c r="BT193" i="405"/>
  <c r="BS193" i="405"/>
  <c r="BR193" i="405"/>
  <c r="BQ193" i="405"/>
  <c r="BP193" i="405"/>
  <c r="BO193" i="405"/>
  <c r="BN193" i="405"/>
  <c r="BM193" i="405"/>
  <c r="BL193" i="405"/>
  <c r="BK193" i="405"/>
  <c r="BJ193" i="405"/>
  <c r="BI193" i="405"/>
  <c r="BH193" i="405"/>
  <c r="BG193" i="405"/>
  <c r="BF193" i="405"/>
  <c r="BW192" i="405"/>
  <c r="BV192" i="405"/>
  <c r="BU192" i="405"/>
  <c r="BT192" i="405"/>
  <c r="BS192" i="405"/>
  <c r="BR192" i="405"/>
  <c r="BQ192" i="405"/>
  <c r="BP192" i="405"/>
  <c r="BO192" i="405"/>
  <c r="BN192" i="405"/>
  <c r="BM192" i="405"/>
  <c r="BL192" i="405"/>
  <c r="BK192" i="405"/>
  <c r="BJ192" i="405"/>
  <c r="BI192" i="405"/>
  <c r="BH192" i="405"/>
  <c r="BG192" i="405"/>
  <c r="BF192" i="405"/>
  <c r="BW191" i="405"/>
  <c r="BV191" i="405"/>
  <c r="BU191" i="405"/>
  <c r="BT191" i="405"/>
  <c r="BS191" i="405"/>
  <c r="BR191" i="405"/>
  <c r="BQ191" i="405"/>
  <c r="BP191" i="405"/>
  <c r="BO191" i="405"/>
  <c r="BN191" i="405"/>
  <c r="BM191" i="405"/>
  <c r="BL191" i="405"/>
  <c r="BK191" i="405"/>
  <c r="BJ191" i="405"/>
  <c r="BI191" i="405"/>
  <c r="BH191" i="405"/>
  <c r="BG191" i="405"/>
  <c r="BF191" i="405"/>
  <c r="BW190" i="405"/>
  <c r="BV190" i="405"/>
  <c r="BU190" i="405"/>
  <c r="BT190" i="405"/>
  <c r="BS190" i="405"/>
  <c r="BR190" i="405"/>
  <c r="BQ190" i="405"/>
  <c r="BP190" i="405"/>
  <c r="BO190" i="405"/>
  <c r="BN190" i="405"/>
  <c r="BM190" i="405"/>
  <c r="BL190" i="405"/>
  <c r="BK190" i="405"/>
  <c r="BJ190" i="405"/>
  <c r="BI190" i="405"/>
  <c r="BH190" i="405"/>
  <c r="BG190" i="405"/>
  <c r="BF190" i="405"/>
  <c r="BW189" i="405"/>
  <c r="BV189" i="405"/>
  <c r="BU189" i="405"/>
  <c r="BT189" i="405"/>
  <c r="BS189" i="405"/>
  <c r="BR189" i="405"/>
  <c r="BQ189" i="405"/>
  <c r="BP189" i="405"/>
  <c r="BO189" i="405"/>
  <c r="BN189" i="405"/>
  <c r="BM189" i="405"/>
  <c r="BL189" i="405"/>
  <c r="BK189" i="405"/>
  <c r="BJ189" i="405"/>
  <c r="BI189" i="405"/>
  <c r="BH189" i="405"/>
  <c r="BG189" i="405"/>
  <c r="BF189" i="405"/>
  <c r="BW188" i="405"/>
  <c r="BV188" i="405"/>
  <c r="BU188" i="405"/>
  <c r="BT188" i="405"/>
  <c r="BS188" i="405"/>
  <c r="BR188" i="405"/>
  <c r="BQ188" i="405"/>
  <c r="BP188" i="405"/>
  <c r="BO188" i="405"/>
  <c r="BN188" i="405"/>
  <c r="BM188" i="405"/>
  <c r="BL188" i="405"/>
  <c r="BK188" i="405"/>
  <c r="BJ188" i="405"/>
  <c r="BI188" i="405"/>
  <c r="BH188" i="405"/>
  <c r="BG188" i="405"/>
  <c r="BF188" i="405"/>
  <c r="BW187" i="405"/>
  <c r="BV187" i="405"/>
  <c r="BU187" i="405"/>
  <c r="BT187" i="405"/>
  <c r="BS187" i="405"/>
  <c r="BR187" i="405"/>
  <c r="BQ187" i="405"/>
  <c r="BP187" i="405"/>
  <c r="BO187" i="405"/>
  <c r="BN187" i="405"/>
  <c r="BM187" i="405"/>
  <c r="BL187" i="405"/>
  <c r="BK187" i="405"/>
  <c r="BJ187" i="405"/>
  <c r="BI187" i="405"/>
  <c r="BH187" i="405"/>
  <c r="BG187" i="405"/>
  <c r="BF187" i="405"/>
  <c r="BW186" i="405"/>
  <c r="BV186" i="405"/>
  <c r="BU186" i="405"/>
  <c r="BT186" i="405"/>
  <c r="BS186" i="405"/>
  <c r="BR186" i="405"/>
  <c r="BQ186" i="405"/>
  <c r="BP186" i="405"/>
  <c r="BO186" i="405"/>
  <c r="BN186" i="405"/>
  <c r="BM186" i="405"/>
  <c r="BL186" i="405"/>
  <c r="BK186" i="405"/>
  <c r="BJ186" i="405"/>
  <c r="BI186" i="405"/>
  <c r="BH186" i="405"/>
  <c r="BG186" i="405"/>
  <c r="BF186" i="405"/>
  <c r="BW185" i="405"/>
  <c r="BV185" i="405"/>
  <c r="BU185" i="405"/>
  <c r="BT185" i="405"/>
  <c r="BS185" i="405"/>
  <c r="BR185" i="405"/>
  <c r="BQ185" i="405"/>
  <c r="BP185" i="405"/>
  <c r="BO185" i="405"/>
  <c r="BN185" i="405"/>
  <c r="BM185" i="405"/>
  <c r="BL185" i="405"/>
  <c r="BK185" i="405"/>
  <c r="BJ185" i="405"/>
  <c r="BI185" i="405"/>
  <c r="BH185" i="405"/>
  <c r="BG185" i="405"/>
  <c r="BF185" i="405"/>
  <c r="BW184" i="405"/>
  <c r="BV184" i="405"/>
  <c r="BU184" i="405"/>
  <c r="BT184" i="405"/>
  <c r="BS184" i="405"/>
  <c r="BR184" i="405"/>
  <c r="BQ184" i="405"/>
  <c r="BP184" i="405"/>
  <c r="BO184" i="405"/>
  <c r="BN184" i="405"/>
  <c r="BM184" i="405"/>
  <c r="BL184" i="405"/>
  <c r="BK184" i="405"/>
  <c r="BJ184" i="405"/>
  <c r="BI184" i="405"/>
  <c r="BH184" i="405"/>
  <c r="BG184" i="405"/>
  <c r="BF184" i="405"/>
  <c r="BW183" i="405"/>
  <c r="BV183" i="405"/>
  <c r="BU183" i="405"/>
  <c r="BT183" i="405"/>
  <c r="BS183" i="405"/>
  <c r="BR183" i="405"/>
  <c r="BQ183" i="405"/>
  <c r="BP183" i="405"/>
  <c r="BO183" i="405"/>
  <c r="BN183" i="405"/>
  <c r="BM183" i="405"/>
  <c r="BL183" i="405"/>
  <c r="BK183" i="405"/>
  <c r="BJ183" i="405"/>
  <c r="BI183" i="405"/>
  <c r="BH183" i="405"/>
  <c r="BG183" i="405"/>
  <c r="BF183" i="405"/>
  <c r="BW182" i="405"/>
  <c r="BV182" i="405"/>
  <c r="BU182" i="405"/>
  <c r="BT182" i="405"/>
  <c r="BS182" i="405"/>
  <c r="BR182" i="405"/>
  <c r="BQ182" i="405"/>
  <c r="BP182" i="405"/>
  <c r="BO182" i="405"/>
  <c r="BN182" i="405"/>
  <c r="BM182" i="405"/>
  <c r="BL182" i="405"/>
  <c r="BK182" i="405"/>
  <c r="BJ182" i="405"/>
  <c r="BI182" i="405"/>
  <c r="BH182" i="405"/>
  <c r="BG182" i="405"/>
  <c r="BF182" i="405"/>
  <c r="BW181" i="405"/>
  <c r="BV181" i="405"/>
  <c r="BU181" i="405"/>
  <c r="BT181" i="405"/>
  <c r="BS181" i="405"/>
  <c r="BR181" i="405"/>
  <c r="BQ181" i="405"/>
  <c r="BP181" i="405"/>
  <c r="BO181" i="405"/>
  <c r="BN181" i="405"/>
  <c r="BM181" i="405"/>
  <c r="BL181" i="405"/>
  <c r="BK181" i="405"/>
  <c r="BJ181" i="405"/>
  <c r="BI181" i="405"/>
  <c r="BH181" i="405"/>
  <c r="BG181" i="405"/>
  <c r="BF181" i="405"/>
  <c r="BW180" i="405"/>
  <c r="BV180" i="405"/>
  <c r="BU180" i="405"/>
  <c r="BT180" i="405"/>
  <c r="BS180" i="405"/>
  <c r="BR180" i="405"/>
  <c r="BQ180" i="405"/>
  <c r="BP180" i="405"/>
  <c r="BO180" i="405"/>
  <c r="BN180" i="405"/>
  <c r="BM180" i="405"/>
  <c r="BL180" i="405"/>
  <c r="BK180" i="405"/>
  <c r="BJ180" i="405"/>
  <c r="BI180" i="405"/>
  <c r="BH180" i="405"/>
  <c r="BG180" i="405"/>
  <c r="BF180" i="405"/>
  <c r="BW179" i="405"/>
  <c r="BV179" i="405"/>
  <c r="BU179" i="405"/>
  <c r="BT179" i="405"/>
  <c r="BS179" i="405"/>
  <c r="BR179" i="405"/>
  <c r="BQ179" i="405"/>
  <c r="BP179" i="405"/>
  <c r="BO179" i="405"/>
  <c r="BN179" i="405"/>
  <c r="BM179" i="405"/>
  <c r="BL179" i="405"/>
  <c r="BK179" i="405"/>
  <c r="BJ179" i="405"/>
  <c r="BI179" i="405"/>
  <c r="BH179" i="405"/>
  <c r="BG179" i="405"/>
  <c r="BF179" i="405"/>
  <c r="BW176" i="405"/>
  <c r="BV176" i="405"/>
  <c r="BU176" i="405"/>
  <c r="BT176" i="405"/>
  <c r="BS176" i="405"/>
  <c r="BR176" i="405"/>
  <c r="BQ176" i="405"/>
  <c r="BP176" i="405"/>
  <c r="BO176" i="405"/>
  <c r="BN176" i="405"/>
  <c r="BM176" i="405"/>
  <c r="BL176" i="405"/>
  <c r="BK176" i="405"/>
  <c r="BJ176" i="405"/>
  <c r="BI176" i="405"/>
  <c r="BH176" i="405"/>
  <c r="BG176" i="405"/>
  <c r="BF176" i="405"/>
  <c r="BW175" i="405"/>
  <c r="BV175" i="405"/>
  <c r="BU175" i="405"/>
  <c r="BT175" i="405"/>
  <c r="BS175" i="405"/>
  <c r="BR175" i="405"/>
  <c r="BQ175" i="405"/>
  <c r="BP175" i="405"/>
  <c r="BO175" i="405"/>
  <c r="BN175" i="405"/>
  <c r="BM175" i="405"/>
  <c r="BL175" i="405"/>
  <c r="BK175" i="405"/>
  <c r="BJ175" i="405"/>
  <c r="BI175" i="405"/>
  <c r="BH175" i="405"/>
  <c r="BG175" i="405"/>
  <c r="BF175" i="405"/>
  <c r="BW174" i="405"/>
  <c r="BV174" i="405"/>
  <c r="BU174" i="405"/>
  <c r="BT174" i="405"/>
  <c r="BS174" i="405"/>
  <c r="BR174" i="405"/>
  <c r="BQ174" i="405"/>
  <c r="BP174" i="405"/>
  <c r="BO174" i="405"/>
  <c r="BN174" i="405"/>
  <c r="BM174" i="405"/>
  <c r="BL174" i="405"/>
  <c r="BK174" i="405"/>
  <c r="BJ174" i="405"/>
  <c r="BI174" i="405"/>
  <c r="BH174" i="405"/>
  <c r="BG174" i="405"/>
  <c r="BF174" i="405"/>
  <c r="BW173" i="405"/>
  <c r="BV173" i="405"/>
  <c r="BU173" i="405"/>
  <c r="BT173" i="405"/>
  <c r="BS173" i="405"/>
  <c r="BR173" i="405"/>
  <c r="BQ173" i="405"/>
  <c r="BP173" i="405"/>
  <c r="BO173" i="405"/>
  <c r="BN173" i="405"/>
  <c r="BM173" i="405"/>
  <c r="BL173" i="405"/>
  <c r="BK173" i="405"/>
  <c r="BJ173" i="405"/>
  <c r="BI173" i="405"/>
  <c r="BH173" i="405"/>
  <c r="BG173" i="405"/>
  <c r="BF173" i="405"/>
  <c r="BW172" i="405"/>
  <c r="BV172" i="405"/>
  <c r="BU172" i="405"/>
  <c r="BT172" i="405"/>
  <c r="BS172" i="405"/>
  <c r="BR172" i="405"/>
  <c r="BQ172" i="405"/>
  <c r="BP172" i="405"/>
  <c r="BO172" i="405"/>
  <c r="BN172" i="405"/>
  <c r="BM172" i="405"/>
  <c r="BL172" i="405"/>
  <c r="BK172" i="405"/>
  <c r="BJ172" i="405"/>
  <c r="BI172" i="405"/>
  <c r="BH172" i="405"/>
  <c r="BG172" i="405"/>
  <c r="BF172" i="405"/>
  <c r="BW171" i="405"/>
  <c r="BV171" i="405"/>
  <c r="BU171" i="405"/>
  <c r="BT171" i="405"/>
  <c r="BS171" i="405"/>
  <c r="BR171" i="405"/>
  <c r="BQ171" i="405"/>
  <c r="BP171" i="405"/>
  <c r="BO171" i="405"/>
  <c r="BN171" i="405"/>
  <c r="BM171" i="405"/>
  <c r="BL171" i="405"/>
  <c r="BK171" i="405"/>
  <c r="BJ171" i="405"/>
  <c r="BI171" i="405"/>
  <c r="BH171" i="405"/>
  <c r="BG171" i="405"/>
  <c r="BF171" i="405"/>
  <c r="BW170" i="405"/>
  <c r="BV170" i="405"/>
  <c r="BU170" i="405"/>
  <c r="BT170" i="405"/>
  <c r="BS170" i="405"/>
  <c r="BR170" i="405"/>
  <c r="BQ170" i="405"/>
  <c r="BP170" i="405"/>
  <c r="BO170" i="405"/>
  <c r="BN170" i="405"/>
  <c r="BM170" i="405"/>
  <c r="BL170" i="405"/>
  <c r="BK170" i="405"/>
  <c r="BJ170" i="405"/>
  <c r="BI170" i="405"/>
  <c r="BH170" i="405"/>
  <c r="BG170" i="405"/>
  <c r="BF170" i="405"/>
  <c r="BW169" i="405"/>
  <c r="BV169" i="405"/>
  <c r="BU169" i="405"/>
  <c r="BT169" i="405"/>
  <c r="BS169" i="405"/>
  <c r="BR169" i="405"/>
  <c r="BQ169" i="405"/>
  <c r="BP169" i="405"/>
  <c r="BO169" i="405"/>
  <c r="BN169" i="405"/>
  <c r="BM169" i="405"/>
  <c r="BL169" i="405"/>
  <c r="BK169" i="405"/>
  <c r="BJ169" i="405"/>
  <c r="BI169" i="405"/>
  <c r="BH169" i="405"/>
  <c r="BG169" i="405"/>
  <c r="BF169" i="405"/>
  <c r="BW168" i="405"/>
  <c r="BV168" i="405"/>
  <c r="BU168" i="405"/>
  <c r="BT168" i="405"/>
  <c r="BS168" i="405"/>
  <c r="BR168" i="405"/>
  <c r="BQ168" i="405"/>
  <c r="BP168" i="405"/>
  <c r="BO168" i="405"/>
  <c r="BN168" i="405"/>
  <c r="BM168" i="405"/>
  <c r="BL168" i="405"/>
  <c r="BK168" i="405"/>
  <c r="BJ168" i="405"/>
  <c r="BI168" i="405"/>
  <c r="BH168" i="405"/>
  <c r="BG168" i="405"/>
  <c r="BF168" i="405"/>
  <c r="BW167" i="405"/>
  <c r="BV167" i="405"/>
  <c r="BU167" i="405"/>
  <c r="BT167" i="405"/>
  <c r="BS167" i="405"/>
  <c r="BR167" i="405"/>
  <c r="BQ167" i="405"/>
  <c r="BP167" i="405"/>
  <c r="BO167" i="405"/>
  <c r="BN167" i="405"/>
  <c r="BM167" i="405"/>
  <c r="BL167" i="405"/>
  <c r="BK167" i="405"/>
  <c r="BJ167" i="405"/>
  <c r="BI167" i="405"/>
  <c r="BH167" i="405"/>
  <c r="BG167" i="405"/>
  <c r="BF167" i="405"/>
  <c r="BW166" i="405"/>
  <c r="BV166" i="405"/>
  <c r="BU166" i="405"/>
  <c r="BT166" i="405"/>
  <c r="BS166" i="405"/>
  <c r="BR166" i="405"/>
  <c r="BQ166" i="405"/>
  <c r="BP166" i="405"/>
  <c r="BO166" i="405"/>
  <c r="BN166" i="405"/>
  <c r="BM166" i="405"/>
  <c r="BL166" i="405"/>
  <c r="BK166" i="405"/>
  <c r="BJ166" i="405"/>
  <c r="BI166" i="405"/>
  <c r="BH166" i="405"/>
  <c r="BG166" i="405"/>
  <c r="BF166" i="405"/>
  <c r="BW165" i="405"/>
  <c r="BV165" i="405"/>
  <c r="BU165" i="405"/>
  <c r="BT165" i="405"/>
  <c r="BS165" i="405"/>
  <c r="BR165" i="405"/>
  <c r="BQ165" i="405"/>
  <c r="BP165" i="405"/>
  <c r="BO165" i="405"/>
  <c r="BN165" i="405"/>
  <c r="BM165" i="405"/>
  <c r="BL165" i="405"/>
  <c r="BK165" i="405"/>
  <c r="BJ165" i="405"/>
  <c r="BI165" i="405"/>
  <c r="BH165" i="405"/>
  <c r="BG165" i="405"/>
  <c r="BF165" i="405"/>
  <c r="BW164" i="405"/>
  <c r="BV164" i="405"/>
  <c r="BU164" i="405"/>
  <c r="BT164" i="405"/>
  <c r="BS164" i="405"/>
  <c r="BR164" i="405"/>
  <c r="BQ164" i="405"/>
  <c r="BP164" i="405"/>
  <c r="BO164" i="405"/>
  <c r="BN164" i="405"/>
  <c r="BM164" i="405"/>
  <c r="BL164" i="405"/>
  <c r="BK164" i="405"/>
  <c r="BJ164" i="405"/>
  <c r="BI164" i="405"/>
  <c r="BH164" i="405"/>
  <c r="BG164" i="405"/>
  <c r="BF164" i="405"/>
  <c r="BW163" i="405"/>
  <c r="BV163" i="405"/>
  <c r="BU163" i="405"/>
  <c r="BT163" i="405"/>
  <c r="BS163" i="405"/>
  <c r="BR163" i="405"/>
  <c r="BQ163" i="405"/>
  <c r="BP163" i="405"/>
  <c r="BO163" i="405"/>
  <c r="BN163" i="405"/>
  <c r="BM163" i="405"/>
  <c r="BL163" i="405"/>
  <c r="BK163" i="405"/>
  <c r="BJ163" i="405"/>
  <c r="BI163" i="405"/>
  <c r="BH163" i="405"/>
  <c r="BG163" i="405"/>
  <c r="BF163" i="405"/>
  <c r="BW162" i="405"/>
  <c r="BV162" i="405"/>
  <c r="BU162" i="405"/>
  <c r="BT162" i="405"/>
  <c r="BS162" i="405"/>
  <c r="BR162" i="405"/>
  <c r="BQ162" i="405"/>
  <c r="BP162" i="405"/>
  <c r="BO162" i="405"/>
  <c r="BN162" i="405"/>
  <c r="BM162" i="405"/>
  <c r="BL162" i="405"/>
  <c r="BK162" i="405"/>
  <c r="BJ162" i="405"/>
  <c r="BI162" i="405"/>
  <c r="BH162" i="405"/>
  <c r="BG162" i="405"/>
  <c r="BF162" i="405"/>
  <c r="BW161" i="405"/>
  <c r="BV161" i="405"/>
  <c r="BU161" i="405"/>
  <c r="BT161" i="405"/>
  <c r="BS161" i="405"/>
  <c r="BR161" i="405"/>
  <c r="BQ161" i="405"/>
  <c r="BP161" i="405"/>
  <c r="BO161" i="405"/>
  <c r="BN161" i="405"/>
  <c r="BM161" i="405"/>
  <c r="BL161" i="405"/>
  <c r="BK161" i="405"/>
  <c r="BJ161" i="405"/>
  <c r="BI161" i="405"/>
  <c r="BH161" i="405"/>
  <c r="BG161" i="405"/>
  <c r="BF161" i="405"/>
  <c r="BW160" i="405"/>
  <c r="BV160" i="405"/>
  <c r="BU160" i="405"/>
  <c r="BT160" i="405"/>
  <c r="BS160" i="405"/>
  <c r="BR160" i="405"/>
  <c r="BQ160" i="405"/>
  <c r="BP160" i="405"/>
  <c r="BO160" i="405"/>
  <c r="BN160" i="405"/>
  <c r="BM160" i="405"/>
  <c r="BL160" i="405"/>
  <c r="BK160" i="405"/>
  <c r="BJ160" i="405"/>
  <c r="BI160" i="405"/>
  <c r="BH160" i="405"/>
  <c r="BG160" i="405"/>
  <c r="BF160" i="405"/>
  <c r="BW157" i="405"/>
  <c r="BV157" i="405"/>
  <c r="BU157" i="405"/>
  <c r="BT157" i="405"/>
  <c r="BS157" i="405"/>
  <c r="BR157" i="405"/>
  <c r="BQ157" i="405"/>
  <c r="BP157" i="405"/>
  <c r="BO157" i="405"/>
  <c r="BN157" i="405"/>
  <c r="BM157" i="405"/>
  <c r="BL157" i="405"/>
  <c r="BK157" i="405"/>
  <c r="BJ157" i="405"/>
  <c r="BI157" i="405"/>
  <c r="BH157" i="405"/>
  <c r="BG157" i="405"/>
  <c r="BF157" i="405"/>
  <c r="BW156" i="405"/>
  <c r="BV156" i="405"/>
  <c r="BU156" i="405"/>
  <c r="BT156" i="405"/>
  <c r="BS156" i="405"/>
  <c r="BR156" i="405"/>
  <c r="BQ156" i="405"/>
  <c r="BP156" i="405"/>
  <c r="BO156" i="405"/>
  <c r="BN156" i="405"/>
  <c r="BM156" i="405"/>
  <c r="BL156" i="405"/>
  <c r="BK156" i="405"/>
  <c r="BJ156" i="405"/>
  <c r="BI156" i="405"/>
  <c r="BH156" i="405"/>
  <c r="BG156" i="405"/>
  <c r="BF156" i="405"/>
  <c r="BW155" i="405"/>
  <c r="BV155" i="405"/>
  <c r="BU155" i="405"/>
  <c r="BT155" i="405"/>
  <c r="BS155" i="405"/>
  <c r="BR155" i="405"/>
  <c r="BQ155" i="405"/>
  <c r="BP155" i="405"/>
  <c r="BO155" i="405"/>
  <c r="BN155" i="405"/>
  <c r="BM155" i="405"/>
  <c r="BL155" i="405"/>
  <c r="BK155" i="405"/>
  <c r="BJ155" i="405"/>
  <c r="BI155" i="405"/>
  <c r="BH155" i="405"/>
  <c r="BG155" i="405"/>
  <c r="BF155" i="405"/>
  <c r="BW154" i="405"/>
  <c r="BV154" i="405"/>
  <c r="BU154" i="405"/>
  <c r="BT154" i="405"/>
  <c r="BS154" i="405"/>
  <c r="BR154" i="405"/>
  <c r="BQ154" i="405"/>
  <c r="BP154" i="405"/>
  <c r="BO154" i="405"/>
  <c r="BN154" i="405"/>
  <c r="BM154" i="405"/>
  <c r="BL154" i="405"/>
  <c r="BK154" i="405"/>
  <c r="BJ154" i="405"/>
  <c r="BI154" i="405"/>
  <c r="BH154" i="405"/>
  <c r="BG154" i="405"/>
  <c r="BF154" i="405"/>
  <c r="BW153" i="405"/>
  <c r="BV153" i="405"/>
  <c r="BU153" i="405"/>
  <c r="BT153" i="405"/>
  <c r="BS153" i="405"/>
  <c r="BR153" i="405"/>
  <c r="BQ153" i="405"/>
  <c r="BP153" i="405"/>
  <c r="BO153" i="405"/>
  <c r="BN153" i="405"/>
  <c r="BM153" i="405"/>
  <c r="BL153" i="405"/>
  <c r="BK153" i="405"/>
  <c r="BJ153" i="405"/>
  <c r="BI153" i="405"/>
  <c r="BH153" i="405"/>
  <c r="BG153" i="405"/>
  <c r="BF153" i="405"/>
  <c r="BW152" i="405"/>
  <c r="BV152" i="405"/>
  <c r="BU152" i="405"/>
  <c r="BT152" i="405"/>
  <c r="BS152" i="405"/>
  <c r="BR152" i="405"/>
  <c r="BQ152" i="405"/>
  <c r="BP152" i="405"/>
  <c r="BO152" i="405"/>
  <c r="BN152" i="405"/>
  <c r="BM152" i="405"/>
  <c r="BL152" i="405"/>
  <c r="BK152" i="405"/>
  <c r="BJ152" i="405"/>
  <c r="BI152" i="405"/>
  <c r="BH152" i="405"/>
  <c r="BG152" i="405"/>
  <c r="BF152" i="405"/>
  <c r="BW151" i="405"/>
  <c r="BV151" i="405"/>
  <c r="BU151" i="405"/>
  <c r="BT151" i="405"/>
  <c r="BS151" i="405"/>
  <c r="BR151" i="405"/>
  <c r="BQ151" i="405"/>
  <c r="BP151" i="405"/>
  <c r="BO151" i="405"/>
  <c r="BN151" i="405"/>
  <c r="BM151" i="405"/>
  <c r="BL151" i="405"/>
  <c r="BK151" i="405"/>
  <c r="BJ151" i="405"/>
  <c r="BI151" i="405"/>
  <c r="BH151" i="405"/>
  <c r="BG151" i="405"/>
  <c r="BF151" i="405"/>
  <c r="BW150" i="405"/>
  <c r="BV150" i="405"/>
  <c r="BU150" i="405"/>
  <c r="BT150" i="405"/>
  <c r="BS150" i="405"/>
  <c r="BR150" i="405"/>
  <c r="BQ150" i="405"/>
  <c r="BP150" i="405"/>
  <c r="BO150" i="405"/>
  <c r="BN150" i="405"/>
  <c r="BM150" i="405"/>
  <c r="BL150" i="405"/>
  <c r="BK150" i="405"/>
  <c r="BJ150" i="405"/>
  <c r="BI150" i="405"/>
  <c r="BH150" i="405"/>
  <c r="BG150" i="405"/>
  <c r="BF150" i="405"/>
  <c r="BW149" i="405"/>
  <c r="BV149" i="405"/>
  <c r="BU149" i="405"/>
  <c r="BT149" i="405"/>
  <c r="BS149" i="405"/>
  <c r="BR149" i="405"/>
  <c r="BQ149" i="405"/>
  <c r="BP149" i="405"/>
  <c r="BO149" i="405"/>
  <c r="BN149" i="405"/>
  <c r="BM149" i="405"/>
  <c r="BL149" i="405"/>
  <c r="BK149" i="405"/>
  <c r="BJ149" i="405"/>
  <c r="BI149" i="405"/>
  <c r="BH149" i="405"/>
  <c r="BG149" i="405"/>
  <c r="BF149" i="405"/>
  <c r="BW148" i="405"/>
  <c r="BV148" i="405"/>
  <c r="BU148" i="405"/>
  <c r="BT148" i="405"/>
  <c r="BS148" i="405"/>
  <c r="BR148" i="405"/>
  <c r="BQ148" i="405"/>
  <c r="BP148" i="405"/>
  <c r="BO148" i="405"/>
  <c r="BN148" i="405"/>
  <c r="BM148" i="405"/>
  <c r="BL148" i="405"/>
  <c r="BK148" i="405"/>
  <c r="BJ148" i="405"/>
  <c r="BI148" i="405"/>
  <c r="BH148" i="405"/>
  <c r="BG148" i="405"/>
  <c r="BF148" i="405"/>
  <c r="BW147" i="405"/>
  <c r="BV147" i="405"/>
  <c r="BU147" i="405"/>
  <c r="BT147" i="405"/>
  <c r="BS147" i="405"/>
  <c r="BR147" i="405"/>
  <c r="BQ147" i="405"/>
  <c r="BP147" i="405"/>
  <c r="BO147" i="405"/>
  <c r="BN147" i="405"/>
  <c r="BM147" i="405"/>
  <c r="BL147" i="405"/>
  <c r="BK147" i="405"/>
  <c r="BJ147" i="405"/>
  <c r="BI147" i="405"/>
  <c r="BH147" i="405"/>
  <c r="BG147" i="405"/>
  <c r="BF147" i="405"/>
  <c r="BW146" i="405"/>
  <c r="BV146" i="405"/>
  <c r="BU146" i="405"/>
  <c r="BT146" i="405"/>
  <c r="BS146" i="405"/>
  <c r="BR146" i="405"/>
  <c r="BQ146" i="405"/>
  <c r="BP146" i="405"/>
  <c r="BO146" i="405"/>
  <c r="BN146" i="405"/>
  <c r="BM146" i="405"/>
  <c r="BL146" i="405"/>
  <c r="BK146" i="405"/>
  <c r="BJ146" i="405"/>
  <c r="BI146" i="405"/>
  <c r="BH146" i="405"/>
  <c r="BG146" i="405"/>
  <c r="BF146" i="405"/>
  <c r="BW145" i="405"/>
  <c r="BV145" i="405"/>
  <c r="BU145" i="405"/>
  <c r="BT145" i="405"/>
  <c r="BS145" i="405"/>
  <c r="BR145" i="405"/>
  <c r="BQ145" i="405"/>
  <c r="BP145" i="405"/>
  <c r="BO145" i="405"/>
  <c r="BN145" i="405"/>
  <c r="BM145" i="405"/>
  <c r="BL145" i="405"/>
  <c r="BK145" i="405"/>
  <c r="BJ145" i="405"/>
  <c r="BI145" i="405"/>
  <c r="BH145" i="405"/>
  <c r="BG145" i="405"/>
  <c r="BF145" i="405"/>
  <c r="BW144" i="405"/>
  <c r="BV144" i="405"/>
  <c r="BU144" i="405"/>
  <c r="BT144" i="405"/>
  <c r="BS144" i="405"/>
  <c r="BR144" i="405"/>
  <c r="BQ144" i="405"/>
  <c r="BP144" i="405"/>
  <c r="BO144" i="405"/>
  <c r="BN144" i="405"/>
  <c r="BM144" i="405"/>
  <c r="BL144" i="405"/>
  <c r="BK144" i="405"/>
  <c r="BJ144" i="405"/>
  <c r="BI144" i="405"/>
  <c r="BH144" i="405"/>
  <c r="BG144" i="405"/>
  <c r="BF144" i="405"/>
  <c r="BW143" i="405"/>
  <c r="BV143" i="405"/>
  <c r="BU143" i="405"/>
  <c r="BT143" i="405"/>
  <c r="BS143" i="405"/>
  <c r="BR143" i="405"/>
  <c r="BQ143" i="405"/>
  <c r="BP143" i="405"/>
  <c r="BO143" i="405"/>
  <c r="BN143" i="405"/>
  <c r="BM143" i="405"/>
  <c r="BL143" i="405"/>
  <c r="BK143" i="405"/>
  <c r="BJ143" i="405"/>
  <c r="BI143" i="405"/>
  <c r="BH143" i="405"/>
  <c r="BG143" i="405"/>
  <c r="BF143" i="405"/>
  <c r="BW142" i="405"/>
  <c r="BV142" i="405"/>
  <c r="BU142" i="405"/>
  <c r="BT142" i="405"/>
  <c r="BS142" i="405"/>
  <c r="BR142" i="405"/>
  <c r="BQ142" i="405"/>
  <c r="BP142" i="405"/>
  <c r="BO142" i="405"/>
  <c r="BN142" i="405"/>
  <c r="BM142" i="405"/>
  <c r="BL142" i="405"/>
  <c r="BK142" i="405"/>
  <c r="BJ142" i="405"/>
  <c r="BI142" i="405"/>
  <c r="BH142" i="405"/>
  <c r="BG142" i="405"/>
  <c r="BF142" i="405"/>
  <c r="BW141" i="405"/>
  <c r="BV141" i="405"/>
  <c r="BU141" i="405"/>
  <c r="BT141" i="405"/>
  <c r="BS141" i="405"/>
  <c r="BR141" i="405"/>
  <c r="BQ141" i="405"/>
  <c r="BP141" i="405"/>
  <c r="BO141" i="405"/>
  <c r="BN141" i="405"/>
  <c r="BM141" i="405"/>
  <c r="BL141" i="405"/>
  <c r="BK141" i="405"/>
  <c r="BJ141" i="405"/>
  <c r="BI141" i="405"/>
  <c r="BH141" i="405"/>
  <c r="BG141" i="405"/>
  <c r="BF141" i="405"/>
  <c r="BW138" i="405"/>
  <c r="BV138" i="405"/>
  <c r="BU138" i="405"/>
  <c r="BT138" i="405"/>
  <c r="BS138" i="405"/>
  <c r="BR138" i="405"/>
  <c r="BQ138" i="405"/>
  <c r="BP138" i="405"/>
  <c r="BO138" i="405"/>
  <c r="BN138" i="405"/>
  <c r="BM138" i="405"/>
  <c r="BL138" i="405"/>
  <c r="BK138" i="405"/>
  <c r="BJ138" i="405"/>
  <c r="BI138" i="405"/>
  <c r="BH138" i="405"/>
  <c r="BG138" i="405"/>
  <c r="BF138" i="405"/>
  <c r="BW137" i="405"/>
  <c r="BV137" i="405"/>
  <c r="BU137" i="405"/>
  <c r="BT137" i="405"/>
  <c r="BS137" i="405"/>
  <c r="BR137" i="405"/>
  <c r="BQ137" i="405"/>
  <c r="BP137" i="405"/>
  <c r="BO137" i="405"/>
  <c r="BN137" i="405"/>
  <c r="BM137" i="405"/>
  <c r="BL137" i="405"/>
  <c r="BK137" i="405"/>
  <c r="BJ137" i="405"/>
  <c r="BI137" i="405"/>
  <c r="BH137" i="405"/>
  <c r="BG137" i="405"/>
  <c r="BF137" i="405"/>
  <c r="BW136" i="405"/>
  <c r="BV136" i="405"/>
  <c r="BU136" i="405"/>
  <c r="BT136" i="405"/>
  <c r="BS136" i="405"/>
  <c r="BR136" i="405"/>
  <c r="BQ136" i="405"/>
  <c r="BP136" i="405"/>
  <c r="BO136" i="405"/>
  <c r="BN136" i="405"/>
  <c r="BM136" i="405"/>
  <c r="BL136" i="405"/>
  <c r="BK136" i="405"/>
  <c r="BJ136" i="405"/>
  <c r="BI136" i="405"/>
  <c r="BH136" i="405"/>
  <c r="BG136" i="405"/>
  <c r="BF136" i="405"/>
  <c r="BW135" i="405"/>
  <c r="BV135" i="405"/>
  <c r="BU135" i="405"/>
  <c r="BT135" i="405"/>
  <c r="BS135" i="405"/>
  <c r="BR135" i="405"/>
  <c r="BQ135" i="405"/>
  <c r="BP135" i="405"/>
  <c r="BO135" i="405"/>
  <c r="BN135" i="405"/>
  <c r="BM135" i="405"/>
  <c r="BL135" i="405"/>
  <c r="BK135" i="405"/>
  <c r="BJ135" i="405"/>
  <c r="BI135" i="405"/>
  <c r="BH135" i="405"/>
  <c r="BG135" i="405"/>
  <c r="BF135" i="405"/>
  <c r="BW134" i="405"/>
  <c r="BV134" i="405"/>
  <c r="BU134" i="405"/>
  <c r="BT134" i="405"/>
  <c r="BS134" i="405"/>
  <c r="BR134" i="405"/>
  <c r="BQ134" i="405"/>
  <c r="BP134" i="405"/>
  <c r="BO134" i="405"/>
  <c r="BN134" i="405"/>
  <c r="BM134" i="405"/>
  <c r="BL134" i="405"/>
  <c r="BK134" i="405"/>
  <c r="BJ134" i="405"/>
  <c r="BI134" i="405"/>
  <c r="BH134" i="405"/>
  <c r="BG134" i="405"/>
  <c r="BF134" i="405"/>
  <c r="BW133" i="405"/>
  <c r="BV133" i="405"/>
  <c r="BU133" i="405"/>
  <c r="BT133" i="405"/>
  <c r="BS133" i="405"/>
  <c r="BR133" i="405"/>
  <c r="BQ133" i="405"/>
  <c r="BP133" i="405"/>
  <c r="BO133" i="405"/>
  <c r="BN133" i="405"/>
  <c r="BM133" i="405"/>
  <c r="BL133" i="405"/>
  <c r="BK133" i="405"/>
  <c r="BJ133" i="405"/>
  <c r="BI133" i="405"/>
  <c r="BH133" i="405"/>
  <c r="BG133" i="405"/>
  <c r="BF133" i="405"/>
  <c r="BW132" i="405"/>
  <c r="BV132" i="405"/>
  <c r="BU132" i="405"/>
  <c r="BT132" i="405"/>
  <c r="BS132" i="405"/>
  <c r="BR132" i="405"/>
  <c r="BQ132" i="405"/>
  <c r="BP132" i="405"/>
  <c r="BO132" i="405"/>
  <c r="BN132" i="405"/>
  <c r="BM132" i="405"/>
  <c r="BL132" i="405"/>
  <c r="BK132" i="405"/>
  <c r="BJ132" i="405"/>
  <c r="BI132" i="405"/>
  <c r="BH132" i="405"/>
  <c r="BG132" i="405"/>
  <c r="BF132" i="405"/>
  <c r="BW131" i="405"/>
  <c r="BV131" i="405"/>
  <c r="BU131" i="405"/>
  <c r="BT131" i="405"/>
  <c r="BS131" i="405"/>
  <c r="BR131" i="405"/>
  <c r="BQ131" i="405"/>
  <c r="BP131" i="405"/>
  <c r="BO131" i="405"/>
  <c r="BN131" i="405"/>
  <c r="BM131" i="405"/>
  <c r="BL131" i="405"/>
  <c r="BK131" i="405"/>
  <c r="BJ131" i="405"/>
  <c r="BI131" i="405"/>
  <c r="BH131" i="405"/>
  <c r="BG131" i="405"/>
  <c r="BF131" i="405"/>
  <c r="BW130" i="405"/>
  <c r="BV130" i="405"/>
  <c r="BU130" i="405"/>
  <c r="BT130" i="405"/>
  <c r="BS130" i="405"/>
  <c r="BR130" i="405"/>
  <c r="BQ130" i="405"/>
  <c r="BP130" i="405"/>
  <c r="BO130" i="405"/>
  <c r="BN130" i="405"/>
  <c r="BM130" i="405"/>
  <c r="BL130" i="405"/>
  <c r="BK130" i="405"/>
  <c r="BJ130" i="405"/>
  <c r="BI130" i="405"/>
  <c r="BH130" i="405"/>
  <c r="BG130" i="405"/>
  <c r="BF130" i="405"/>
  <c r="BW129" i="405"/>
  <c r="BV129" i="405"/>
  <c r="BU129" i="405"/>
  <c r="BT129" i="405"/>
  <c r="BS129" i="405"/>
  <c r="BR129" i="405"/>
  <c r="BQ129" i="405"/>
  <c r="BP129" i="405"/>
  <c r="BO129" i="405"/>
  <c r="BN129" i="405"/>
  <c r="BM129" i="405"/>
  <c r="BL129" i="405"/>
  <c r="BK129" i="405"/>
  <c r="BJ129" i="405"/>
  <c r="BI129" i="405"/>
  <c r="BH129" i="405"/>
  <c r="BG129" i="405"/>
  <c r="BF129" i="405"/>
  <c r="BW128" i="405"/>
  <c r="BV128" i="405"/>
  <c r="BU128" i="405"/>
  <c r="BT128" i="405"/>
  <c r="BS128" i="405"/>
  <c r="BR128" i="405"/>
  <c r="BQ128" i="405"/>
  <c r="BP128" i="405"/>
  <c r="BO128" i="405"/>
  <c r="BN128" i="405"/>
  <c r="BM128" i="405"/>
  <c r="BL128" i="405"/>
  <c r="BK128" i="405"/>
  <c r="BJ128" i="405"/>
  <c r="BI128" i="405"/>
  <c r="BH128" i="405"/>
  <c r="BG128" i="405"/>
  <c r="BF128" i="405"/>
  <c r="BW127" i="405"/>
  <c r="BV127" i="405"/>
  <c r="BU127" i="405"/>
  <c r="BT127" i="405"/>
  <c r="BS127" i="405"/>
  <c r="BR127" i="405"/>
  <c r="BQ127" i="405"/>
  <c r="BP127" i="405"/>
  <c r="BO127" i="405"/>
  <c r="BN127" i="405"/>
  <c r="BM127" i="405"/>
  <c r="BL127" i="405"/>
  <c r="BK127" i="405"/>
  <c r="BJ127" i="405"/>
  <c r="BI127" i="405"/>
  <c r="BH127" i="405"/>
  <c r="BG127" i="405"/>
  <c r="BF127" i="405"/>
  <c r="BW126" i="405"/>
  <c r="BV126" i="405"/>
  <c r="BU126" i="405"/>
  <c r="BT126" i="405"/>
  <c r="BS126" i="405"/>
  <c r="BR126" i="405"/>
  <c r="BQ126" i="405"/>
  <c r="BP126" i="405"/>
  <c r="BO126" i="405"/>
  <c r="BN126" i="405"/>
  <c r="BM126" i="405"/>
  <c r="BL126" i="405"/>
  <c r="BK126" i="405"/>
  <c r="BJ126" i="405"/>
  <c r="BI126" i="405"/>
  <c r="BH126" i="405"/>
  <c r="BG126" i="405"/>
  <c r="BF126" i="405"/>
  <c r="BW125" i="405"/>
  <c r="BV125" i="405"/>
  <c r="BU125" i="405"/>
  <c r="BT125" i="405"/>
  <c r="BS125" i="405"/>
  <c r="BR125" i="405"/>
  <c r="BQ125" i="405"/>
  <c r="BP125" i="405"/>
  <c r="BO125" i="405"/>
  <c r="BN125" i="405"/>
  <c r="BM125" i="405"/>
  <c r="BL125" i="405"/>
  <c r="BK125" i="405"/>
  <c r="BJ125" i="405"/>
  <c r="BI125" i="405"/>
  <c r="BH125" i="405"/>
  <c r="BG125" i="405"/>
  <c r="BF125" i="405"/>
  <c r="BW124" i="405"/>
  <c r="BV124" i="405"/>
  <c r="BU124" i="405"/>
  <c r="BT124" i="405"/>
  <c r="BS124" i="405"/>
  <c r="BR124" i="405"/>
  <c r="BQ124" i="405"/>
  <c r="BP124" i="405"/>
  <c r="BO124" i="405"/>
  <c r="BN124" i="405"/>
  <c r="BM124" i="405"/>
  <c r="BL124" i="405"/>
  <c r="BK124" i="405"/>
  <c r="BJ124" i="405"/>
  <c r="BI124" i="405"/>
  <c r="BH124" i="405"/>
  <c r="BG124" i="405"/>
  <c r="BF124" i="405"/>
  <c r="BW123" i="405"/>
  <c r="BV123" i="405"/>
  <c r="BU123" i="405"/>
  <c r="BT123" i="405"/>
  <c r="BS123" i="405"/>
  <c r="BR123" i="405"/>
  <c r="BQ123" i="405"/>
  <c r="BP123" i="405"/>
  <c r="BO123" i="405"/>
  <c r="BN123" i="405"/>
  <c r="BM123" i="405"/>
  <c r="BL123" i="405"/>
  <c r="BK123" i="405"/>
  <c r="BJ123" i="405"/>
  <c r="BI123" i="405"/>
  <c r="BH123" i="405"/>
  <c r="BG123" i="405"/>
  <c r="BF123" i="405"/>
  <c r="BW122" i="405"/>
  <c r="BV122" i="405"/>
  <c r="BU122" i="405"/>
  <c r="BT122" i="405"/>
  <c r="BS122" i="405"/>
  <c r="BR122" i="405"/>
  <c r="BQ122" i="405"/>
  <c r="BP122" i="405"/>
  <c r="BO122" i="405"/>
  <c r="BN122" i="405"/>
  <c r="BM122" i="405"/>
  <c r="BL122" i="405"/>
  <c r="BK122" i="405"/>
  <c r="BJ122" i="405"/>
  <c r="BI122" i="405"/>
  <c r="BH122" i="405"/>
  <c r="BG122" i="405"/>
  <c r="BF122" i="405"/>
  <c r="BW119" i="405"/>
  <c r="BV119" i="405"/>
  <c r="BU119" i="405"/>
  <c r="BT119" i="405"/>
  <c r="BS119" i="405"/>
  <c r="BR119" i="405"/>
  <c r="BQ119" i="405"/>
  <c r="BP119" i="405"/>
  <c r="BO119" i="405"/>
  <c r="BN119" i="405"/>
  <c r="BM119" i="405"/>
  <c r="BL119" i="405"/>
  <c r="BK119" i="405"/>
  <c r="BJ119" i="405"/>
  <c r="BI119" i="405"/>
  <c r="BH119" i="405"/>
  <c r="BG119" i="405"/>
  <c r="BF119" i="405"/>
  <c r="BW118" i="405"/>
  <c r="BV118" i="405"/>
  <c r="BU118" i="405"/>
  <c r="BT118" i="405"/>
  <c r="BS118" i="405"/>
  <c r="BR118" i="405"/>
  <c r="BQ118" i="405"/>
  <c r="BP118" i="405"/>
  <c r="BO118" i="405"/>
  <c r="BN118" i="405"/>
  <c r="BM118" i="405"/>
  <c r="BL118" i="405"/>
  <c r="BK118" i="405"/>
  <c r="BJ118" i="405"/>
  <c r="BI118" i="405"/>
  <c r="BH118" i="405"/>
  <c r="BG118" i="405"/>
  <c r="BF118" i="405"/>
  <c r="BW117" i="405"/>
  <c r="BV117" i="405"/>
  <c r="BU117" i="405"/>
  <c r="BT117" i="405"/>
  <c r="BS117" i="405"/>
  <c r="BR117" i="405"/>
  <c r="BQ117" i="405"/>
  <c r="BP117" i="405"/>
  <c r="BO117" i="405"/>
  <c r="BN117" i="405"/>
  <c r="BM117" i="405"/>
  <c r="BL117" i="405"/>
  <c r="BK117" i="405"/>
  <c r="BJ117" i="405"/>
  <c r="BI117" i="405"/>
  <c r="BH117" i="405"/>
  <c r="BG117" i="405"/>
  <c r="BF117" i="405"/>
  <c r="BW116" i="405"/>
  <c r="BV116" i="405"/>
  <c r="BU116" i="405"/>
  <c r="BT116" i="405"/>
  <c r="BS116" i="405"/>
  <c r="BR116" i="405"/>
  <c r="BQ116" i="405"/>
  <c r="BP116" i="405"/>
  <c r="BO116" i="405"/>
  <c r="BN116" i="405"/>
  <c r="BM116" i="405"/>
  <c r="BL116" i="405"/>
  <c r="BK116" i="405"/>
  <c r="BJ116" i="405"/>
  <c r="BI116" i="405"/>
  <c r="BH116" i="405"/>
  <c r="BG116" i="405"/>
  <c r="BF116" i="405"/>
  <c r="BW115" i="405"/>
  <c r="BV115" i="405"/>
  <c r="BU115" i="405"/>
  <c r="BT115" i="405"/>
  <c r="BS115" i="405"/>
  <c r="BR115" i="405"/>
  <c r="BQ115" i="405"/>
  <c r="BP115" i="405"/>
  <c r="BO115" i="405"/>
  <c r="BN115" i="405"/>
  <c r="BM115" i="405"/>
  <c r="BL115" i="405"/>
  <c r="BK115" i="405"/>
  <c r="BJ115" i="405"/>
  <c r="BI115" i="405"/>
  <c r="BH115" i="405"/>
  <c r="BG115" i="405"/>
  <c r="BF115" i="405"/>
  <c r="BW114" i="405"/>
  <c r="BV114" i="405"/>
  <c r="BU114" i="405"/>
  <c r="BT114" i="405"/>
  <c r="BS114" i="405"/>
  <c r="BR114" i="405"/>
  <c r="BQ114" i="405"/>
  <c r="BP114" i="405"/>
  <c r="BO114" i="405"/>
  <c r="BN114" i="405"/>
  <c r="BM114" i="405"/>
  <c r="BL114" i="405"/>
  <c r="BK114" i="405"/>
  <c r="BJ114" i="405"/>
  <c r="BI114" i="405"/>
  <c r="BH114" i="405"/>
  <c r="BG114" i="405"/>
  <c r="BF114" i="405"/>
  <c r="BW113" i="405"/>
  <c r="BV113" i="405"/>
  <c r="BU113" i="405"/>
  <c r="BT113" i="405"/>
  <c r="BS113" i="405"/>
  <c r="BR113" i="405"/>
  <c r="BQ113" i="405"/>
  <c r="BP113" i="405"/>
  <c r="BO113" i="405"/>
  <c r="BN113" i="405"/>
  <c r="BM113" i="405"/>
  <c r="BL113" i="405"/>
  <c r="BK113" i="405"/>
  <c r="BJ113" i="405"/>
  <c r="BI113" i="405"/>
  <c r="BH113" i="405"/>
  <c r="BG113" i="405"/>
  <c r="BF113" i="405"/>
  <c r="BW112" i="405"/>
  <c r="BV112" i="405"/>
  <c r="BU112" i="405"/>
  <c r="BT112" i="405"/>
  <c r="BS112" i="405"/>
  <c r="BR112" i="405"/>
  <c r="BQ112" i="405"/>
  <c r="BP112" i="405"/>
  <c r="BO112" i="405"/>
  <c r="BN112" i="405"/>
  <c r="BM112" i="405"/>
  <c r="BL112" i="405"/>
  <c r="BK112" i="405"/>
  <c r="BJ112" i="405"/>
  <c r="BI112" i="405"/>
  <c r="BH112" i="405"/>
  <c r="BG112" i="405"/>
  <c r="BF112" i="405"/>
  <c r="BW111" i="405"/>
  <c r="BV111" i="405"/>
  <c r="BU111" i="405"/>
  <c r="BT111" i="405"/>
  <c r="BS111" i="405"/>
  <c r="BR111" i="405"/>
  <c r="BQ111" i="405"/>
  <c r="BP111" i="405"/>
  <c r="BO111" i="405"/>
  <c r="BN111" i="405"/>
  <c r="BM111" i="405"/>
  <c r="BL111" i="405"/>
  <c r="BK111" i="405"/>
  <c r="BJ111" i="405"/>
  <c r="BI111" i="405"/>
  <c r="BH111" i="405"/>
  <c r="BG111" i="405"/>
  <c r="BF111" i="405"/>
  <c r="BW110" i="405"/>
  <c r="BV110" i="405"/>
  <c r="BU110" i="405"/>
  <c r="BT110" i="405"/>
  <c r="BS110" i="405"/>
  <c r="BR110" i="405"/>
  <c r="BQ110" i="405"/>
  <c r="BP110" i="405"/>
  <c r="BO110" i="405"/>
  <c r="BN110" i="405"/>
  <c r="BM110" i="405"/>
  <c r="BL110" i="405"/>
  <c r="BK110" i="405"/>
  <c r="BJ110" i="405"/>
  <c r="BI110" i="405"/>
  <c r="BH110" i="405"/>
  <c r="BG110" i="405"/>
  <c r="BF110" i="405"/>
  <c r="BW109" i="405"/>
  <c r="BV109" i="405"/>
  <c r="BU109" i="405"/>
  <c r="BT109" i="405"/>
  <c r="BS109" i="405"/>
  <c r="BR109" i="405"/>
  <c r="BQ109" i="405"/>
  <c r="BP109" i="405"/>
  <c r="BO109" i="405"/>
  <c r="BN109" i="405"/>
  <c r="BM109" i="405"/>
  <c r="BL109" i="405"/>
  <c r="BK109" i="405"/>
  <c r="BJ109" i="405"/>
  <c r="BI109" i="405"/>
  <c r="BH109" i="405"/>
  <c r="BG109" i="405"/>
  <c r="BF109" i="405"/>
  <c r="BW108" i="405"/>
  <c r="BV108" i="405"/>
  <c r="BU108" i="405"/>
  <c r="BT108" i="405"/>
  <c r="BS108" i="405"/>
  <c r="BR108" i="405"/>
  <c r="BQ108" i="405"/>
  <c r="BP108" i="405"/>
  <c r="BO108" i="405"/>
  <c r="BN108" i="405"/>
  <c r="BM108" i="405"/>
  <c r="BL108" i="405"/>
  <c r="BK108" i="405"/>
  <c r="BJ108" i="405"/>
  <c r="BI108" i="405"/>
  <c r="BH108" i="405"/>
  <c r="BG108" i="405"/>
  <c r="BF108" i="405"/>
  <c r="BW107" i="405"/>
  <c r="BV107" i="405"/>
  <c r="BU107" i="405"/>
  <c r="BT107" i="405"/>
  <c r="BS107" i="405"/>
  <c r="BR107" i="405"/>
  <c r="BQ107" i="405"/>
  <c r="BP107" i="405"/>
  <c r="BO107" i="405"/>
  <c r="BN107" i="405"/>
  <c r="BM107" i="405"/>
  <c r="BL107" i="405"/>
  <c r="BK107" i="405"/>
  <c r="BJ107" i="405"/>
  <c r="BI107" i="405"/>
  <c r="BH107" i="405"/>
  <c r="BG107" i="405"/>
  <c r="BF107" i="405"/>
  <c r="BW106" i="405"/>
  <c r="BV106" i="405"/>
  <c r="BU106" i="405"/>
  <c r="BT106" i="405"/>
  <c r="BS106" i="405"/>
  <c r="BR106" i="405"/>
  <c r="BQ106" i="405"/>
  <c r="BP106" i="405"/>
  <c r="BO106" i="405"/>
  <c r="BN106" i="405"/>
  <c r="BM106" i="405"/>
  <c r="BL106" i="405"/>
  <c r="BJ106" i="405"/>
  <c r="BI106" i="405"/>
  <c r="BH106" i="405"/>
  <c r="BG106" i="405"/>
  <c r="BF106" i="405"/>
  <c r="BW105" i="405"/>
  <c r="BV105" i="405"/>
  <c r="BU105" i="405"/>
  <c r="BT105" i="405"/>
  <c r="BS105" i="405"/>
  <c r="BR105" i="405"/>
  <c r="BQ105" i="405"/>
  <c r="BP105" i="405"/>
  <c r="BO105" i="405"/>
  <c r="BN105" i="405"/>
  <c r="BM105" i="405"/>
  <c r="BL105" i="405"/>
  <c r="BK105" i="405"/>
  <c r="BJ105" i="405"/>
  <c r="BI105" i="405"/>
  <c r="BH105" i="405"/>
  <c r="BG105" i="405"/>
  <c r="BF105" i="405"/>
  <c r="BW104" i="405"/>
  <c r="BV104" i="405"/>
  <c r="BU104" i="405"/>
  <c r="BT104" i="405"/>
  <c r="BS104" i="405"/>
  <c r="BR104" i="405"/>
  <c r="BQ104" i="405"/>
  <c r="BP104" i="405"/>
  <c r="BO104" i="405"/>
  <c r="BN104" i="405"/>
  <c r="BM104" i="405"/>
  <c r="BL104" i="405"/>
  <c r="BK104" i="405"/>
  <c r="BJ104" i="405"/>
  <c r="BI104" i="405"/>
  <c r="BH104" i="405"/>
  <c r="BG104" i="405"/>
  <c r="BF104" i="405"/>
  <c r="BW103" i="405"/>
  <c r="BV103" i="405"/>
  <c r="BU103" i="405"/>
  <c r="BT103" i="405"/>
  <c r="BS103" i="405"/>
  <c r="BR103" i="405"/>
  <c r="BQ103" i="405"/>
  <c r="BP103" i="405"/>
  <c r="BO103" i="405"/>
  <c r="BN103" i="405"/>
  <c r="BM103" i="405"/>
  <c r="BL103" i="405"/>
  <c r="BK103" i="405"/>
  <c r="BJ103" i="405"/>
  <c r="BI103" i="405"/>
  <c r="BH103" i="405"/>
  <c r="BG103" i="405"/>
  <c r="BF103" i="405"/>
  <c r="BW100" i="405"/>
  <c r="BV100" i="405"/>
  <c r="BU100" i="405"/>
  <c r="BT100" i="405"/>
  <c r="BS100" i="405"/>
  <c r="BR100" i="405"/>
  <c r="BQ100" i="405"/>
  <c r="BP100" i="405"/>
  <c r="BO100" i="405"/>
  <c r="BN100" i="405"/>
  <c r="BM100" i="405"/>
  <c r="BL100" i="405"/>
  <c r="BK100" i="405"/>
  <c r="BJ100" i="405"/>
  <c r="BI100" i="405"/>
  <c r="BH100" i="405"/>
  <c r="BG100" i="405"/>
  <c r="BF100" i="405"/>
  <c r="BW99" i="405"/>
  <c r="BV99" i="405"/>
  <c r="BU99" i="405"/>
  <c r="BT99" i="405"/>
  <c r="BS99" i="405"/>
  <c r="BR99" i="405"/>
  <c r="BQ99" i="405"/>
  <c r="BP99" i="405"/>
  <c r="BO99" i="405"/>
  <c r="BN99" i="405"/>
  <c r="BM99" i="405"/>
  <c r="BL99" i="405"/>
  <c r="BK99" i="405"/>
  <c r="BJ99" i="405"/>
  <c r="BI99" i="405"/>
  <c r="BH99" i="405"/>
  <c r="BG99" i="405"/>
  <c r="BF99" i="405"/>
  <c r="BW98" i="405"/>
  <c r="BV98" i="405"/>
  <c r="BU98" i="405"/>
  <c r="BT98" i="405"/>
  <c r="BS98" i="405"/>
  <c r="BR98" i="405"/>
  <c r="BQ98" i="405"/>
  <c r="BP98" i="405"/>
  <c r="BO98" i="405"/>
  <c r="BN98" i="405"/>
  <c r="BM98" i="405"/>
  <c r="BL98" i="405"/>
  <c r="BK98" i="405"/>
  <c r="BJ98" i="405"/>
  <c r="BI98" i="405"/>
  <c r="BH98" i="405"/>
  <c r="BG98" i="405"/>
  <c r="BF98" i="405"/>
  <c r="BW97" i="405"/>
  <c r="BV97" i="405"/>
  <c r="BU97" i="405"/>
  <c r="BT97" i="405"/>
  <c r="BS97" i="405"/>
  <c r="BR97" i="405"/>
  <c r="BQ97" i="405"/>
  <c r="BP97" i="405"/>
  <c r="BO97" i="405"/>
  <c r="BN97" i="405"/>
  <c r="BM97" i="405"/>
  <c r="BL97" i="405"/>
  <c r="BK97" i="405"/>
  <c r="BJ97" i="405"/>
  <c r="BI97" i="405"/>
  <c r="BH97" i="405"/>
  <c r="BG97" i="405"/>
  <c r="BF97" i="405"/>
  <c r="BW96" i="405"/>
  <c r="BV96" i="405"/>
  <c r="BU96" i="405"/>
  <c r="BT96" i="405"/>
  <c r="BS96" i="405"/>
  <c r="BR96" i="405"/>
  <c r="BQ96" i="405"/>
  <c r="BP96" i="405"/>
  <c r="BO96" i="405"/>
  <c r="BN96" i="405"/>
  <c r="BM96" i="405"/>
  <c r="BL96" i="405"/>
  <c r="BK96" i="405"/>
  <c r="BJ96" i="405"/>
  <c r="BI96" i="405"/>
  <c r="BH96" i="405"/>
  <c r="BG96" i="405"/>
  <c r="BF96" i="405"/>
  <c r="BW95" i="405"/>
  <c r="BV95" i="405"/>
  <c r="BU95" i="405"/>
  <c r="BT95" i="405"/>
  <c r="BS95" i="405"/>
  <c r="BR95" i="405"/>
  <c r="BQ95" i="405"/>
  <c r="BP95" i="405"/>
  <c r="BO95" i="405"/>
  <c r="BN95" i="405"/>
  <c r="BM95" i="405"/>
  <c r="BL95" i="405"/>
  <c r="BK95" i="405"/>
  <c r="BJ95" i="405"/>
  <c r="BI95" i="405"/>
  <c r="BH95" i="405"/>
  <c r="BG95" i="405"/>
  <c r="BF95" i="405"/>
  <c r="AR95" i="405"/>
  <c r="AQ95" i="405"/>
  <c r="BW94" i="405"/>
  <c r="BV94" i="405"/>
  <c r="BU94" i="405"/>
  <c r="BT94" i="405"/>
  <c r="BS94" i="405"/>
  <c r="BR94" i="405"/>
  <c r="BQ94" i="405"/>
  <c r="BP94" i="405"/>
  <c r="BO94" i="405"/>
  <c r="BN94" i="405"/>
  <c r="BM94" i="405"/>
  <c r="BL94" i="405"/>
  <c r="BK94" i="405"/>
  <c r="BJ94" i="405"/>
  <c r="BI94" i="405"/>
  <c r="BH94" i="405"/>
  <c r="BG94" i="405"/>
  <c r="BF94" i="405"/>
  <c r="BW93" i="405"/>
  <c r="BV93" i="405"/>
  <c r="BU93" i="405"/>
  <c r="BT93" i="405"/>
  <c r="BS93" i="405"/>
  <c r="BR93" i="405"/>
  <c r="BQ93" i="405"/>
  <c r="BP93" i="405"/>
  <c r="BO93" i="405"/>
  <c r="BN93" i="405"/>
  <c r="BM93" i="405"/>
  <c r="BL93" i="405"/>
  <c r="BK93" i="405"/>
  <c r="BJ93" i="405"/>
  <c r="BI93" i="405"/>
  <c r="BH93" i="405"/>
  <c r="BG93" i="405"/>
  <c r="BF93" i="405"/>
  <c r="BW92" i="405"/>
  <c r="BV92" i="405"/>
  <c r="BU92" i="405"/>
  <c r="BT92" i="405"/>
  <c r="BS92" i="405"/>
  <c r="BR92" i="405"/>
  <c r="BQ92" i="405"/>
  <c r="BP92" i="405"/>
  <c r="BO92" i="405"/>
  <c r="BN92" i="405"/>
  <c r="BM92" i="405"/>
  <c r="BL92" i="405"/>
  <c r="BK92" i="405"/>
  <c r="BJ92" i="405"/>
  <c r="BI92" i="405"/>
  <c r="BH92" i="405"/>
  <c r="BG92" i="405"/>
  <c r="BF92" i="405"/>
  <c r="BW91" i="405"/>
  <c r="BV91" i="405"/>
  <c r="BU91" i="405"/>
  <c r="BT91" i="405"/>
  <c r="BS91" i="405"/>
  <c r="BR91" i="405"/>
  <c r="BQ91" i="405"/>
  <c r="BP91" i="405"/>
  <c r="BO91" i="405"/>
  <c r="BN91" i="405"/>
  <c r="BM91" i="405"/>
  <c r="BL91" i="405"/>
  <c r="BK91" i="405"/>
  <c r="BJ91" i="405"/>
  <c r="BI91" i="405"/>
  <c r="BH91" i="405"/>
  <c r="BG91" i="405"/>
  <c r="BF91" i="405"/>
  <c r="BW90" i="405"/>
  <c r="BV90" i="405"/>
  <c r="BU90" i="405"/>
  <c r="BT90" i="405"/>
  <c r="BS90" i="405"/>
  <c r="BR90" i="405"/>
  <c r="BQ90" i="405"/>
  <c r="BP90" i="405"/>
  <c r="BO90" i="405"/>
  <c r="BN90" i="405"/>
  <c r="BM90" i="405"/>
  <c r="BL90" i="405"/>
  <c r="BK90" i="405"/>
  <c r="BJ90" i="405"/>
  <c r="BI90" i="405"/>
  <c r="BH90" i="405"/>
  <c r="BG90" i="405"/>
  <c r="BF90" i="405"/>
  <c r="BW89" i="405"/>
  <c r="BV89" i="405"/>
  <c r="BU89" i="405"/>
  <c r="BT89" i="405"/>
  <c r="BS89" i="405"/>
  <c r="BR89" i="405"/>
  <c r="BQ89" i="405"/>
  <c r="BP89" i="405"/>
  <c r="BO89" i="405"/>
  <c r="BN89" i="405"/>
  <c r="BM89" i="405"/>
  <c r="BL89" i="405"/>
  <c r="BK89" i="405"/>
  <c r="BJ89" i="405"/>
  <c r="BI89" i="405"/>
  <c r="BH89" i="405"/>
  <c r="BG89" i="405"/>
  <c r="BF89" i="405"/>
  <c r="BW88" i="405"/>
  <c r="BV88" i="405"/>
  <c r="BU88" i="405"/>
  <c r="BT88" i="405"/>
  <c r="BS88" i="405"/>
  <c r="BR88" i="405"/>
  <c r="BQ88" i="405"/>
  <c r="BP88" i="405"/>
  <c r="BO88" i="405"/>
  <c r="BN88" i="405"/>
  <c r="BM88" i="405"/>
  <c r="BL88" i="405"/>
  <c r="BK88" i="405"/>
  <c r="BJ88" i="405"/>
  <c r="BI88" i="405"/>
  <c r="BH88" i="405"/>
  <c r="BG88" i="405"/>
  <c r="BF88" i="405"/>
  <c r="BW87" i="405"/>
  <c r="BV87" i="405"/>
  <c r="BU87" i="405"/>
  <c r="BT87" i="405"/>
  <c r="BS87" i="405"/>
  <c r="BR87" i="405"/>
  <c r="BQ87" i="405"/>
  <c r="BP87" i="405"/>
  <c r="BO87" i="405"/>
  <c r="BN87" i="405"/>
  <c r="BM87" i="405"/>
  <c r="BL87" i="405"/>
  <c r="BK87" i="405"/>
  <c r="BJ87" i="405"/>
  <c r="BI87" i="405"/>
  <c r="BH87" i="405"/>
  <c r="BG87" i="405"/>
  <c r="BF87" i="405"/>
  <c r="BW86" i="405"/>
  <c r="BV86" i="405"/>
  <c r="BU86" i="405"/>
  <c r="BT86" i="405"/>
  <c r="BS86" i="405"/>
  <c r="BR86" i="405"/>
  <c r="BQ86" i="405"/>
  <c r="BP86" i="405"/>
  <c r="BO86" i="405"/>
  <c r="BN86" i="405"/>
  <c r="BM86" i="405"/>
  <c r="BL86" i="405"/>
  <c r="BK86" i="405"/>
  <c r="BJ86" i="405"/>
  <c r="BI86" i="405"/>
  <c r="BH86" i="405"/>
  <c r="BG86" i="405"/>
  <c r="BF86" i="405"/>
  <c r="BW85" i="405"/>
  <c r="BV85" i="405"/>
  <c r="BU85" i="405"/>
  <c r="BT85" i="405"/>
  <c r="BS85" i="405"/>
  <c r="BR85" i="405"/>
  <c r="BQ85" i="405"/>
  <c r="BP85" i="405"/>
  <c r="BO85" i="405"/>
  <c r="BN85" i="405"/>
  <c r="BM85" i="405"/>
  <c r="BL85" i="405"/>
  <c r="BK85" i="405"/>
  <c r="BJ85" i="405"/>
  <c r="BI85" i="405"/>
  <c r="BH85" i="405"/>
  <c r="BG85" i="405"/>
  <c r="BF85" i="405"/>
  <c r="BW84" i="405"/>
  <c r="BV84" i="405"/>
  <c r="BU84" i="405"/>
  <c r="BT84" i="405"/>
  <c r="BS84" i="405"/>
  <c r="BR84" i="405"/>
  <c r="BQ84" i="405"/>
  <c r="BP84" i="405"/>
  <c r="BO84" i="405"/>
  <c r="BN84" i="405"/>
  <c r="BM84" i="405"/>
  <c r="BL84" i="405"/>
  <c r="BK84" i="405"/>
  <c r="BJ84" i="405"/>
  <c r="BI84" i="405"/>
  <c r="BH84" i="405"/>
  <c r="BG84" i="405"/>
  <c r="BF84" i="405"/>
  <c r="BW309" i="425"/>
  <c r="BV309" i="425"/>
  <c r="BU309" i="425"/>
  <c r="BT309" i="425"/>
  <c r="BS309" i="425"/>
  <c r="BR309" i="425"/>
  <c r="BQ309" i="425"/>
  <c r="BP309" i="425"/>
  <c r="BO309" i="425"/>
  <c r="BN309" i="425"/>
  <c r="BM309" i="425"/>
  <c r="BL309" i="425"/>
  <c r="BK309" i="425"/>
  <c r="BJ309" i="425"/>
  <c r="BI309" i="425"/>
  <c r="BH309" i="425"/>
  <c r="BG309" i="425"/>
  <c r="BF309" i="425"/>
  <c r="BW308" i="425"/>
  <c r="BV308" i="425"/>
  <c r="BU308" i="425"/>
  <c r="BT308" i="425"/>
  <c r="BS308" i="425"/>
  <c r="BR308" i="425"/>
  <c r="BQ308" i="425"/>
  <c r="BP308" i="425"/>
  <c r="BO308" i="425"/>
  <c r="BN308" i="425"/>
  <c r="BM308" i="425"/>
  <c r="BL308" i="425"/>
  <c r="BK308" i="425"/>
  <c r="BJ308" i="425"/>
  <c r="BI308" i="425"/>
  <c r="BH308" i="425"/>
  <c r="BG308" i="425"/>
  <c r="BF308" i="425"/>
  <c r="BW307" i="425"/>
  <c r="BV307" i="425"/>
  <c r="BU307" i="425"/>
  <c r="BT307" i="425"/>
  <c r="BS307" i="425"/>
  <c r="BR307" i="425"/>
  <c r="BQ307" i="425"/>
  <c r="BP307" i="425"/>
  <c r="BO307" i="425"/>
  <c r="BN307" i="425"/>
  <c r="BM307" i="425"/>
  <c r="BL307" i="425"/>
  <c r="BK307" i="425"/>
  <c r="BJ307" i="425"/>
  <c r="BI307" i="425"/>
  <c r="BH307" i="425"/>
  <c r="BG307" i="425"/>
  <c r="BF307" i="425"/>
  <c r="BW306" i="425"/>
  <c r="BV306" i="425"/>
  <c r="BU306" i="425"/>
  <c r="BT306" i="425"/>
  <c r="BS306" i="425"/>
  <c r="BR306" i="425"/>
  <c r="BQ306" i="425"/>
  <c r="BP306" i="425"/>
  <c r="BO306" i="425"/>
  <c r="BN306" i="425"/>
  <c r="BM306" i="425"/>
  <c r="BL306" i="425"/>
  <c r="BK306" i="425"/>
  <c r="BJ306" i="425"/>
  <c r="BI306" i="425"/>
  <c r="BH306" i="425"/>
  <c r="BG306" i="425"/>
  <c r="BF306" i="425"/>
  <c r="BW305" i="425"/>
  <c r="BV305" i="425"/>
  <c r="BU305" i="425"/>
  <c r="BT305" i="425"/>
  <c r="BS305" i="425"/>
  <c r="BR305" i="425"/>
  <c r="BQ305" i="425"/>
  <c r="BP305" i="425"/>
  <c r="BO305" i="425"/>
  <c r="BN305" i="425"/>
  <c r="BM305" i="425"/>
  <c r="BL305" i="425"/>
  <c r="BK305" i="425"/>
  <c r="BJ305" i="425"/>
  <c r="BI305" i="425"/>
  <c r="BH305" i="425"/>
  <c r="BG305" i="425"/>
  <c r="BF305" i="425"/>
  <c r="BW304" i="425"/>
  <c r="BV304" i="425"/>
  <c r="BU304" i="425"/>
  <c r="BT304" i="425"/>
  <c r="BS304" i="425"/>
  <c r="BR304" i="425"/>
  <c r="BQ304" i="425"/>
  <c r="BP304" i="425"/>
  <c r="BO304" i="425"/>
  <c r="BN304" i="425"/>
  <c r="BM304" i="425"/>
  <c r="BL304" i="425"/>
  <c r="BK304" i="425"/>
  <c r="BJ304" i="425"/>
  <c r="BI304" i="425"/>
  <c r="BH304" i="425"/>
  <c r="BG304" i="425"/>
  <c r="BF304" i="425"/>
  <c r="BW303" i="425"/>
  <c r="BV303" i="425"/>
  <c r="BU303" i="425"/>
  <c r="BT303" i="425"/>
  <c r="BS303" i="425"/>
  <c r="BR303" i="425"/>
  <c r="BQ303" i="425"/>
  <c r="BP303" i="425"/>
  <c r="BO303" i="425"/>
  <c r="BN303" i="425"/>
  <c r="BM303" i="425"/>
  <c r="BL303" i="425"/>
  <c r="BK303" i="425"/>
  <c r="BJ303" i="425"/>
  <c r="BI303" i="425"/>
  <c r="BH303" i="425"/>
  <c r="BG303" i="425"/>
  <c r="BF303" i="425"/>
  <c r="BW302" i="425"/>
  <c r="BV302" i="425"/>
  <c r="BU302" i="425"/>
  <c r="BT302" i="425"/>
  <c r="BS302" i="425"/>
  <c r="BR302" i="425"/>
  <c r="BQ302" i="425"/>
  <c r="BP302" i="425"/>
  <c r="BO302" i="425"/>
  <c r="BN302" i="425"/>
  <c r="BM302" i="425"/>
  <c r="BL302" i="425"/>
  <c r="BK302" i="425"/>
  <c r="BJ302" i="425"/>
  <c r="BI302" i="425"/>
  <c r="BH302" i="425"/>
  <c r="BG302" i="425"/>
  <c r="BF302" i="425"/>
  <c r="BW301" i="425"/>
  <c r="BV301" i="425"/>
  <c r="BU301" i="425"/>
  <c r="BT301" i="425"/>
  <c r="BS301" i="425"/>
  <c r="BR301" i="425"/>
  <c r="BQ301" i="425"/>
  <c r="BP301" i="425"/>
  <c r="BO301" i="425"/>
  <c r="BN301" i="425"/>
  <c r="BM301" i="425"/>
  <c r="BL301" i="425"/>
  <c r="BK301" i="425"/>
  <c r="BJ301" i="425"/>
  <c r="BI301" i="425"/>
  <c r="BH301" i="425"/>
  <c r="BG301" i="425"/>
  <c r="BF301" i="425"/>
  <c r="BW300" i="425"/>
  <c r="BV300" i="425"/>
  <c r="BU300" i="425"/>
  <c r="BT300" i="425"/>
  <c r="BS300" i="425"/>
  <c r="BR300" i="425"/>
  <c r="BQ300" i="425"/>
  <c r="BP300" i="425"/>
  <c r="BO300" i="425"/>
  <c r="BN300" i="425"/>
  <c r="BM300" i="425"/>
  <c r="BL300" i="425"/>
  <c r="BK300" i="425"/>
  <c r="BJ300" i="425"/>
  <c r="BI300" i="425"/>
  <c r="BH300" i="425"/>
  <c r="BG300" i="425"/>
  <c r="BF300" i="425"/>
  <c r="BW299" i="425"/>
  <c r="BV299" i="425"/>
  <c r="BU299" i="425"/>
  <c r="BT299" i="425"/>
  <c r="BS299" i="425"/>
  <c r="BR299" i="425"/>
  <c r="BQ299" i="425"/>
  <c r="BP299" i="425"/>
  <c r="BO299" i="425"/>
  <c r="BN299" i="425"/>
  <c r="BM299" i="425"/>
  <c r="BL299" i="425"/>
  <c r="BK299" i="425"/>
  <c r="BJ299" i="425"/>
  <c r="BI299" i="425"/>
  <c r="BH299" i="425"/>
  <c r="BG299" i="425"/>
  <c r="BF299" i="425"/>
  <c r="BW298" i="425"/>
  <c r="BV298" i="425"/>
  <c r="BU298" i="425"/>
  <c r="BT298" i="425"/>
  <c r="BS298" i="425"/>
  <c r="BR298" i="425"/>
  <c r="BQ298" i="425"/>
  <c r="BP298" i="425"/>
  <c r="BO298" i="425"/>
  <c r="BN298" i="425"/>
  <c r="BM298" i="425"/>
  <c r="BL298" i="425"/>
  <c r="BK298" i="425"/>
  <c r="BJ298" i="425"/>
  <c r="BI298" i="425"/>
  <c r="BH298" i="425"/>
  <c r="BG298" i="425"/>
  <c r="BF298" i="425"/>
  <c r="BW297" i="425"/>
  <c r="BV297" i="425"/>
  <c r="BU297" i="425"/>
  <c r="BT297" i="425"/>
  <c r="BS297" i="425"/>
  <c r="BR297" i="425"/>
  <c r="BQ297" i="425"/>
  <c r="BP297" i="425"/>
  <c r="BO297" i="425"/>
  <c r="BN297" i="425"/>
  <c r="BM297" i="425"/>
  <c r="BL297" i="425"/>
  <c r="BK297" i="425"/>
  <c r="BJ297" i="425"/>
  <c r="BI297" i="425"/>
  <c r="BH297" i="425"/>
  <c r="BG297" i="425"/>
  <c r="BF297" i="425"/>
  <c r="BW296" i="425"/>
  <c r="BV296" i="425"/>
  <c r="BU296" i="425"/>
  <c r="BT296" i="425"/>
  <c r="BS296" i="425"/>
  <c r="BR296" i="425"/>
  <c r="BQ296" i="425"/>
  <c r="BP296" i="425"/>
  <c r="BO296" i="425"/>
  <c r="BN296" i="425"/>
  <c r="BM296" i="425"/>
  <c r="BL296" i="425"/>
  <c r="BK296" i="425"/>
  <c r="BJ296" i="425"/>
  <c r="BI296" i="425"/>
  <c r="BH296" i="425"/>
  <c r="BG296" i="425"/>
  <c r="BF296" i="425"/>
  <c r="BW295" i="425"/>
  <c r="BV295" i="425"/>
  <c r="BU295" i="425"/>
  <c r="BT295" i="425"/>
  <c r="BS295" i="425"/>
  <c r="BR295" i="425"/>
  <c r="BQ295" i="425"/>
  <c r="BP295" i="425"/>
  <c r="BO295" i="425"/>
  <c r="BN295" i="425"/>
  <c r="BM295" i="425"/>
  <c r="BL295" i="425"/>
  <c r="BK295" i="425"/>
  <c r="BJ295" i="425"/>
  <c r="BI295" i="425"/>
  <c r="BH295" i="425"/>
  <c r="BG295" i="425"/>
  <c r="BF295" i="425"/>
  <c r="BW294" i="425"/>
  <c r="BV294" i="425"/>
  <c r="BU294" i="425"/>
  <c r="BT294" i="425"/>
  <c r="BS294" i="425"/>
  <c r="BR294" i="425"/>
  <c r="BQ294" i="425"/>
  <c r="BP294" i="425"/>
  <c r="BO294" i="425"/>
  <c r="BN294" i="425"/>
  <c r="BM294" i="425"/>
  <c r="BL294" i="425"/>
  <c r="BK294" i="425"/>
  <c r="BJ294" i="425"/>
  <c r="BI294" i="425"/>
  <c r="BH294" i="425"/>
  <c r="BG294" i="425"/>
  <c r="BF294" i="425"/>
  <c r="BW293" i="425"/>
  <c r="BV293" i="425"/>
  <c r="BU293" i="425"/>
  <c r="BT293" i="425"/>
  <c r="BS293" i="425"/>
  <c r="BR293" i="425"/>
  <c r="BQ293" i="425"/>
  <c r="BP293" i="425"/>
  <c r="BO293" i="425"/>
  <c r="BN293" i="425"/>
  <c r="BM293" i="425"/>
  <c r="BL293" i="425"/>
  <c r="BK293" i="425"/>
  <c r="BJ293" i="425"/>
  <c r="BI293" i="425"/>
  <c r="BH293" i="425"/>
  <c r="BG293" i="425"/>
  <c r="BF293" i="425"/>
  <c r="BW290" i="425"/>
  <c r="BV290" i="425"/>
  <c r="BU290" i="425"/>
  <c r="BT290" i="425"/>
  <c r="BS290" i="425"/>
  <c r="BR290" i="425"/>
  <c r="BQ290" i="425"/>
  <c r="BP290" i="425"/>
  <c r="BO290" i="425"/>
  <c r="BN290" i="425"/>
  <c r="BM290" i="425"/>
  <c r="BL290" i="425"/>
  <c r="BK290" i="425"/>
  <c r="BJ290" i="425"/>
  <c r="BI290" i="425"/>
  <c r="BH290" i="425"/>
  <c r="BG290" i="425"/>
  <c r="BF290" i="425"/>
  <c r="BW289" i="425"/>
  <c r="BV289" i="425"/>
  <c r="BU289" i="425"/>
  <c r="BT289" i="425"/>
  <c r="BS289" i="425"/>
  <c r="BR289" i="425"/>
  <c r="BQ289" i="425"/>
  <c r="BP289" i="425"/>
  <c r="BO289" i="425"/>
  <c r="BN289" i="425"/>
  <c r="BM289" i="425"/>
  <c r="BL289" i="425"/>
  <c r="BK289" i="425"/>
  <c r="BJ289" i="425"/>
  <c r="BI289" i="425"/>
  <c r="BH289" i="425"/>
  <c r="BG289" i="425"/>
  <c r="BF289" i="425"/>
  <c r="BW288" i="425"/>
  <c r="BV288" i="425"/>
  <c r="BU288" i="425"/>
  <c r="BT288" i="425"/>
  <c r="BS288" i="425"/>
  <c r="BR288" i="425"/>
  <c r="BQ288" i="425"/>
  <c r="BP288" i="425"/>
  <c r="BO288" i="425"/>
  <c r="BN288" i="425"/>
  <c r="BM288" i="425"/>
  <c r="BL288" i="425"/>
  <c r="BK288" i="425"/>
  <c r="BJ288" i="425"/>
  <c r="BI288" i="425"/>
  <c r="BH288" i="425"/>
  <c r="BG288" i="425"/>
  <c r="BF288" i="425"/>
  <c r="BW287" i="425"/>
  <c r="BV287" i="425"/>
  <c r="BU287" i="425"/>
  <c r="BT287" i="425"/>
  <c r="BS287" i="425"/>
  <c r="BR287" i="425"/>
  <c r="BQ287" i="425"/>
  <c r="BP287" i="425"/>
  <c r="BO287" i="425"/>
  <c r="BN287" i="425"/>
  <c r="BM287" i="425"/>
  <c r="BL287" i="425"/>
  <c r="BK287" i="425"/>
  <c r="BJ287" i="425"/>
  <c r="BI287" i="425"/>
  <c r="BH287" i="425"/>
  <c r="BG287" i="425"/>
  <c r="BF287" i="425"/>
  <c r="BW286" i="425"/>
  <c r="BV286" i="425"/>
  <c r="BU286" i="425"/>
  <c r="BT286" i="425"/>
  <c r="BS286" i="425"/>
  <c r="BR286" i="425"/>
  <c r="BQ286" i="425"/>
  <c r="BP286" i="425"/>
  <c r="BO286" i="425"/>
  <c r="BN286" i="425"/>
  <c r="BM286" i="425"/>
  <c r="BL286" i="425"/>
  <c r="BK286" i="425"/>
  <c r="BJ286" i="425"/>
  <c r="BI286" i="425"/>
  <c r="BH286" i="425"/>
  <c r="BG286" i="425"/>
  <c r="BF286" i="425"/>
  <c r="BW285" i="425"/>
  <c r="BV285" i="425"/>
  <c r="BU285" i="425"/>
  <c r="BT285" i="425"/>
  <c r="BS285" i="425"/>
  <c r="BR285" i="425"/>
  <c r="BQ285" i="425"/>
  <c r="BP285" i="425"/>
  <c r="BO285" i="425"/>
  <c r="BN285" i="425"/>
  <c r="BM285" i="425"/>
  <c r="BL285" i="425"/>
  <c r="BK285" i="425"/>
  <c r="BJ285" i="425"/>
  <c r="BI285" i="425"/>
  <c r="BH285" i="425"/>
  <c r="BG285" i="425"/>
  <c r="BF285" i="425"/>
  <c r="BW284" i="425"/>
  <c r="BV284" i="425"/>
  <c r="BU284" i="425"/>
  <c r="BT284" i="425"/>
  <c r="BS284" i="425"/>
  <c r="BR284" i="425"/>
  <c r="BQ284" i="425"/>
  <c r="BP284" i="425"/>
  <c r="BO284" i="425"/>
  <c r="BN284" i="425"/>
  <c r="BM284" i="425"/>
  <c r="BL284" i="425"/>
  <c r="BK284" i="425"/>
  <c r="BJ284" i="425"/>
  <c r="BI284" i="425"/>
  <c r="BH284" i="425"/>
  <c r="BG284" i="425"/>
  <c r="BF284" i="425"/>
  <c r="BW283" i="425"/>
  <c r="BV283" i="425"/>
  <c r="BU283" i="425"/>
  <c r="BT283" i="425"/>
  <c r="BS283" i="425"/>
  <c r="BR283" i="425"/>
  <c r="BQ283" i="425"/>
  <c r="BP283" i="425"/>
  <c r="BO283" i="425"/>
  <c r="BN283" i="425"/>
  <c r="BM283" i="425"/>
  <c r="BL283" i="425"/>
  <c r="BK283" i="425"/>
  <c r="BJ283" i="425"/>
  <c r="BI283" i="425"/>
  <c r="BH283" i="425"/>
  <c r="BG283" i="425"/>
  <c r="BF283" i="425"/>
  <c r="BW282" i="425"/>
  <c r="BV282" i="425"/>
  <c r="BU282" i="425"/>
  <c r="BT282" i="425"/>
  <c r="BS282" i="425"/>
  <c r="BR282" i="425"/>
  <c r="BQ282" i="425"/>
  <c r="BP282" i="425"/>
  <c r="BO282" i="425"/>
  <c r="BN282" i="425"/>
  <c r="BM282" i="425"/>
  <c r="BL282" i="425"/>
  <c r="BK282" i="425"/>
  <c r="BJ282" i="425"/>
  <c r="BI282" i="425"/>
  <c r="BH282" i="425"/>
  <c r="BG282" i="425"/>
  <c r="BF282" i="425"/>
  <c r="BW281" i="425"/>
  <c r="BV281" i="425"/>
  <c r="BU281" i="425"/>
  <c r="BT281" i="425"/>
  <c r="BS281" i="425"/>
  <c r="BR281" i="425"/>
  <c r="BQ281" i="425"/>
  <c r="BP281" i="425"/>
  <c r="BO281" i="425"/>
  <c r="BN281" i="425"/>
  <c r="BM281" i="425"/>
  <c r="BL281" i="425"/>
  <c r="BK281" i="425"/>
  <c r="BJ281" i="425"/>
  <c r="BI281" i="425"/>
  <c r="BH281" i="425"/>
  <c r="BG281" i="425"/>
  <c r="BF281" i="425"/>
  <c r="BW280" i="425"/>
  <c r="BV280" i="425"/>
  <c r="BU280" i="425"/>
  <c r="BT280" i="425"/>
  <c r="BS280" i="425"/>
  <c r="BR280" i="425"/>
  <c r="BQ280" i="425"/>
  <c r="BP280" i="425"/>
  <c r="BO280" i="425"/>
  <c r="BN280" i="425"/>
  <c r="BM280" i="425"/>
  <c r="BL280" i="425"/>
  <c r="BK280" i="425"/>
  <c r="BJ280" i="425"/>
  <c r="BI280" i="425"/>
  <c r="BH280" i="425"/>
  <c r="BG280" i="425"/>
  <c r="BF280" i="425"/>
  <c r="BW279" i="425"/>
  <c r="BV279" i="425"/>
  <c r="BU279" i="425"/>
  <c r="BT279" i="425"/>
  <c r="BS279" i="425"/>
  <c r="BR279" i="425"/>
  <c r="BQ279" i="425"/>
  <c r="BP279" i="425"/>
  <c r="BO279" i="425"/>
  <c r="BN279" i="425"/>
  <c r="BM279" i="425"/>
  <c r="BL279" i="425"/>
  <c r="BK279" i="425"/>
  <c r="BJ279" i="425"/>
  <c r="BI279" i="425"/>
  <c r="BH279" i="425"/>
  <c r="BG279" i="425"/>
  <c r="BF279" i="425"/>
  <c r="BW278" i="425"/>
  <c r="BV278" i="425"/>
  <c r="BU278" i="425"/>
  <c r="BT278" i="425"/>
  <c r="BS278" i="425"/>
  <c r="BR278" i="425"/>
  <c r="BQ278" i="425"/>
  <c r="BP278" i="425"/>
  <c r="BO278" i="425"/>
  <c r="BN278" i="425"/>
  <c r="BM278" i="425"/>
  <c r="BL278" i="425"/>
  <c r="BK278" i="425"/>
  <c r="BJ278" i="425"/>
  <c r="BI278" i="425"/>
  <c r="BH278" i="425"/>
  <c r="BG278" i="425"/>
  <c r="BF278" i="425"/>
  <c r="BW277" i="425"/>
  <c r="BV277" i="425"/>
  <c r="BU277" i="425"/>
  <c r="BT277" i="425"/>
  <c r="BS277" i="425"/>
  <c r="BR277" i="425"/>
  <c r="BQ277" i="425"/>
  <c r="BP277" i="425"/>
  <c r="BO277" i="425"/>
  <c r="BN277" i="425"/>
  <c r="BM277" i="425"/>
  <c r="BL277" i="425"/>
  <c r="BK277" i="425"/>
  <c r="BJ277" i="425"/>
  <c r="BI277" i="425"/>
  <c r="BH277" i="425"/>
  <c r="BG277" i="425"/>
  <c r="BF277" i="425"/>
  <c r="BW276" i="425"/>
  <c r="BV276" i="425"/>
  <c r="BU276" i="425"/>
  <c r="BT276" i="425"/>
  <c r="BS276" i="425"/>
  <c r="BR276" i="425"/>
  <c r="BQ276" i="425"/>
  <c r="BP276" i="425"/>
  <c r="BO276" i="425"/>
  <c r="BN276" i="425"/>
  <c r="BM276" i="425"/>
  <c r="BL276" i="425"/>
  <c r="BK276" i="425"/>
  <c r="BJ276" i="425"/>
  <c r="BI276" i="425"/>
  <c r="BH276" i="425"/>
  <c r="BG276" i="425"/>
  <c r="BF276" i="425"/>
  <c r="BW275" i="425"/>
  <c r="BV275" i="425"/>
  <c r="BU275" i="425"/>
  <c r="BT275" i="425"/>
  <c r="BS275" i="425"/>
  <c r="BR275" i="425"/>
  <c r="BQ275" i="425"/>
  <c r="BP275" i="425"/>
  <c r="BO275" i="425"/>
  <c r="BN275" i="425"/>
  <c r="BM275" i="425"/>
  <c r="BL275" i="425"/>
  <c r="BK275" i="425"/>
  <c r="BJ275" i="425"/>
  <c r="BI275" i="425"/>
  <c r="BH275" i="425"/>
  <c r="BG275" i="425"/>
  <c r="BF275" i="425"/>
  <c r="BW274" i="425"/>
  <c r="BV274" i="425"/>
  <c r="BU274" i="425"/>
  <c r="BT274" i="425"/>
  <c r="BS274" i="425"/>
  <c r="BR274" i="425"/>
  <c r="BQ274" i="425"/>
  <c r="BP274" i="425"/>
  <c r="BO274" i="425"/>
  <c r="BN274" i="425"/>
  <c r="BM274" i="425"/>
  <c r="BL274" i="425"/>
  <c r="BK274" i="425"/>
  <c r="BJ274" i="425"/>
  <c r="BI274" i="425"/>
  <c r="BH274" i="425"/>
  <c r="BG274" i="425"/>
  <c r="BF274" i="425"/>
  <c r="BW271" i="425"/>
  <c r="BV271" i="425"/>
  <c r="BU271" i="425"/>
  <c r="BT271" i="425"/>
  <c r="BS271" i="425"/>
  <c r="BR271" i="425"/>
  <c r="BQ271" i="425"/>
  <c r="BP271" i="425"/>
  <c r="BO271" i="425"/>
  <c r="BN271" i="425"/>
  <c r="BM271" i="425"/>
  <c r="BL271" i="425"/>
  <c r="BK271" i="425"/>
  <c r="BJ271" i="425"/>
  <c r="BI271" i="425"/>
  <c r="BH271" i="425"/>
  <c r="BG271" i="425"/>
  <c r="BF271" i="425"/>
  <c r="BW270" i="425"/>
  <c r="BV270" i="425"/>
  <c r="BU270" i="425"/>
  <c r="BT270" i="425"/>
  <c r="BS270" i="425"/>
  <c r="BR270" i="425"/>
  <c r="BQ270" i="425"/>
  <c r="BP270" i="425"/>
  <c r="BO270" i="425"/>
  <c r="BN270" i="425"/>
  <c r="BM270" i="425"/>
  <c r="BL270" i="425"/>
  <c r="BK270" i="425"/>
  <c r="BJ270" i="425"/>
  <c r="BI270" i="425"/>
  <c r="BH270" i="425"/>
  <c r="BG270" i="425"/>
  <c r="BF270" i="425"/>
  <c r="BW269" i="425"/>
  <c r="BV269" i="425"/>
  <c r="BU269" i="425"/>
  <c r="BT269" i="425"/>
  <c r="BS269" i="425"/>
  <c r="BR269" i="425"/>
  <c r="BQ269" i="425"/>
  <c r="BP269" i="425"/>
  <c r="BO269" i="425"/>
  <c r="BN269" i="425"/>
  <c r="BM269" i="425"/>
  <c r="BL269" i="425"/>
  <c r="BK269" i="425"/>
  <c r="BJ269" i="425"/>
  <c r="BI269" i="425"/>
  <c r="BH269" i="425"/>
  <c r="BG269" i="425"/>
  <c r="BF269" i="425"/>
  <c r="BW268" i="425"/>
  <c r="BV268" i="425"/>
  <c r="BU268" i="425"/>
  <c r="BT268" i="425"/>
  <c r="BS268" i="425"/>
  <c r="BR268" i="425"/>
  <c r="BQ268" i="425"/>
  <c r="BP268" i="425"/>
  <c r="BO268" i="425"/>
  <c r="BN268" i="425"/>
  <c r="BM268" i="425"/>
  <c r="BL268" i="425"/>
  <c r="BK268" i="425"/>
  <c r="BJ268" i="425"/>
  <c r="BI268" i="425"/>
  <c r="BH268" i="425"/>
  <c r="BG268" i="425"/>
  <c r="BF268" i="425"/>
  <c r="BW267" i="425"/>
  <c r="BV267" i="425"/>
  <c r="BU267" i="425"/>
  <c r="BT267" i="425"/>
  <c r="BS267" i="425"/>
  <c r="BR267" i="425"/>
  <c r="BQ267" i="425"/>
  <c r="BP267" i="425"/>
  <c r="BO267" i="425"/>
  <c r="BN267" i="425"/>
  <c r="BM267" i="425"/>
  <c r="BL267" i="425"/>
  <c r="BK267" i="425"/>
  <c r="BJ267" i="425"/>
  <c r="BI267" i="425"/>
  <c r="BH267" i="425"/>
  <c r="BG267" i="425"/>
  <c r="BF267" i="425"/>
  <c r="BW266" i="425"/>
  <c r="BV266" i="425"/>
  <c r="BU266" i="425"/>
  <c r="BT266" i="425"/>
  <c r="BS266" i="425"/>
  <c r="BR266" i="425"/>
  <c r="BQ266" i="425"/>
  <c r="BP266" i="425"/>
  <c r="BO266" i="425"/>
  <c r="BN266" i="425"/>
  <c r="BM266" i="425"/>
  <c r="BL266" i="425"/>
  <c r="BK266" i="425"/>
  <c r="BJ266" i="425"/>
  <c r="BI266" i="425"/>
  <c r="BH266" i="425"/>
  <c r="BG266" i="425"/>
  <c r="BF266" i="425"/>
  <c r="BW265" i="425"/>
  <c r="BV265" i="425"/>
  <c r="BU265" i="425"/>
  <c r="BT265" i="425"/>
  <c r="BS265" i="425"/>
  <c r="BR265" i="425"/>
  <c r="BQ265" i="425"/>
  <c r="BP265" i="425"/>
  <c r="BO265" i="425"/>
  <c r="BN265" i="425"/>
  <c r="BM265" i="425"/>
  <c r="BL265" i="425"/>
  <c r="BK265" i="425"/>
  <c r="BJ265" i="425"/>
  <c r="BI265" i="425"/>
  <c r="BH265" i="425"/>
  <c r="BG265" i="425"/>
  <c r="BF265" i="425"/>
  <c r="BW264" i="425"/>
  <c r="BV264" i="425"/>
  <c r="BU264" i="425"/>
  <c r="BT264" i="425"/>
  <c r="BS264" i="425"/>
  <c r="BR264" i="425"/>
  <c r="BQ264" i="425"/>
  <c r="BP264" i="425"/>
  <c r="BO264" i="425"/>
  <c r="BN264" i="425"/>
  <c r="BM264" i="425"/>
  <c r="BL264" i="425"/>
  <c r="BK264" i="425"/>
  <c r="BJ264" i="425"/>
  <c r="BI264" i="425"/>
  <c r="BH264" i="425"/>
  <c r="BG264" i="425"/>
  <c r="BF264" i="425"/>
  <c r="BW263" i="425"/>
  <c r="BV263" i="425"/>
  <c r="BU263" i="425"/>
  <c r="BT263" i="425"/>
  <c r="BS263" i="425"/>
  <c r="BR263" i="425"/>
  <c r="BQ263" i="425"/>
  <c r="BP263" i="425"/>
  <c r="BO263" i="425"/>
  <c r="BN263" i="425"/>
  <c r="BM263" i="425"/>
  <c r="BL263" i="425"/>
  <c r="BK263" i="425"/>
  <c r="BJ263" i="425"/>
  <c r="BI263" i="425"/>
  <c r="BH263" i="425"/>
  <c r="BG263" i="425"/>
  <c r="BF263" i="425"/>
  <c r="BW262" i="425"/>
  <c r="BV262" i="425"/>
  <c r="BU262" i="425"/>
  <c r="BT262" i="425"/>
  <c r="BS262" i="425"/>
  <c r="BR262" i="425"/>
  <c r="BQ262" i="425"/>
  <c r="BP262" i="425"/>
  <c r="BO262" i="425"/>
  <c r="BN262" i="425"/>
  <c r="BM262" i="425"/>
  <c r="BL262" i="425"/>
  <c r="BK262" i="425"/>
  <c r="BJ262" i="425"/>
  <c r="BI262" i="425"/>
  <c r="BH262" i="425"/>
  <c r="BG262" i="425"/>
  <c r="BF262" i="425"/>
  <c r="BW261" i="425"/>
  <c r="BV261" i="425"/>
  <c r="BU261" i="425"/>
  <c r="BT261" i="425"/>
  <c r="BS261" i="425"/>
  <c r="BR261" i="425"/>
  <c r="BQ261" i="425"/>
  <c r="BP261" i="425"/>
  <c r="BO261" i="425"/>
  <c r="BN261" i="425"/>
  <c r="BM261" i="425"/>
  <c r="BL261" i="425"/>
  <c r="BK261" i="425"/>
  <c r="BJ261" i="425"/>
  <c r="BI261" i="425"/>
  <c r="BH261" i="425"/>
  <c r="BG261" i="425"/>
  <c r="BF261" i="425"/>
  <c r="BW260" i="425"/>
  <c r="BV260" i="425"/>
  <c r="BU260" i="425"/>
  <c r="BT260" i="425"/>
  <c r="BS260" i="425"/>
  <c r="BR260" i="425"/>
  <c r="BQ260" i="425"/>
  <c r="BP260" i="425"/>
  <c r="BO260" i="425"/>
  <c r="BN260" i="425"/>
  <c r="BM260" i="425"/>
  <c r="BL260" i="425"/>
  <c r="BK260" i="425"/>
  <c r="BJ260" i="425"/>
  <c r="BI260" i="425"/>
  <c r="BH260" i="425"/>
  <c r="AR93" i="425" s="1"/>
  <c r="BG260" i="425"/>
  <c r="BF260" i="425"/>
  <c r="BW259" i="425"/>
  <c r="BV259" i="425"/>
  <c r="BU259" i="425"/>
  <c r="BT259" i="425"/>
  <c r="BS259" i="425"/>
  <c r="BR259" i="425"/>
  <c r="BQ259" i="425"/>
  <c r="BP259" i="425"/>
  <c r="BO259" i="425"/>
  <c r="BN259" i="425"/>
  <c r="BM259" i="425"/>
  <c r="BL259" i="425"/>
  <c r="BK259" i="425"/>
  <c r="BJ259" i="425"/>
  <c r="BI259" i="425"/>
  <c r="BH259" i="425"/>
  <c r="BG259" i="425"/>
  <c r="BF259" i="425"/>
  <c r="BW258" i="425"/>
  <c r="BV258" i="425"/>
  <c r="BU258" i="425"/>
  <c r="BT258" i="425"/>
  <c r="BS258" i="425"/>
  <c r="BR258" i="425"/>
  <c r="BQ258" i="425"/>
  <c r="BP258" i="425"/>
  <c r="BO258" i="425"/>
  <c r="BN258" i="425"/>
  <c r="BM258" i="425"/>
  <c r="BL258" i="425"/>
  <c r="BK258" i="425"/>
  <c r="BJ258" i="425"/>
  <c r="BI258" i="425"/>
  <c r="BH258" i="425"/>
  <c r="BG258" i="425"/>
  <c r="BF258" i="425"/>
  <c r="BW257" i="425"/>
  <c r="BV257" i="425"/>
  <c r="BU257" i="425"/>
  <c r="BT257" i="425"/>
  <c r="BS257" i="425"/>
  <c r="BR257" i="425"/>
  <c r="BQ257" i="425"/>
  <c r="BP257" i="425"/>
  <c r="BO257" i="425"/>
  <c r="BN257" i="425"/>
  <c r="BM257" i="425"/>
  <c r="BL257" i="425"/>
  <c r="BK257" i="425"/>
  <c r="BJ257" i="425"/>
  <c r="BI257" i="425"/>
  <c r="BH257" i="425"/>
  <c r="BG257" i="425"/>
  <c r="BF257" i="425"/>
  <c r="BW256" i="425"/>
  <c r="BV256" i="425"/>
  <c r="BU256" i="425"/>
  <c r="BT256" i="425"/>
  <c r="BS256" i="425"/>
  <c r="BR256" i="425"/>
  <c r="BQ256" i="425"/>
  <c r="BP256" i="425"/>
  <c r="BO256" i="425"/>
  <c r="BN256" i="425"/>
  <c r="BM256" i="425"/>
  <c r="BL256" i="425"/>
  <c r="BK256" i="425"/>
  <c r="BJ256" i="425"/>
  <c r="BI256" i="425"/>
  <c r="BH256" i="425"/>
  <c r="BG256" i="425"/>
  <c r="BF256" i="425"/>
  <c r="BW255" i="425"/>
  <c r="BV255" i="425"/>
  <c r="BU255" i="425"/>
  <c r="BT255" i="425"/>
  <c r="BS255" i="425"/>
  <c r="BR255" i="425"/>
  <c r="BQ255" i="425"/>
  <c r="BP255" i="425"/>
  <c r="BO255" i="425"/>
  <c r="BN255" i="425"/>
  <c r="BM255" i="425"/>
  <c r="BL255" i="425"/>
  <c r="BK255" i="425"/>
  <c r="BJ255" i="425"/>
  <c r="BI255" i="425"/>
  <c r="BH255" i="425"/>
  <c r="BG255" i="425"/>
  <c r="BF255" i="425"/>
  <c r="BW252" i="425"/>
  <c r="BV252" i="425"/>
  <c r="BU252" i="425"/>
  <c r="BT252" i="425"/>
  <c r="BS252" i="425"/>
  <c r="BR252" i="425"/>
  <c r="BQ252" i="425"/>
  <c r="BP252" i="425"/>
  <c r="BO252" i="425"/>
  <c r="BN252" i="425"/>
  <c r="BM252" i="425"/>
  <c r="BL252" i="425"/>
  <c r="BK252" i="425"/>
  <c r="BJ252" i="425"/>
  <c r="BI252" i="425"/>
  <c r="BH252" i="425"/>
  <c r="BG252" i="425"/>
  <c r="BF252" i="425"/>
  <c r="BW251" i="425"/>
  <c r="BV251" i="425"/>
  <c r="BU251" i="425"/>
  <c r="BT251" i="425"/>
  <c r="BS251" i="425"/>
  <c r="BR251" i="425"/>
  <c r="BQ251" i="425"/>
  <c r="BP251" i="425"/>
  <c r="BO251" i="425"/>
  <c r="BN251" i="425"/>
  <c r="BM251" i="425"/>
  <c r="BL251" i="425"/>
  <c r="BK251" i="425"/>
  <c r="BJ251" i="425"/>
  <c r="BI251" i="425"/>
  <c r="BH251" i="425"/>
  <c r="BG251" i="425"/>
  <c r="BF251" i="425"/>
  <c r="BW250" i="425"/>
  <c r="BV250" i="425"/>
  <c r="BU250" i="425"/>
  <c r="BT250" i="425"/>
  <c r="BS250" i="425"/>
  <c r="BR250" i="425"/>
  <c r="BQ250" i="425"/>
  <c r="BP250" i="425"/>
  <c r="BO250" i="425"/>
  <c r="BN250" i="425"/>
  <c r="BM250" i="425"/>
  <c r="BL250" i="425"/>
  <c r="BK250" i="425"/>
  <c r="BJ250" i="425"/>
  <c r="BI250" i="425"/>
  <c r="BH250" i="425"/>
  <c r="BG250" i="425"/>
  <c r="BF250" i="425"/>
  <c r="BW249" i="425"/>
  <c r="BV249" i="425"/>
  <c r="BU249" i="425"/>
  <c r="BT249" i="425"/>
  <c r="BS249" i="425"/>
  <c r="BR249" i="425"/>
  <c r="BQ249" i="425"/>
  <c r="BP249" i="425"/>
  <c r="BO249" i="425"/>
  <c r="BN249" i="425"/>
  <c r="BM249" i="425"/>
  <c r="BL249" i="425"/>
  <c r="BK249" i="425"/>
  <c r="BJ249" i="425"/>
  <c r="BI249" i="425"/>
  <c r="BH249" i="425"/>
  <c r="BG249" i="425"/>
  <c r="BF249" i="425"/>
  <c r="BW248" i="425"/>
  <c r="BV248" i="425"/>
  <c r="BU248" i="425"/>
  <c r="BT248" i="425"/>
  <c r="BS248" i="425"/>
  <c r="BR248" i="425"/>
  <c r="BQ248" i="425"/>
  <c r="BP248" i="425"/>
  <c r="BO248" i="425"/>
  <c r="BN248" i="425"/>
  <c r="BM248" i="425"/>
  <c r="BL248" i="425"/>
  <c r="BK248" i="425"/>
  <c r="BJ248" i="425"/>
  <c r="BI248" i="425"/>
  <c r="BH248" i="425"/>
  <c r="BG248" i="425"/>
  <c r="BF248" i="425"/>
  <c r="BW247" i="425"/>
  <c r="BV247" i="425"/>
  <c r="BU247" i="425"/>
  <c r="BT247" i="425"/>
  <c r="BS247" i="425"/>
  <c r="BR247" i="425"/>
  <c r="BQ247" i="425"/>
  <c r="BP247" i="425"/>
  <c r="BO247" i="425"/>
  <c r="BN247" i="425"/>
  <c r="BM247" i="425"/>
  <c r="BL247" i="425"/>
  <c r="BK247" i="425"/>
  <c r="BJ247" i="425"/>
  <c r="BI247" i="425"/>
  <c r="BH247" i="425"/>
  <c r="BG247" i="425"/>
  <c r="BF247" i="425"/>
  <c r="BW246" i="425"/>
  <c r="BV246" i="425"/>
  <c r="BU246" i="425"/>
  <c r="BT246" i="425"/>
  <c r="BS246" i="425"/>
  <c r="BR246" i="425"/>
  <c r="BQ246" i="425"/>
  <c r="BP246" i="425"/>
  <c r="BO246" i="425"/>
  <c r="BN246" i="425"/>
  <c r="BM246" i="425"/>
  <c r="BL246" i="425"/>
  <c r="BK246" i="425"/>
  <c r="BJ246" i="425"/>
  <c r="BI246" i="425"/>
  <c r="BH246" i="425"/>
  <c r="BG246" i="425"/>
  <c r="BF246" i="425"/>
  <c r="BW245" i="425"/>
  <c r="BV245" i="425"/>
  <c r="BU245" i="425"/>
  <c r="BT245" i="425"/>
  <c r="BS245" i="425"/>
  <c r="BR245" i="425"/>
  <c r="BQ245" i="425"/>
  <c r="BP245" i="425"/>
  <c r="BO245" i="425"/>
  <c r="BN245" i="425"/>
  <c r="BM245" i="425"/>
  <c r="BL245" i="425"/>
  <c r="BK245" i="425"/>
  <c r="BJ245" i="425"/>
  <c r="BI245" i="425"/>
  <c r="BH245" i="425"/>
  <c r="BG245" i="425"/>
  <c r="BF245" i="425"/>
  <c r="BW244" i="425"/>
  <c r="BV244" i="425"/>
  <c r="BU244" i="425"/>
  <c r="BT244" i="425"/>
  <c r="BS244" i="425"/>
  <c r="BR244" i="425"/>
  <c r="BQ244" i="425"/>
  <c r="BP244" i="425"/>
  <c r="BO244" i="425"/>
  <c r="BN244" i="425"/>
  <c r="BM244" i="425"/>
  <c r="BL244" i="425"/>
  <c r="BK244" i="425"/>
  <c r="BJ244" i="425"/>
  <c r="BI244" i="425"/>
  <c r="BH244" i="425"/>
  <c r="BG244" i="425"/>
  <c r="BF244" i="425"/>
  <c r="BW243" i="425"/>
  <c r="BV243" i="425"/>
  <c r="BU243" i="425"/>
  <c r="BT243" i="425"/>
  <c r="BS243" i="425"/>
  <c r="BR243" i="425"/>
  <c r="BQ243" i="425"/>
  <c r="BP243" i="425"/>
  <c r="BO243" i="425"/>
  <c r="BN243" i="425"/>
  <c r="BM243" i="425"/>
  <c r="BL243" i="425"/>
  <c r="BK243" i="425"/>
  <c r="BJ243" i="425"/>
  <c r="BI243" i="425"/>
  <c r="BH243" i="425"/>
  <c r="BG243" i="425"/>
  <c r="BF243" i="425"/>
  <c r="BW242" i="425"/>
  <c r="BV242" i="425"/>
  <c r="BU242" i="425"/>
  <c r="BT242" i="425"/>
  <c r="BS242" i="425"/>
  <c r="BR242" i="425"/>
  <c r="BQ242" i="425"/>
  <c r="BP242" i="425"/>
  <c r="BO242" i="425"/>
  <c r="BN242" i="425"/>
  <c r="BM242" i="425"/>
  <c r="BL242" i="425"/>
  <c r="BK242" i="425"/>
  <c r="BJ242" i="425"/>
  <c r="BI242" i="425"/>
  <c r="BH242" i="425"/>
  <c r="BG242" i="425"/>
  <c r="BF242" i="425"/>
  <c r="BW241" i="425"/>
  <c r="BV241" i="425"/>
  <c r="BU241" i="425"/>
  <c r="BT241" i="425"/>
  <c r="BS241" i="425"/>
  <c r="BR241" i="425"/>
  <c r="BQ241" i="425"/>
  <c r="BP241" i="425"/>
  <c r="BO241" i="425"/>
  <c r="BN241" i="425"/>
  <c r="BM241" i="425"/>
  <c r="BL241" i="425"/>
  <c r="BK241" i="425"/>
  <c r="BJ241" i="425"/>
  <c r="BI241" i="425"/>
  <c r="BH241" i="425"/>
  <c r="BG241" i="425"/>
  <c r="BF241" i="425"/>
  <c r="BW240" i="425"/>
  <c r="BV240" i="425"/>
  <c r="BU240" i="425"/>
  <c r="BT240" i="425"/>
  <c r="BS240" i="425"/>
  <c r="BR240" i="425"/>
  <c r="BQ240" i="425"/>
  <c r="BP240" i="425"/>
  <c r="BO240" i="425"/>
  <c r="BN240" i="425"/>
  <c r="BM240" i="425"/>
  <c r="BL240" i="425"/>
  <c r="BK240" i="425"/>
  <c r="BJ240" i="425"/>
  <c r="BI240" i="425"/>
  <c r="BH240" i="425"/>
  <c r="BG240" i="425"/>
  <c r="BF240" i="425"/>
  <c r="BW239" i="425"/>
  <c r="BV239" i="425"/>
  <c r="BU239" i="425"/>
  <c r="BT239" i="425"/>
  <c r="BS239" i="425"/>
  <c r="BR239" i="425"/>
  <c r="BQ239" i="425"/>
  <c r="BP239" i="425"/>
  <c r="BO239" i="425"/>
  <c r="BN239" i="425"/>
  <c r="BM239" i="425"/>
  <c r="BL239" i="425"/>
  <c r="BK239" i="425"/>
  <c r="BJ239" i="425"/>
  <c r="BI239" i="425"/>
  <c r="BH239" i="425"/>
  <c r="BG239" i="425"/>
  <c r="BF239" i="425"/>
  <c r="BW238" i="425"/>
  <c r="BV238" i="425"/>
  <c r="BU238" i="425"/>
  <c r="BT238" i="425"/>
  <c r="BS238" i="425"/>
  <c r="BR238" i="425"/>
  <c r="BQ238" i="425"/>
  <c r="BP238" i="425"/>
  <c r="BO238" i="425"/>
  <c r="BN238" i="425"/>
  <c r="BM238" i="425"/>
  <c r="BL238" i="425"/>
  <c r="BK238" i="425"/>
  <c r="BJ238" i="425"/>
  <c r="BI238" i="425"/>
  <c r="BH238" i="425"/>
  <c r="BG238" i="425"/>
  <c r="BF238" i="425"/>
  <c r="BW237" i="425"/>
  <c r="BV237" i="425"/>
  <c r="BU237" i="425"/>
  <c r="BT237" i="425"/>
  <c r="BS237" i="425"/>
  <c r="BR237" i="425"/>
  <c r="BQ237" i="425"/>
  <c r="BP237" i="425"/>
  <c r="BO237" i="425"/>
  <c r="BN237" i="425"/>
  <c r="BM237" i="425"/>
  <c r="BL237" i="425"/>
  <c r="BK237" i="425"/>
  <c r="BJ237" i="425"/>
  <c r="BI237" i="425"/>
  <c r="BH237" i="425"/>
  <c r="BG237" i="425"/>
  <c r="BF237" i="425"/>
  <c r="BW236" i="425"/>
  <c r="BV236" i="425"/>
  <c r="BU236" i="425"/>
  <c r="BT236" i="425"/>
  <c r="BS236" i="425"/>
  <c r="BR236" i="425"/>
  <c r="BQ236" i="425"/>
  <c r="BP236" i="425"/>
  <c r="BO236" i="425"/>
  <c r="BN236" i="425"/>
  <c r="BM236" i="425"/>
  <c r="BL236" i="425"/>
  <c r="BK236" i="425"/>
  <c r="BJ236" i="425"/>
  <c r="BI236" i="425"/>
  <c r="BH236" i="425"/>
  <c r="BG236" i="425"/>
  <c r="BF236" i="425"/>
  <c r="BW233" i="425"/>
  <c r="BV233" i="425"/>
  <c r="BU233" i="425"/>
  <c r="BT233" i="425"/>
  <c r="BS233" i="425"/>
  <c r="BR233" i="425"/>
  <c r="BQ233" i="425"/>
  <c r="BP233" i="425"/>
  <c r="BO233" i="425"/>
  <c r="BN233" i="425"/>
  <c r="BM233" i="425"/>
  <c r="BL233" i="425"/>
  <c r="BK233" i="425"/>
  <c r="BJ233" i="425"/>
  <c r="BI233" i="425"/>
  <c r="BH233" i="425"/>
  <c r="BG233" i="425"/>
  <c r="BF233" i="425"/>
  <c r="BW232" i="425"/>
  <c r="BV232" i="425"/>
  <c r="BU232" i="425"/>
  <c r="BT232" i="425"/>
  <c r="BS232" i="425"/>
  <c r="BR232" i="425"/>
  <c r="BQ232" i="425"/>
  <c r="BP232" i="425"/>
  <c r="BO232" i="425"/>
  <c r="BN232" i="425"/>
  <c r="BM232" i="425"/>
  <c r="BL232" i="425"/>
  <c r="BK232" i="425"/>
  <c r="BJ232" i="425"/>
  <c r="BI232" i="425"/>
  <c r="BH232" i="425"/>
  <c r="BG232" i="425"/>
  <c r="BF232" i="425"/>
  <c r="BW231" i="425"/>
  <c r="BV231" i="425"/>
  <c r="BU231" i="425"/>
  <c r="BT231" i="425"/>
  <c r="BS231" i="425"/>
  <c r="BR231" i="425"/>
  <c r="BQ231" i="425"/>
  <c r="BP231" i="425"/>
  <c r="BO231" i="425"/>
  <c r="BN231" i="425"/>
  <c r="BM231" i="425"/>
  <c r="BL231" i="425"/>
  <c r="BK231" i="425"/>
  <c r="BJ231" i="425"/>
  <c r="BI231" i="425"/>
  <c r="BH231" i="425"/>
  <c r="BG231" i="425"/>
  <c r="BF231" i="425"/>
  <c r="BW230" i="425"/>
  <c r="BV230" i="425"/>
  <c r="BU230" i="425"/>
  <c r="BT230" i="425"/>
  <c r="BS230" i="425"/>
  <c r="BR230" i="425"/>
  <c r="BQ230" i="425"/>
  <c r="BP230" i="425"/>
  <c r="BO230" i="425"/>
  <c r="BN230" i="425"/>
  <c r="BM230" i="425"/>
  <c r="BL230" i="425"/>
  <c r="BK230" i="425"/>
  <c r="BJ230" i="425"/>
  <c r="BI230" i="425"/>
  <c r="BH230" i="425"/>
  <c r="BG230" i="425"/>
  <c r="BF230" i="425"/>
  <c r="BW229" i="425"/>
  <c r="BV229" i="425"/>
  <c r="BU229" i="425"/>
  <c r="BT229" i="425"/>
  <c r="BS229" i="425"/>
  <c r="BR229" i="425"/>
  <c r="BQ229" i="425"/>
  <c r="BP229" i="425"/>
  <c r="BO229" i="425"/>
  <c r="BN229" i="425"/>
  <c r="BM229" i="425"/>
  <c r="BL229" i="425"/>
  <c r="BK229" i="425"/>
  <c r="BJ229" i="425"/>
  <c r="BI229" i="425"/>
  <c r="BH229" i="425"/>
  <c r="BG229" i="425"/>
  <c r="BF229" i="425"/>
  <c r="BW228" i="425"/>
  <c r="BV228" i="425"/>
  <c r="BU228" i="425"/>
  <c r="BT228" i="425"/>
  <c r="BS228" i="425"/>
  <c r="BR228" i="425"/>
  <c r="BQ228" i="425"/>
  <c r="BP228" i="425"/>
  <c r="BO228" i="425"/>
  <c r="BN228" i="425"/>
  <c r="BM228" i="425"/>
  <c r="BL228" i="425"/>
  <c r="BK228" i="425"/>
  <c r="BJ228" i="425"/>
  <c r="BI228" i="425"/>
  <c r="BH228" i="425"/>
  <c r="BG228" i="425"/>
  <c r="BF228" i="425"/>
  <c r="BW227" i="425"/>
  <c r="BV227" i="425"/>
  <c r="BU227" i="425"/>
  <c r="BT227" i="425"/>
  <c r="BS227" i="425"/>
  <c r="BR227" i="425"/>
  <c r="BQ227" i="425"/>
  <c r="BP227" i="425"/>
  <c r="BO227" i="425"/>
  <c r="BN227" i="425"/>
  <c r="BM227" i="425"/>
  <c r="BL227" i="425"/>
  <c r="BK227" i="425"/>
  <c r="BJ227" i="425"/>
  <c r="BI227" i="425"/>
  <c r="BH227" i="425"/>
  <c r="BG227" i="425"/>
  <c r="BF227" i="425"/>
  <c r="BW226" i="425"/>
  <c r="BV226" i="425"/>
  <c r="BU226" i="425"/>
  <c r="BT226" i="425"/>
  <c r="BS226" i="425"/>
  <c r="BR226" i="425"/>
  <c r="BQ226" i="425"/>
  <c r="BP226" i="425"/>
  <c r="BO226" i="425"/>
  <c r="BN226" i="425"/>
  <c r="BM226" i="425"/>
  <c r="BL226" i="425"/>
  <c r="BK226" i="425"/>
  <c r="BJ226" i="425"/>
  <c r="BI226" i="425"/>
  <c r="BH226" i="425"/>
  <c r="BG226" i="425"/>
  <c r="BF226" i="425"/>
  <c r="BW225" i="425"/>
  <c r="BV225" i="425"/>
  <c r="BU225" i="425"/>
  <c r="BT225" i="425"/>
  <c r="BS225" i="425"/>
  <c r="BR225" i="425"/>
  <c r="BQ225" i="425"/>
  <c r="BP225" i="425"/>
  <c r="BO225" i="425"/>
  <c r="BN225" i="425"/>
  <c r="BM225" i="425"/>
  <c r="BL225" i="425"/>
  <c r="BK225" i="425"/>
  <c r="BJ225" i="425"/>
  <c r="BI225" i="425"/>
  <c r="BH225" i="425"/>
  <c r="BG225" i="425"/>
  <c r="BF225" i="425"/>
  <c r="BW224" i="425"/>
  <c r="BV224" i="425"/>
  <c r="BU224" i="425"/>
  <c r="BT224" i="425"/>
  <c r="BS224" i="425"/>
  <c r="BR224" i="425"/>
  <c r="BQ224" i="425"/>
  <c r="BP224" i="425"/>
  <c r="BO224" i="425"/>
  <c r="BN224" i="425"/>
  <c r="BM224" i="425"/>
  <c r="BL224" i="425"/>
  <c r="BK224" i="425"/>
  <c r="BJ224" i="425"/>
  <c r="BI224" i="425"/>
  <c r="BH224" i="425"/>
  <c r="BG224" i="425"/>
  <c r="BF224" i="425"/>
  <c r="BW223" i="425"/>
  <c r="BV223" i="425"/>
  <c r="BU223" i="425"/>
  <c r="BT223" i="425"/>
  <c r="BS223" i="425"/>
  <c r="BR223" i="425"/>
  <c r="BQ223" i="425"/>
  <c r="BP223" i="425"/>
  <c r="BO223" i="425"/>
  <c r="BN223" i="425"/>
  <c r="BM223" i="425"/>
  <c r="BL223" i="425"/>
  <c r="BK223" i="425"/>
  <c r="BJ223" i="425"/>
  <c r="BI223" i="425"/>
  <c r="BH223" i="425"/>
  <c r="BG223" i="425"/>
  <c r="BF223" i="425"/>
  <c r="BW222" i="425"/>
  <c r="BV222" i="425"/>
  <c r="BU222" i="425"/>
  <c r="BT222" i="425"/>
  <c r="BS222" i="425"/>
  <c r="BR222" i="425"/>
  <c r="BQ222" i="425"/>
  <c r="BP222" i="425"/>
  <c r="BO222" i="425"/>
  <c r="BN222" i="425"/>
  <c r="BM222" i="425"/>
  <c r="BL222" i="425"/>
  <c r="BK222" i="425"/>
  <c r="BJ222" i="425"/>
  <c r="BI222" i="425"/>
  <c r="BH222" i="425"/>
  <c r="BG222" i="425"/>
  <c r="BF222" i="425"/>
  <c r="BW221" i="425"/>
  <c r="BV221" i="425"/>
  <c r="BU221" i="425"/>
  <c r="BT221" i="425"/>
  <c r="BS221" i="425"/>
  <c r="BR221" i="425"/>
  <c r="BQ221" i="425"/>
  <c r="BP221" i="425"/>
  <c r="BO221" i="425"/>
  <c r="BN221" i="425"/>
  <c r="BM221" i="425"/>
  <c r="BL221" i="425"/>
  <c r="BK221" i="425"/>
  <c r="BJ221" i="425"/>
  <c r="BI221" i="425"/>
  <c r="BH221" i="425"/>
  <c r="BG221" i="425"/>
  <c r="BF221" i="425"/>
  <c r="BW220" i="425"/>
  <c r="BV220" i="425"/>
  <c r="BU220" i="425"/>
  <c r="BT220" i="425"/>
  <c r="BS220" i="425"/>
  <c r="BR220" i="425"/>
  <c r="BQ220" i="425"/>
  <c r="BP220" i="425"/>
  <c r="BO220" i="425"/>
  <c r="BN220" i="425"/>
  <c r="BM220" i="425"/>
  <c r="BL220" i="425"/>
  <c r="BK220" i="425"/>
  <c r="BJ220" i="425"/>
  <c r="BI220" i="425"/>
  <c r="BH220" i="425"/>
  <c r="BG220" i="425"/>
  <c r="BF220" i="425"/>
  <c r="BW219" i="425"/>
  <c r="BV219" i="425"/>
  <c r="BU219" i="425"/>
  <c r="BT219" i="425"/>
  <c r="BS219" i="425"/>
  <c r="BR219" i="425"/>
  <c r="BQ219" i="425"/>
  <c r="BP219" i="425"/>
  <c r="BO219" i="425"/>
  <c r="BN219" i="425"/>
  <c r="BM219" i="425"/>
  <c r="BL219" i="425"/>
  <c r="BK219" i="425"/>
  <c r="BJ219" i="425"/>
  <c r="BI219" i="425"/>
  <c r="BH219" i="425"/>
  <c r="BG219" i="425"/>
  <c r="BF219" i="425"/>
  <c r="BW218" i="425"/>
  <c r="BV218" i="425"/>
  <c r="BU218" i="425"/>
  <c r="BT218" i="425"/>
  <c r="BS218" i="425"/>
  <c r="BR218" i="425"/>
  <c r="BQ218" i="425"/>
  <c r="BP218" i="425"/>
  <c r="BO218" i="425"/>
  <c r="BN218" i="425"/>
  <c r="BM218" i="425"/>
  <c r="BL218" i="425"/>
  <c r="BK218" i="425"/>
  <c r="BJ218" i="425"/>
  <c r="BI218" i="425"/>
  <c r="BH218" i="425"/>
  <c r="BG218" i="425"/>
  <c r="BF218" i="425"/>
  <c r="BW217" i="425"/>
  <c r="BV217" i="425"/>
  <c r="BU217" i="425"/>
  <c r="BT217" i="425"/>
  <c r="BS217" i="425"/>
  <c r="BR217" i="425"/>
  <c r="BQ217" i="425"/>
  <c r="BP217" i="425"/>
  <c r="BO217" i="425"/>
  <c r="BN217" i="425"/>
  <c r="BM217" i="425"/>
  <c r="BL217" i="425"/>
  <c r="BK217" i="425"/>
  <c r="BJ217" i="425"/>
  <c r="BI217" i="425"/>
  <c r="BH217" i="425"/>
  <c r="BG217" i="425"/>
  <c r="BF217" i="425"/>
  <c r="BW214" i="425"/>
  <c r="BV214" i="425"/>
  <c r="BU214" i="425"/>
  <c r="BT214" i="425"/>
  <c r="BS214" i="425"/>
  <c r="BR214" i="425"/>
  <c r="BQ214" i="425"/>
  <c r="BP214" i="425"/>
  <c r="BO214" i="425"/>
  <c r="BN214" i="425"/>
  <c r="BM214" i="425"/>
  <c r="BL214" i="425"/>
  <c r="BK214" i="425"/>
  <c r="BJ214" i="425"/>
  <c r="BI214" i="425"/>
  <c r="BH214" i="425"/>
  <c r="BG214" i="425"/>
  <c r="BF214" i="425"/>
  <c r="BW213" i="425"/>
  <c r="BV213" i="425"/>
  <c r="BU213" i="425"/>
  <c r="BT213" i="425"/>
  <c r="BS213" i="425"/>
  <c r="BR213" i="425"/>
  <c r="BQ213" i="425"/>
  <c r="BP213" i="425"/>
  <c r="BO213" i="425"/>
  <c r="BN213" i="425"/>
  <c r="BM213" i="425"/>
  <c r="BL213" i="425"/>
  <c r="BK213" i="425"/>
  <c r="BJ213" i="425"/>
  <c r="BI213" i="425"/>
  <c r="BH213" i="425"/>
  <c r="BG213" i="425"/>
  <c r="BF213" i="425"/>
  <c r="BW212" i="425"/>
  <c r="BV212" i="425"/>
  <c r="BU212" i="425"/>
  <c r="BT212" i="425"/>
  <c r="BS212" i="425"/>
  <c r="BR212" i="425"/>
  <c r="BQ212" i="425"/>
  <c r="BP212" i="425"/>
  <c r="BO212" i="425"/>
  <c r="BN212" i="425"/>
  <c r="BM212" i="425"/>
  <c r="BL212" i="425"/>
  <c r="BK212" i="425"/>
  <c r="BJ212" i="425"/>
  <c r="BI212" i="425"/>
  <c r="BH212" i="425"/>
  <c r="BG212" i="425"/>
  <c r="BF212" i="425"/>
  <c r="BW211" i="425"/>
  <c r="BV211" i="425"/>
  <c r="BU211" i="425"/>
  <c r="BT211" i="425"/>
  <c r="BS211" i="425"/>
  <c r="BR211" i="425"/>
  <c r="BQ211" i="425"/>
  <c r="BP211" i="425"/>
  <c r="BO211" i="425"/>
  <c r="BN211" i="425"/>
  <c r="BM211" i="425"/>
  <c r="BL211" i="425"/>
  <c r="BK211" i="425"/>
  <c r="BJ211" i="425"/>
  <c r="BI211" i="425"/>
  <c r="BH211" i="425"/>
  <c r="BG211" i="425"/>
  <c r="BF211" i="425"/>
  <c r="BW210" i="425"/>
  <c r="BV210" i="425"/>
  <c r="BU210" i="425"/>
  <c r="BT210" i="425"/>
  <c r="BS210" i="425"/>
  <c r="BR210" i="425"/>
  <c r="BQ210" i="425"/>
  <c r="BP210" i="425"/>
  <c r="BO210" i="425"/>
  <c r="BN210" i="425"/>
  <c r="BM210" i="425"/>
  <c r="BL210" i="425"/>
  <c r="BK210" i="425"/>
  <c r="BJ210" i="425"/>
  <c r="BI210" i="425"/>
  <c r="BH210" i="425"/>
  <c r="BG210" i="425"/>
  <c r="BF210" i="425"/>
  <c r="BW209" i="425"/>
  <c r="BV209" i="425"/>
  <c r="BU209" i="425"/>
  <c r="BT209" i="425"/>
  <c r="BS209" i="425"/>
  <c r="BR209" i="425"/>
  <c r="BQ209" i="425"/>
  <c r="BP209" i="425"/>
  <c r="BO209" i="425"/>
  <c r="BN209" i="425"/>
  <c r="BM209" i="425"/>
  <c r="BL209" i="425"/>
  <c r="BK209" i="425"/>
  <c r="BJ209" i="425"/>
  <c r="BI209" i="425"/>
  <c r="BH209" i="425"/>
  <c r="BG209" i="425"/>
  <c r="BF209" i="425"/>
  <c r="BW208" i="425"/>
  <c r="BV208" i="425"/>
  <c r="BU208" i="425"/>
  <c r="BT208" i="425"/>
  <c r="BS208" i="425"/>
  <c r="BR208" i="425"/>
  <c r="BQ208" i="425"/>
  <c r="BP208" i="425"/>
  <c r="BO208" i="425"/>
  <c r="BN208" i="425"/>
  <c r="BM208" i="425"/>
  <c r="BL208" i="425"/>
  <c r="BK208" i="425"/>
  <c r="BJ208" i="425"/>
  <c r="BI208" i="425"/>
  <c r="BH208" i="425"/>
  <c r="BG208" i="425"/>
  <c r="BF208" i="425"/>
  <c r="BW207" i="425"/>
  <c r="BV207" i="425"/>
  <c r="BU207" i="425"/>
  <c r="BT207" i="425"/>
  <c r="BS207" i="425"/>
  <c r="BR207" i="425"/>
  <c r="BQ207" i="425"/>
  <c r="BP207" i="425"/>
  <c r="BO207" i="425"/>
  <c r="BN207" i="425"/>
  <c r="BM207" i="425"/>
  <c r="BL207" i="425"/>
  <c r="BK207" i="425"/>
  <c r="BJ207" i="425"/>
  <c r="BI207" i="425"/>
  <c r="BH207" i="425"/>
  <c r="BG207" i="425"/>
  <c r="BF207" i="425"/>
  <c r="BW206" i="425"/>
  <c r="BV206" i="425"/>
  <c r="BU206" i="425"/>
  <c r="BT206" i="425"/>
  <c r="BS206" i="425"/>
  <c r="BR206" i="425"/>
  <c r="BQ206" i="425"/>
  <c r="BP206" i="425"/>
  <c r="BO206" i="425"/>
  <c r="BN206" i="425"/>
  <c r="BM206" i="425"/>
  <c r="BL206" i="425"/>
  <c r="BK206" i="425"/>
  <c r="BJ206" i="425"/>
  <c r="BI206" i="425"/>
  <c r="BH206" i="425"/>
  <c r="BG206" i="425"/>
  <c r="BF206" i="425"/>
  <c r="BW205" i="425"/>
  <c r="BV205" i="425"/>
  <c r="BU205" i="425"/>
  <c r="BT205" i="425"/>
  <c r="BS205" i="425"/>
  <c r="BR205" i="425"/>
  <c r="BQ205" i="425"/>
  <c r="BP205" i="425"/>
  <c r="BO205" i="425"/>
  <c r="BN205" i="425"/>
  <c r="BM205" i="425"/>
  <c r="BL205" i="425"/>
  <c r="BK205" i="425"/>
  <c r="BJ205" i="425"/>
  <c r="BI205" i="425"/>
  <c r="BH205" i="425"/>
  <c r="BG205" i="425"/>
  <c r="BF205" i="425"/>
  <c r="BW204" i="425"/>
  <c r="BV204" i="425"/>
  <c r="BU204" i="425"/>
  <c r="BT204" i="425"/>
  <c r="BS204" i="425"/>
  <c r="BR204" i="425"/>
  <c r="BQ204" i="425"/>
  <c r="BP204" i="425"/>
  <c r="BO204" i="425"/>
  <c r="BN204" i="425"/>
  <c r="BM204" i="425"/>
  <c r="BL204" i="425"/>
  <c r="BK204" i="425"/>
  <c r="BJ204" i="425"/>
  <c r="BI204" i="425"/>
  <c r="BH204" i="425"/>
  <c r="BG204" i="425"/>
  <c r="BF204" i="425"/>
  <c r="BW203" i="425"/>
  <c r="BV203" i="425"/>
  <c r="BU203" i="425"/>
  <c r="BT203" i="425"/>
  <c r="BS203" i="425"/>
  <c r="BR203" i="425"/>
  <c r="BQ203" i="425"/>
  <c r="BP203" i="425"/>
  <c r="BO203" i="425"/>
  <c r="BN203" i="425"/>
  <c r="BM203" i="425"/>
  <c r="BL203" i="425"/>
  <c r="BK203" i="425"/>
  <c r="BJ203" i="425"/>
  <c r="BI203" i="425"/>
  <c r="BH203" i="425"/>
  <c r="BG203" i="425"/>
  <c r="BF203" i="425"/>
  <c r="BW202" i="425"/>
  <c r="BV202" i="425"/>
  <c r="BU202" i="425"/>
  <c r="BT202" i="425"/>
  <c r="BS202" i="425"/>
  <c r="BR202" i="425"/>
  <c r="BQ202" i="425"/>
  <c r="BP202" i="425"/>
  <c r="BO202" i="425"/>
  <c r="BN202" i="425"/>
  <c r="BM202" i="425"/>
  <c r="BL202" i="425"/>
  <c r="BK202" i="425"/>
  <c r="BJ202" i="425"/>
  <c r="BI202" i="425"/>
  <c r="BH202" i="425"/>
  <c r="BG202" i="425"/>
  <c r="BF202" i="425"/>
  <c r="BW201" i="425"/>
  <c r="BV201" i="425"/>
  <c r="BU201" i="425"/>
  <c r="BT201" i="425"/>
  <c r="BS201" i="425"/>
  <c r="BR201" i="425"/>
  <c r="BQ201" i="425"/>
  <c r="BP201" i="425"/>
  <c r="BO201" i="425"/>
  <c r="BN201" i="425"/>
  <c r="BM201" i="425"/>
  <c r="BL201" i="425"/>
  <c r="BK201" i="425"/>
  <c r="BJ201" i="425"/>
  <c r="BI201" i="425"/>
  <c r="BH201" i="425"/>
  <c r="BG201" i="425"/>
  <c r="BF201" i="425"/>
  <c r="BW200" i="425"/>
  <c r="BV200" i="425"/>
  <c r="BU200" i="425"/>
  <c r="BT200" i="425"/>
  <c r="BS200" i="425"/>
  <c r="BR200" i="425"/>
  <c r="BQ200" i="425"/>
  <c r="BP200" i="425"/>
  <c r="BO200" i="425"/>
  <c r="BN200" i="425"/>
  <c r="BM200" i="425"/>
  <c r="BL200" i="425"/>
  <c r="BK200" i="425"/>
  <c r="BJ200" i="425"/>
  <c r="BI200" i="425"/>
  <c r="BH200" i="425"/>
  <c r="BG200" i="425"/>
  <c r="BF200" i="425"/>
  <c r="BW199" i="425"/>
  <c r="BV199" i="425"/>
  <c r="BU199" i="425"/>
  <c r="BT199" i="425"/>
  <c r="BS199" i="425"/>
  <c r="BR199" i="425"/>
  <c r="BQ199" i="425"/>
  <c r="BP199" i="425"/>
  <c r="BO199" i="425"/>
  <c r="BN199" i="425"/>
  <c r="BM199" i="425"/>
  <c r="BL199" i="425"/>
  <c r="BK199" i="425"/>
  <c r="BJ199" i="425"/>
  <c r="BI199" i="425"/>
  <c r="BH199" i="425"/>
  <c r="BG199" i="425"/>
  <c r="BF199" i="425"/>
  <c r="BW198" i="425"/>
  <c r="BV198" i="425"/>
  <c r="BU198" i="425"/>
  <c r="BT198" i="425"/>
  <c r="BS198" i="425"/>
  <c r="BR198" i="425"/>
  <c r="BQ198" i="425"/>
  <c r="BP198" i="425"/>
  <c r="BO198" i="425"/>
  <c r="BN198" i="425"/>
  <c r="BM198" i="425"/>
  <c r="BL198" i="425"/>
  <c r="BK198" i="425"/>
  <c r="BJ198" i="425"/>
  <c r="BI198" i="425"/>
  <c r="BH198" i="425"/>
  <c r="BG198" i="425"/>
  <c r="BF198" i="425"/>
  <c r="BW195" i="425"/>
  <c r="BV195" i="425"/>
  <c r="BU195" i="425"/>
  <c r="BT195" i="425"/>
  <c r="BS195" i="425"/>
  <c r="BR195" i="425"/>
  <c r="BQ195" i="425"/>
  <c r="BP195" i="425"/>
  <c r="BO195" i="425"/>
  <c r="BN195" i="425"/>
  <c r="BM195" i="425"/>
  <c r="BL195" i="425"/>
  <c r="BK195" i="425"/>
  <c r="BJ195" i="425"/>
  <c r="BI195" i="425"/>
  <c r="BH195" i="425"/>
  <c r="BG195" i="425"/>
  <c r="BF195" i="425"/>
  <c r="BW194" i="425"/>
  <c r="BV194" i="425"/>
  <c r="BU194" i="425"/>
  <c r="BT194" i="425"/>
  <c r="BS194" i="425"/>
  <c r="BR194" i="425"/>
  <c r="BQ194" i="425"/>
  <c r="BP194" i="425"/>
  <c r="BO194" i="425"/>
  <c r="BN194" i="425"/>
  <c r="BM194" i="425"/>
  <c r="BL194" i="425"/>
  <c r="BK194" i="425"/>
  <c r="BJ194" i="425"/>
  <c r="BI194" i="425"/>
  <c r="BH194" i="425"/>
  <c r="BG194" i="425"/>
  <c r="BF194" i="425"/>
  <c r="BW193" i="425"/>
  <c r="BV193" i="425"/>
  <c r="BU193" i="425"/>
  <c r="BT193" i="425"/>
  <c r="BS193" i="425"/>
  <c r="BR193" i="425"/>
  <c r="BQ193" i="425"/>
  <c r="BP193" i="425"/>
  <c r="BO193" i="425"/>
  <c r="BN193" i="425"/>
  <c r="BM193" i="425"/>
  <c r="BL193" i="425"/>
  <c r="BK193" i="425"/>
  <c r="BJ193" i="425"/>
  <c r="BI193" i="425"/>
  <c r="BH193" i="425"/>
  <c r="BG193" i="425"/>
  <c r="BF193" i="425"/>
  <c r="BW192" i="425"/>
  <c r="BV192" i="425"/>
  <c r="BU192" i="425"/>
  <c r="BT192" i="425"/>
  <c r="BS192" i="425"/>
  <c r="BR192" i="425"/>
  <c r="BQ192" i="425"/>
  <c r="BP192" i="425"/>
  <c r="BO192" i="425"/>
  <c r="BN192" i="425"/>
  <c r="BM192" i="425"/>
  <c r="BL192" i="425"/>
  <c r="BK192" i="425"/>
  <c r="BJ192" i="425"/>
  <c r="BI192" i="425"/>
  <c r="BH192" i="425"/>
  <c r="BG192" i="425"/>
  <c r="BF192" i="425"/>
  <c r="BW191" i="425"/>
  <c r="BV191" i="425"/>
  <c r="BU191" i="425"/>
  <c r="BT191" i="425"/>
  <c r="BS191" i="425"/>
  <c r="BR191" i="425"/>
  <c r="BQ191" i="425"/>
  <c r="BP191" i="425"/>
  <c r="BO191" i="425"/>
  <c r="BN191" i="425"/>
  <c r="BM191" i="425"/>
  <c r="BL191" i="425"/>
  <c r="BK191" i="425"/>
  <c r="BJ191" i="425"/>
  <c r="BI191" i="425"/>
  <c r="BH191" i="425"/>
  <c r="BG191" i="425"/>
  <c r="BF191" i="425"/>
  <c r="BW190" i="425"/>
  <c r="BV190" i="425"/>
  <c r="BU190" i="425"/>
  <c r="BT190" i="425"/>
  <c r="BS190" i="425"/>
  <c r="BR190" i="425"/>
  <c r="BQ190" i="425"/>
  <c r="BP190" i="425"/>
  <c r="BO190" i="425"/>
  <c r="BN190" i="425"/>
  <c r="BM190" i="425"/>
  <c r="BL190" i="425"/>
  <c r="BK190" i="425"/>
  <c r="BJ190" i="425"/>
  <c r="BI190" i="425"/>
  <c r="BH190" i="425"/>
  <c r="BG190" i="425"/>
  <c r="BF190" i="425"/>
  <c r="BW189" i="425"/>
  <c r="BV189" i="425"/>
  <c r="BU189" i="425"/>
  <c r="BT189" i="425"/>
  <c r="BS189" i="425"/>
  <c r="BR189" i="425"/>
  <c r="BQ189" i="425"/>
  <c r="BP189" i="425"/>
  <c r="BO189" i="425"/>
  <c r="BN189" i="425"/>
  <c r="BM189" i="425"/>
  <c r="BL189" i="425"/>
  <c r="BK189" i="425"/>
  <c r="BJ189" i="425"/>
  <c r="BI189" i="425"/>
  <c r="BH189" i="425"/>
  <c r="BG189" i="425"/>
  <c r="BF189" i="425"/>
  <c r="BW188" i="425"/>
  <c r="BV188" i="425"/>
  <c r="BU188" i="425"/>
  <c r="BT188" i="425"/>
  <c r="BS188" i="425"/>
  <c r="BR188" i="425"/>
  <c r="BQ188" i="425"/>
  <c r="BP188" i="425"/>
  <c r="BO188" i="425"/>
  <c r="BN188" i="425"/>
  <c r="BM188" i="425"/>
  <c r="BL188" i="425"/>
  <c r="BK188" i="425"/>
  <c r="BJ188" i="425"/>
  <c r="BI188" i="425"/>
  <c r="BH188" i="425"/>
  <c r="BG188" i="425"/>
  <c r="BF188" i="425"/>
  <c r="BW187" i="425"/>
  <c r="BV187" i="425"/>
  <c r="BU187" i="425"/>
  <c r="BT187" i="425"/>
  <c r="BS187" i="425"/>
  <c r="BR187" i="425"/>
  <c r="BQ187" i="425"/>
  <c r="BP187" i="425"/>
  <c r="BO187" i="425"/>
  <c r="BN187" i="425"/>
  <c r="BM187" i="425"/>
  <c r="BL187" i="425"/>
  <c r="BK187" i="425"/>
  <c r="BJ187" i="425"/>
  <c r="BI187" i="425"/>
  <c r="BH187" i="425"/>
  <c r="BG187" i="425"/>
  <c r="BF187" i="425"/>
  <c r="BW186" i="425"/>
  <c r="BV186" i="425"/>
  <c r="BU186" i="425"/>
  <c r="BT186" i="425"/>
  <c r="BS186" i="425"/>
  <c r="BR186" i="425"/>
  <c r="BQ186" i="425"/>
  <c r="BP186" i="425"/>
  <c r="BO186" i="425"/>
  <c r="BN186" i="425"/>
  <c r="BM186" i="425"/>
  <c r="BL186" i="425"/>
  <c r="BK186" i="425"/>
  <c r="BJ186" i="425"/>
  <c r="BI186" i="425"/>
  <c r="BH186" i="425"/>
  <c r="BG186" i="425"/>
  <c r="BF186" i="425"/>
  <c r="BW185" i="425"/>
  <c r="BV185" i="425"/>
  <c r="BU185" i="425"/>
  <c r="BT185" i="425"/>
  <c r="BS185" i="425"/>
  <c r="BR185" i="425"/>
  <c r="BQ185" i="425"/>
  <c r="BP185" i="425"/>
  <c r="BO185" i="425"/>
  <c r="BN185" i="425"/>
  <c r="BM185" i="425"/>
  <c r="BL185" i="425"/>
  <c r="BK185" i="425"/>
  <c r="BJ185" i="425"/>
  <c r="BI185" i="425"/>
  <c r="BH185" i="425"/>
  <c r="BG185" i="425"/>
  <c r="BF185" i="425"/>
  <c r="BW184" i="425"/>
  <c r="BV184" i="425"/>
  <c r="BU184" i="425"/>
  <c r="BT184" i="425"/>
  <c r="BS184" i="425"/>
  <c r="BR184" i="425"/>
  <c r="BQ184" i="425"/>
  <c r="BP184" i="425"/>
  <c r="BO184" i="425"/>
  <c r="BN184" i="425"/>
  <c r="BM184" i="425"/>
  <c r="BL184" i="425"/>
  <c r="BK184" i="425"/>
  <c r="BJ184" i="425"/>
  <c r="BI184" i="425"/>
  <c r="BH184" i="425"/>
  <c r="BG184" i="425"/>
  <c r="BF184" i="425"/>
  <c r="BW183" i="425"/>
  <c r="BV183" i="425"/>
  <c r="BU183" i="425"/>
  <c r="BT183" i="425"/>
  <c r="BS183" i="425"/>
  <c r="BR183" i="425"/>
  <c r="BQ183" i="425"/>
  <c r="BP183" i="425"/>
  <c r="BO183" i="425"/>
  <c r="BN183" i="425"/>
  <c r="BM183" i="425"/>
  <c r="BL183" i="425"/>
  <c r="BK183" i="425"/>
  <c r="BJ183" i="425"/>
  <c r="BI183" i="425"/>
  <c r="BH183" i="425"/>
  <c r="BG183" i="425"/>
  <c r="BF183" i="425"/>
  <c r="BW182" i="425"/>
  <c r="BV182" i="425"/>
  <c r="BU182" i="425"/>
  <c r="BT182" i="425"/>
  <c r="BS182" i="425"/>
  <c r="BR182" i="425"/>
  <c r="BQ182" i="425"/>
  <c r="BP182" i="425"/>
  <c r="BO182" i="425"/>
  <c r="BN182" i="425"/>
  <c r="BM182" i="425"/>
  <c r="BL182" i="425"/>
  <c r="BK182" i="425"/>
  <c r="BJ182" i="425"/>
  <c r="BI182" i="425"/>
  <c r="BH182" i="425"/>
  <c r="BG182" i="425"/>
  <c r="BF182" i="425"/>
  <c r="BW181" i="425"/>
  <c r="BV181" i="425"/>
  <c r="BU181" i="425"/>
  <c r="BT181" i="425"/>
  <c r="BS181" i="425"/>
  <c r="BR181" i="425"/>
  <c r="BQ181" i="425"/>
  <c r="BP181" i="425"/>
  <c r="BO181" i="425"/>
  <c r="BN181" i="425"/>
  <c r="BM181" i="425"/>
  <c r="BL181" i="425"/>
  <c r="BK181" i="425"/>
  <c r="BJ181" i="425"/>
  <c r="BI181" i="425"/>
  <c r="BH181" i="425"/>
  <c r="BG181" i="425"/>
  <c r="BF181" i="425"/>
  <c r="BW180" i="425"/>
  <c r="BV180" i="425"/>
  <c r="BU180" i="425"/>
  <c r="BT180" i="425"/>
  <c r="BS180" i="425"/>
  <c r="BR180" i="425"/>
  <c r="BQ180" i="425"/>
  <c r="BP180" i="425"/>
  <c r="BO180" i="425"/>
  <c r="BN180" i="425"/>
  <c r="BM180" i="425"/>
  <c r="BL180" i="425"/>
  <c r="BK180" i="425"/>
  <c r="BJ180" i="425"/>
  <c r="BI180" i="425"/>
  <c r="BH180" i="425"/>
  <c r="BG180" i="425"/>
  <c r="BF180" i="425"/>
  <c r="BW179" i="425"/>
  <c r="BV179" i="425"/>
  <c r="BU179" i="425"/>
  <c r="BT179" i="425"/>
  <c r="BS179" i="425"/>
  <c r="BR179" i="425"/>
  <c r="BQ179" i="425"/>
  <c r="BP179" i="425"/>
  <c r="BO179" i="425"/>
  <c r="BN179" i="425"/>
  <c r="BM179" i="425"/>
  <c r="BL179" i="425"/>
  <c r="BK179" i="425"/>
  <c r="BJ179" i="425"/>
  <c r="BI179" i="425"/>
  <c r="BH179" i="425"/>
  <c r="BG179" i="425"/>
  <c r="BF179" i="425"/>
  <c r="BW176" i="425"/>
  <c r="BV176" i="425"/>
  <c r="BU176" i="425"/>
  <c r="BT176" i="425"/>
  <c r="BS176" i="425"/>
  <c r="BR176" i="425"/>
  <c r="BQ176" i="425"/>
  <c r="BP176" i="425"/>
  <c r="BO176" i="425"/>
  <c r="BN176" i="425"/>
  <c r="BM176" i="425"/>
  <c r="BL176" i="425"/>
  <c r="BK176" i="425"/>
  <c r="BJ176" i="425"/>
  <c r="BI176" i="425"/>
  <c r="BH176" i="425"/>
  <c r="BG176" i="425"/>
  <c r="BF176" i="425"/>
  <c r="BW175" i="425"/>
  <c r="BV175" i="425"/>
  <c r="BU175" i="425"/>
  <c r="BT175" i="425"/>
  <c r="BS175" i="425"/>
  <c r="BR175" i="425"/>
  <c r="BQ175" i="425"/>
  <c r="BP175" i="425"/>
  <c r="BO175" i="425"/>
  <c r="BN175" i="425"/>
  <c r="BM175" i="425"/>
  <c r="BL175" i="425"/>
  <c r="BK175" i="425"/>
  <c r="BJ175" i="425"/>
  <c r="BI175" i="425"/>
  <c r="BH175" i="425"/>
  <c r="BG175" i="425"/>
  <c r="BF175" i="425"/>
  <c r="BW174" i="425"/>
  <c r="BV174" i="425"/>
  <c r="BU174" i="425"/>
  <c r="BT174" i="425"/>
  <c r="BS174" i="425"/>
  <c r="BR174" i="425"/>
  <c r="BQ174" i="425"/>
  <c r="BP174" i="425"/>
  <c r="BO174" i="425"/>
  <c r="BN174" i="425"/>
  <c r="BM174" i="425"/>
  <c r="BL174" i="425"/>
  <c r="BK174" i="425"/>
  <c r="BJ174" i="425"/>
  <c r="BI174" i="425"/>
  <c r="BH174" i="425"/>
  <c r="BG174" i="425"/>
  <c r="BF174" i="425"/>
  <c r="BW173" i="425"/>
  <c r="BV173" i="425"/>
  <c r="BU173" i="425"/>
  <c r="BT173" i="425"/>
  <c r="BS173" i="425"/>
  <c r="BR173" i="425"/>
  <c r="BQ173" i="425"/>
  <c r="BP173" i="425"/>
  <c r="BO173" i="425"/>
  <c r="BN173" i="425"/>
  <c r="BM173" i="425"/>
  <c r="BL173" i="425"/>
  <c r="BK173" i="425"/>
  <c r="BJ173" i="425"/>
  <c r="BI173" i="425"/>
  <c r="BH173" i="425"/>
  <c r="BG173" i="425"/>
  <c r="BF173" i="425"/>
  <c r="BW172" i="425"/>
  <c r="BV172" i="425"/>
  <c r="BU172" i="425"/>
  <c r="BT172" i="425"/>
  <c r="BS172" i="425"/>
  <c r="BR172" i="425"/>
  <c r="BQ172" i="425"/>
  <c r="BP172" i="425"/>
  <c r="BO172" i="425"/>
  <c r="BN172" i="425"/>
  <c r="BM172" i="425"/>
  <c r="BL172" i="425"/>
  <c r="BK172" i="425"/>
  <c r="BJ172" i="425"/>
  <c r="BI172" i="425"/>
  <c r="BH172" i="425"/>
  <c r="BG172" i="425"/>
  <c r="BF172" i="425"/>
  <c r="BW171" i="425"/>
  <c r="BV171" i="425"/>
  <c r="BU171" i="425"/>
  <c r="BT171" i="425"/>
  <c r="BS171" i="425"/>
  <c r="BR171" i="425"/>
  <c r="BQ171" i="425"/>
  <c r="BP171" i="425"/>
  <c r="BO171" i="425"/>
  <c r="BN171" i="425"/>
  <c r="BM171" i="425"/>
  <c r="BL171" i="425"/>
  <c r="BK171" i="425"/>
  <c r="BJ171" i="425"/>
  <c r="BI171" i="425"/>
  <c r="BH171" i="425"/>
  <c r="BG171" i="425"/>
  <c r="BF171" i="425"/>
  <c r="BW170" i="425"/>
  <c r="BV170" i="425"/>
  <c r="BU170" i="425"/>
  <c r="BT170" i="425"/>
  <c r="BS170" i="425"/>
  <c r="BR170" i="425"/>
  <c r="BQ170" i="425"/>
  <c r="BP170" i="425"/>
  <c r="BO170" i="425"/>
  <c r="BN170" i="425"/>
  <c r="BM170" i="425"/>
  <c r="BL170" i="425"/>
  <c r="BK170" i="425"/>
  <c r="BJ170" i="425"/>
  <c r="BI170" i="425"/>
  <c r="BH170" i="425"/>
  <c r="BG170" i="425"/>
  <c r="BF170" i="425"/>
  <c r="BW169" i="425"/>
  <c r="BV169" i="425"/>
  <c r="BU169" i="425"/>
  <c r="BT169" i="425"/>
  <c r="BS169" i="425"/>
  <c r="BR169" i="425"/>
  <c r="BQ169" i="425"/>
  <c r="BP169" i="425"/>
  <c r="BO169" i="425"/>
  <c r="BN169" i="425"/>
  <c r="BM169" i="425"/>
  <c r="BL169" i="425"/>
  <c r="BK169" i="425"/>
  <c r="BJ169" i="425"/>
  <c r="BI169" i="425"/>
  <c r="BH169" i="425"/>
  <c r="BG169" i="425"/>
  <c r="BF169" i="425"/>
  <c r="BW168" i="425"/>
  <c r="BV168" i="425"/>
  <c r="BU168" i="425"/>
  <c r="BT168" i="425"/>
  <c r="BS168" i="425"/>
  <c r="BR168" i="425"/>
  <c r="BQ168" i="425"/>
  <c r="BP168" i="425"/>
  <c r="BO168" i="425"/>
  <c r="BN168" i="425"/>
  <c r="BM168" i="425"/>
  <c r="BL168" i="425"/>
  <c r="BK168" i="425"/>
  <c r="BJ168" i="425"/>
  <c r="BI168" i="425"/>
  <c r="BH168" i="425"/>
  <c r="BG168" i="425"/>
  <c r="BF168" i="425"/>
  <c r="BW167" i="425"/>
  <c r="BV167" i="425"/>
  <c r="BU167" i="425"/>
  <c r="BT167" i="425"/>
  <c r="BS167" i="425"/>
  <c r="BR167" i="425"/>
  <c r="BQ167" i="425"/>
  <c r="BP167" i="425"/>
  <c r="BO167" i="425"/>
  <c r="BN167" i="425"/>
  <c r="BM167" i="425"/>
  <c r="BL167" i="425"/>
  <c r="BK167" i="425"/>
  <c r="BJ167" i="425"/>
  <c r="BI167" i="425"/>
  <c r="BH167" i="425"/>
  <c r="BG167" i="425"/>
  <c r="BF167" i="425"/>
  <c r="BW166" i="425"/>
  <c r="BV166" i="425"/>
  <c r="BU166" i="425"/>
  <c r="BT166" i="425"/>
  <c r="BS166" i="425"/>
  <c r="BR166" i="425"/>
  <c r="BQ166" i="425"/>
  <c r="BP166" i="425"/>
  <c r="BO166" i="425"/>
  <c r="BN166" i="425"/>
  <c r="BM166" i="425"/>
  <c r="BL166" i="425"/>
  <c r="BK166" i="425"/>
  <c r="BJ166" i="425"/>
  <c r="BI166" i="425"/>
  <c r="BH166" i="425"/>
  <c r="BG166" i="425"/>
  <c r="BF166" i="425"/>
  <c r="BW165" i="425"/>
  <c r="BV165" i="425"/>
  <c r="BU165" i="425"/>
  <c r="BT165" i="425"/>
  <c r="BS165" i="425"/>
  <c r="BR165" i="425"/>
  <c r="BQ165" i="425"/>
  <c r="BP165" i="425"/>
  <c r="BO165" i="425"/>
  <c r="BN165" i="425"/>
  <c r="BM165" i="425"/>
  <c r="BL165" i="425"/>
  <c r="BK165" i="425"/>
  <c r="BJ165" i="425"/>
  <c r="BI165" i="425"/>
  <c r="BH165" i="425"/>
  <c r="BG165" i="425"/>
  <c r="BF165" i="425"/>
  <c r="BW164" i="425"/>
  <c r="BV164" i="425"/>
  <c r="BU164" i="425"/>
  <c r="BT164" i="425"/>
  <c r="BS164" i="425"/>
  <c r="BR164" i="425"/>
  <c r="BQ164" i="425"/>
  <c r="BP164" i="425"/>
  <c r="BO164" i="425"/>
  <c r="BN164" i="425"/>
  <c r="BM164" i="425"/>
  <c r="BL164" i="425"/>
  <c r="BK164" i="425"/>
  <c r="BJ164" i="425"/>
  <c r="BI164" i="425"/>
  <c r="BH164" i="425"/>
  <c r="BG164" i="425"/>
  <c r="BF164" i="425"/>
  <c r="BW163" i="425"/>
  <c r="BV163" i="425"/>
  <c r="BU163" i="425"/>
  <c r="BT163" i="425"/>
  <c r="BS163" i="425"/>
  <c r="BR163" i="425"/>
  <c r="BQ163" i="425"/>
  <c r="BP163" i="425"/>
  <c r="BO163" i="425"/>
  <c r="BN163" i="425"/>
  <c r="BM163" i="425"/>
  <c r="BL163" i="425"/>
  <c r="BK163" i="425"/>
  <c r="BJ163" i="425"/>
  <c r="BI163" i="425"/>
  <c r="BH163" i="425"/>
  <c r="BG163" i="425"/>
  <c r="BF163" i="425"/>
  <c r="BW162" i="425"/>
  <c r="BV162" i="425"/>
  <c r="BU162" i="425"/>
  <c r="BT162" i="425"/>
  <c r="BS162" i="425"/>
  <c r="BR162" i="425"/>
  <c r="BQ162" i="425"/>
  <c r="BP162" i="425"/>
  <c r="BO162" i="425"/>
  <c r="BN162" i="425"/>
  <c r="BM162" i="425"/>
  <c r="BL162" i="425"/>
  <c r="BK162" i="425"/>
  <c r="BJ162" i="425"/>
  <c r="BI162" i="425"/>
  <c r="BH162" i="425"/>
  <c r="BG162" i="425"/>
  <c r="BF162" i="425"/>
  <c r="BW161" i="425"/>
  <c r="BV161" i="425"/>
  <c r="BU161" i="425"/>
  <c r="BT161" i="425"/>
  <c r="BS161" i="425"/>
  <c r="BR161" i="425"/>
  <c r="BQ161" i="425"/>
  <c r="BP161" i="425"/>
  <c r="BO161" i="425"/>
  <c r="BN161" i="425"/>
  <c r="BM161" i="425"/>
  <c r="BL161" i="425"/>
  <c r="BK161" i="425"/>
  <c r="BJ161" i="425"/>
  <c r="BI161" i="425"/>
  <c r="BH161" i="425"/>
  <c r="BG161" i="425"/>
  <c r="BF161" i="425"/>
  <c r="BW160" i="425"/>
  <c r="BV160" i="425"/>
  <c r="BU160" i="425"/>
  <c r="BT160" i="425"/>
  <c r="BS160" i="425"/>
  <c r="BR160" i="425"/>
  <c r="BQ160" i="425"/>
  <c r="BP160" i="425"/>
  <c r="BO160" i="425"/>
  <c r="BN160" i="425"/>
  <c r="BM160" i="425"/>
  <c r="BL160" i="425"/>
  <c r="BK160" i="425"/>
  <c r="BJ160" i="425"/>
  <c r="BI160" i="425"/>
  <c r="BH160" i="425"/>
  <c r="BG160" i="425"/>
  <c r="BF160" i="425"/>
  <c r="BW157" i="425"/>
  <c r="BV157" i="425"/>
  <c r="BU157" i="425"/>
  <c r="BT157" i="425"/>
  <c r="BS157" i="425"/>
  <c r="BR157" i="425"/>
  <c r="BQ157" i="425"/>
  <c r="BP157" i="425"/>
  <c r="BO157" i="425"/>
  <c r="BN157" i="425"/>
  <c r="BM157" i="425"/>
  <c r="BL157" i="425"/>
  <c r="BK157" i="425"/>
  <c r="BJ157" i="425"/>
  <c r="BI157" i="425"/>
  <c r="BH157" i="425"/>
  <c r="BG157" i="425"/>
  <c r="BF157" i="425"/>
  <c r="BW156" i="425"/>
  <c r="BV156" i="425"/>
  <c r="BU156" i="425"/>
  <c r="BT156" i="425"/>
  <c r="BS156" i="425"/>
  <c r="BR156" i="425"/>
  <c r="BQ156" i="425"/>
  <c r="BP156" i="425"/>
  <c r="BO156" i="425"/>
  <c r="BN156" i="425"/>
  <c r="BM156" i="425"/>
  <c r="BL156" i="425"/>
  <c r="BK156" i="425"/>
  <c r="BJ156" i="425"/>
  <c r="BI156" i="425"/>
  <c r="BH156" i="425"/>
  <c r="BG156" i="425"/>
  <c r="BF156" i="425"/>
  <c r="BW155" i="425"/>
  <c r="BV155" i="425"/>
  <c r="BU155" i="425"/>
  <c r="BT155" i="425"/>
  <c r="BS155" i="425"/>
  <c r="BR155" i="425"/>
  <c r="BQ155" i="425"/>
  <c r="BP155" i="425"/>
  <c r="BO155" i="425"/>
  <c r="BN155" i="425"/>
  <c r="BM155" i="425"/>
  <c r="BL155" i="425"/>
  <c r="BK155" i="425"/>
  <c r="BJ155" i="425"/>
  <c r="BI155" i="425"/>
  <c r="BH155" i="425"/>
  <c r="BG155" i="425"/>
  <c r="BF155" i="425"/>
  <c r="BW154" i="425"/>
  <c r="BV154" i="425"/>
  <c r="BU154" i="425"/>
  <c r="BT154" i="425"/>
  <c r="BS154" i="425"/>
  <c r="BR154" i="425"/>
  <c r="BQ154" i="425"/>
  <c r="BP154" i="425"/>
  <c r="BO154" i="425"/>
  <c r="BN154" i="425"/>
  <c r="BM154" i="425"/>
  <c r="BL154" i="425"/>
  <c r="BK154" i="425"/>
  <c r="BJ154" i="425"/>
  <c r="BI154" i="425"/>
  <c r="BH154" i="425"/>
  <c r="BG154" i="425"/>
  <c r="BF154" i="425"/>
  <c r="BW153" i="425"/>
  <c r="BV153" i="425"/>
  <c r="BU153" i="425"/>
  <c r="BT153" i="425"/>
  <c r="BS153" i="425"/>
  <c r="BR153" i="425"/>
  <c r="BQ153" i="425"/>
  <c r="BP153" i="425"/>
  <c r="BO153" i="425"/>
  <c r="BN153" i="425"/>
  <c r="BM153" i="425"/>
  <c r="BL153" i="425"/>
  <c r="BK153" i="425"/>
  <c r="BJ153" i="425"/>
  <c r="BI153" i="425"/>
  <c r="BH153" i="425"/>
  <c r="BG153" i="425"/>
  <c r="BF153" i="425"/>
  <c r="BW152" i="425"/>
  <c r="BV152" i="425"/>
  <c r="BU152" i="425"/>
  <c r="BT152" i="425"/>
  <c r="BS152" i="425"/>
  <c r="BR152" i="425"/>
  <c r="BQ152" i="425"/>
  <c r="BP152" i="425"/>
  <c r="BO152" i="425"/>
  <c r="BN152" i="425"/>
  <c r="BM152" i="425"/>
  <c r="BL152" i="425"/>
  <c r="BK152" i="425"/>
  <c r="BJ152" i="425"/>
  <c r="BI152" i="425"/>
  <c r="BH152" i="425"/>
  <c r="BG152" i="425"/>
  <c r="BF152" i="425"/>
  <c r="BW151" i="425"/>
  <c r="BV151" i="425"/>
  <c r="BU151" i="425"/>
  <c r="BT151" i="425"/>
  <c r="BS151" i="425"/>
  <c r="BR151" i="425"/>
  <c r="BQ151" i="425"/>
  <c r="BP151" i="425"/>
  <c r="BO151" i="425"/>
  <c r="BN151" i="425"/>
  <c r="BM151" i="425"/>
  <c r="BL151" i="425"/>
  <c r="BK151" i="425"/>
  <c r="BJ151" i="425"/>
  <c r="BI151" i="425"/>
  <c r="BH151" i="425"/>
  <c r="BG151" i="425"/>
  <c r="BF151" i="425"/>
  <c r="BW150" i="425"/>
  <c r="BV150" i="425"/>
  <c r="BU150" i="425"/>
  <c r="BT150" i="425"/>
  <c r="BS150" i="425"/>
  <c r="BR150" i="425"/>
  <c r="BQ150" i="425"/>
  <c r="BP150" i="425"/>
  <c r="BO150" i="425"/>
  <c r="BN150" i="425"/>
  <c r="BM150" i="425"/>
  <c r="BL150" i="425"/>
  <c r="BK150" i="425"/>
  <c r="BJ150" i="425"/>
  <c r="BI150" i="425"/>
  <c r="BH150" i="425"/>
  <c r="BG150" i="425"/>
  <c r="BF150" i="425"/>
  <c r="BW149" i="425"/>
  <c r="BV149" i="425"/>
  <c r="BU149" i="425"/>
  <c r="BT149" i="425"/>
  <c r="BS149" i="425"/>
  <c r="BR149" i="425"/>
  <c r="BQ149" i="425"/>
  <c r="BP149" i="425"/>
  <c r="BO149" i="425"/>
  <c r="BN149" i="425"/>
  <c r="BM149" i="425"/>
  <c r="BL149" i="425"/>
  <c r="BK149" i="425"/>
  <c r="BJ149" i="425"/>
  <c r="BI149" i="425"/>
  <c r="BH149" i="425"/>
  <c r="BG149" i="425"/>
  <c r="BF149" i="425"/>
  <c r="BW148" i="425"/>
  <c r="BV148" i="425"/>
  <c r="BU148" i="425"/>
  <c r="BT148" i="425"/>
  <c r="BS148" i="425"/>
  <c r="BR148" i="425"/>
  <c r="BQ148" i="425"/>
  <c r="BP148" i="425"/>
  <c r="BO148" i="425"/>
  <c r="BN148" i="425"/>
  <c r="BM148" i="425"/>
  <c r="BL148" i="425"/>
  <c r="BK148" i="425"/>
  <c r="BJ148" i="425"/>
  <c r="BI148" i="425"/>
  <c r="BH148" i="425"/>
  <c r="BG148" i="425"/>
  <c r="BF148" i="425"/>
  <c r="BW147" i="425"/>
  <c r="BV147" i="425"/>
  <c r="BU147" i="425"/>
  <c r="BT147" i="425"/>
  <c r="BS147" i="425"/>
  <c r="BR147" i="425"/>
  <c r="BQ147" i="425"/>
  <c r="BP147" i="425"/>
  <c r="BO147" i="425"/>
  <c r="BN147" i="425"/>
  <c r="BM147" i="425"/>
  <c r="BL147" i="425"/>
  <c r="BK147" i="425"/>
  <c r="BJ147" i="425"/>
  <c r="BI147" i="425"/>
  <c r="BH147" i="425"/>
  <c r="BG147" i="425"/>
  <c r="BF147" i="425"/>
  <c r="BW146" i="425"/>
  <c r="BV146" i="425"/>
  <c r="BU146" i="425"/>
  <c r="BT146" i="425"/>
  <c r="BS146" i="425"/>
  <c r="BR146" i="425"/>
  <c r="BQ146" i="425"/>
  <c r="BP146" i="425"/>
  <c r="BO146" i="425"/>
  <c r="BN146" i="425"/>
  <c r="BM146" i="425"/>
  <c r="BL146" i="425"/>
  <c r="BK146" i="425"/>
  <c r="BJ146" i="425"/>
  <c r="BI146" i="425"/>
  <c r="BH146" i="425"/>
  <c r="BG146" i="425"/>
  <c r="BF146" i="425"/>
  <c r="BW145" i="425"/>
  <c r="BV145" i="425"/>
  <c r="BU145" i="425"/>
  <c r="BT145" i="425"/>
  <c r="BS145" i="425"/>
  <c r="BR145" i="425"/>
  <c r="BQ145" i="425"/>
  <c r="BP145" i="425"/>
  <c r="BO145" i="425"/>
  <c r="BN145" i="425"/>
  <c r="BM145" i="425"/>
  <c r="BL145" i="425"/>
  <c r="BK145" i="425"/>
  <c r="BJ145" i="425"/>
  <c r="BI145" i="425"/>
  <c r="BH145" i="425"/>
  <c r="BG145" i="425"/>
  <c r="BF145" i="425"/>
  <c r="BW144" i="425"/>
  <c r="BV144" i="425"/>
  <c r="BU144" i="425"/>
  <c r="BT144" i="425"/>
  <c r="BS144" i="425"/>
  <c r="BR144" i="425"/>
  <c r="BQ144" i="425"/>
  <c r="BP144" i="425"/>
  <c r="BO144" i="425"/>
  <c r="BN144" i="425"/>
  <c r="BM144" i="425"/>
  <c r="BL144" i="425"/>
  <c r="BK144" i="425"/>
  <c r="BJ144" i="425"/>
  <c r="BI144" i="425"/>
  <c r="BH144" i="425"/>
  <c r="BG144" i="425"/>
  <c r="BF144" i="425"/>
  <c r="BW143" i="425"/>
  <c r="BV143" i="425"/>
  <c r="BU143" i="425"/>
  <c r="BT143" i="425"/>
  <c r="BS143" i="425"/>
  <c r="BR143" i="425"/>
  <c r="BQ143" i="425"/>
  <c r="BP143" i="425"/>
  <c r="BO143" i="425"/>
  <c r="BN143" i="425"/>
  <c r="BM143" i="425"/>
  <c r="BL143" i="425"/>
  <c r="BK143" i="425"/>
  <c r="BJ143" i="425"/>
  <c r="BI143" i="425"/>
  <c r="BH143" i="425"/>
  <c r="BG143" i="425"/>
  <c r="BF143" i="425"/>
  <c r="BW142" i="425"/>
  <c r="BV142" i="425"/>
  <c r="BU142" i="425"/>
  <c r="BT142" i="425"/>
  <c r="BS142" i="425"/>
  <c r="BR142" i="425"/>
  <c r="BQ142" i="425"/>
  <c r="BP142" i="425"/>
  <c r="BO142" i="425"/>
  <c r="BN142" i="425"/>
  <c r="BM142" i="425"/>
  <c r="BL142" i="425"/>
  <c r="BK142" i="425"/>
  <c r="BJ142" i="425"/>
  <c r="BI142" i="425"/>
  <c r="BH142" i="425"/>
  <c r="BG142" i="425"/>
  <c r="BF142" i="425"/>
  <c r="BW141" i="425"/>
  <c r="BV141" i="425"/>
  <c r="BU141" i="425"/>
  <c r="BT141" i="425"/>
  <c r="BS141" i="425"/>
  <c r="BR141" i="425"/>
  <c r="BQ141" i="425"/>
  <c r="BP141" i="425"/>
  <c r="BO141" i="425"/>
  <c r="BN141" i="425"/>
  <c r="BM141" i="425"/>
  <c r="BL141" i="425"/>
  <c r="BK141" i="425"/>
  <c r="BJ141" i="425"/>
  <c r="BI141" i="425"/>
  <c r="BH141" i="425"/>
  <c r="BG141" i="425"/>
  <c r="BF141" i="425"/>
  <c r="BW138" i="425"/>
  <c r="BV138" i="425"/>
  <c r="BU138" i="425"/>
  <c r="BT138" i="425"/>
  <c r="BS138" i="425"/>
  <c r="BR138" i="425"/>
  <c r="BQ138" i="425"/>
  <c r="BP138" i="425"/>
  <c r="BO138" i="425"/>
  <c r="BN138" i="425"/>
  <c r="BM138" i="425"/>
  <c r="BL138" i="425"/>
  <c r="BK138" i="425"/>
  <c r="BJ138" i="425"/>
  <c r="BI138" i="425"/>
  <c r="BH138" i="425"/>
  <c r="BG138" i="425"/>
  <c r="BF138" i="425"/>
  <c r="BW137" i="425"/>
  <c r="BV137" i="425"/>
  <c r="BU137" i="425"/>
  <c r="BT137" i="425"/>
  <c r="BS137" i="425"/>
  <c r="BR137" i="425"/>
  <c r="BQ137" i="425"/>
  <c r="BP137" i="425"/>
  <c r="BO137" i="425"/>
  <c r="BN137" i="425"/>
  <c r="BM137" i="425"/>
  <c r="BL137" i="425"/>
  <c r="BK137" i="425"/>
  <c r="BJ137" i="425"/>
  <c r="BI137" i="425"/>
  <c r="BH137" i="425"/>
  <c r="BG137" i="425"/>
  <c r="BF137" i="425"/>
  <c r="BW136" i="425"/>
  <c r="BV136" i="425"/>
  <c r="BU136" i="425"/>
  <c r="BT136" i="425"/>
  <c r="BS136" i="425"/>
  <c r="BR136" i="425"/>
  <c r="BQ136" i="425"/>
  <c r="BP136" i="425"/>
  <c r="BO136" i="425"/>
  <c r="BN136" i="425"/>
  <c r="BM136" i="425"/>
  <c r="BL136" i="425"/>
  <c r="BK136" i="425"/>
  <c r="BJ136" i="425"/>
  <c r="BI136" i="425"/>
  <c r="BH136" i="425"/>
  <c r="BG136" i="425"/>
  <c r="BF136" i="425"/>
  <c r="BW135" i="425"/>
  <c r="BV135" i="425"/>
  <c r="BU135" i="425"/>
  <c r="BT135" i="425"/>
  <c r="BS135" i="425"/>
  <c r="BR135" i="425"/>
  <c r="BQ135" i="425"/>
  <c r="BP135" i="425"/>
  <c r="BO135" i="425"/>
  <c r="BN135" i="425"/>
  <c r="BM135" i="425"/>
  <c r="BL135" i="425"/>
  <c r="BK135" i="425"/>
  <c r="BJ135" i="425"/>
  <c r="BI135" i="425"/>
  <c r="BH135" i="425"/>
  <c r="BG135" i="425"/>
  <c r="BF135" i="425"/>
  <c r="BW134" i="425"/>
  <c r="BV134" i="425"/>
  <c r="BU134" i="425"/>
  <c r="BT134" i="425"/>
  <c r="BS134" i="425"/>
  <c r="BR134" i="425"/>
  <c r="BQ134" i="425"/>
  <c r="BP134" i="425"/>
  <c r="BO134" i="425"/>
  <c r="BN134" i="425"/>
  <c r="BM134" i="425"/>
  <c r="BL134" i="425"/>
  <c r="BK134" i="425"/>
  <c r="BJ134" i="425"/>
  <c r="BI134" i="425"/>
  <c r="BH134" i="425"/>
  <c r="BG134" i="425"/>
  <c r="BF134" i="425"/>
  <c r="BW133" i="425"/>
  <c r="BV133" i="425"/>
  <c r="BU133" i="425"/>
  <c r="BT133" i="425"/>
  <c r="BS133" i="425"/>
  <c r="BR133" i="425"/>
  <c r="BQ133" i="425"/>
  <c r="BP133" i="425"/>
  <c r="BO133" i="425"/>
  <c r="BN133" i="425"/>
  <c r="BM133" i="425"/>
  <c r="BL133" i="425"/>
  <c r="BK133" i="425"/>
  <c r="BJ133" i="425"/>
  <c r="BI133" i="425"/>
  <c r="BH133" i="425"/>
  <c r="BG133" i="425"/>
  <c r="BF133" i="425"/>
  <c r="BW132" i="425"/>
  <c r="BV132" i="425"/>
  <c r="BU132" i="425"/>
  <c r="BT132" i="425"/>
  <c r="BS132" i="425"/>
  <c r="BR132" i="425"/>
  <c r="BQ132" i="425"/>
  <c r="BP132" i="425"/>
  <c r="BO132" i="425"/>
  <c r="BN132" i="425"/>
  <c r="BM132" i="425"/>
  <c r="BL132" i="425"/>
  <c r="BK132" i="425"/>
  <c r="BJ132" i="425"/>
  <c r="BI132" i="425"/>
  <c r="BH132" i="425"/>
  <c r="BG132" i="425"/>
  <c r="BF132" i="425"/>
  <c r="BW131" i="425"/>
  <c r="BV131" i="425"/>
  <c r="BU131" i="425"/>
  <c r="BT131" i="425"/>
  <c r="BS131" i="425"/>
  <c r="BR131" i="425"/>
  <c r="BQ131" i="425"/>
  <c r="BP131" i="425"/>
  <c r="BO131" i="425"/>
  <c r="BN131" i="425"/>
  <c r="BM131" i="425"/>
  <c r="BL131" i="425"/>
  <c r="BK131" i="425"/>
  <c r="BJ131" i="425"/>
  <c r="BI131" i="425"/>
  <c r="BH131" i="425"/>
  <c r="BG131" i="425"/>
  <c r="BF131" i="425"/>
  <c r="BW130" i="425"/>
  <c r="BV130" i="425"/>
  <c r="BU130" i="425"/>
  <c r="BT130" i="425"/>
  <c r="BS130" i="425"/>
  <c r="BR130" i="425"/>
  <c r="BQ130" i="425"/>
  <c r="BP130" i="425"/>
  <c r="BO130" i="425"/>
  <c r="BN130" i="425"/>
  <c r="BM130" i="425"/>
  <c r="BL130" i="425"/>
  <c r="BK130" i="425"/>
  <c r="BJ130" i="425"/>
  <c r="BI130" i="425"/>
  <c r="BH130" i="425"/>
  <c r="BG130" i="425"/>
  <c r="BF130" i="425"/>
  <c r="BW129" i="425"/>
  <c r="BV129" i="425"/>
  <c r="BU129" i="425"/>
  <c r="BT129" i="425"/>
  <c r="BS129" i="425"/>
  <c r="BR129" i="425"/>
  <c r="BQ129" i="425"/>
  <c r="BP129" i="425"/>
  <c r="BO129" i="425"/>
  <c r="BN129" i="425"/>
  <c r="BM129" i="425"/>
  <c r="BL129" i="425"/>
  <c r="BK129" i="425"/>
  <c r="BJ129" i="425"/>
  <c r="BI129" i="425"/>
  <c r="BH129" i="425"/>
  <c r="BG129" i="425"/>
  <c r="BF129" i="425"/>
  <c r="BW128" i="425"/>
  <c r="BV128" i="425"/>
  <c r="BU128" i="425"/>
  <c r="BT128" i="425"/>
  <c r="BS128" i="425"/>
  <c r="BR128" i="425"/>
  <c r="BQ128" i="425"/>
  <c r="BP128" i="425"/>
  <c r="BO128" i="425"/>
  <c r="BN128" i="425"/>
  <c r="BM128" i="425"/>
  <c r="BL128" i="425"/>
  <c r="BK128" i="425"/>
  <c r="BJ128" i="425"/>
  <c r="BI128" i="425"/>
  <c r="BH128" i="425"/>
  <c r="BG128" i="425"/>
  <c r="BF128" i="425"/>
  <c r="BW127" i="425"/>
  <c r="BV127" i="425"/>
  <c r="BU127" i="425"/>
  <c r="BT127" i="425"/>
  <c r="BS127" i="425"/>
  <c r="BR127" i="425"/>
  <c r="BQ127" i="425"/>
  <c r="BP127" i="425"/>
  <c r="BO127" i="425"/>
  <c r="BN127" i="425"/>
  <c r="BM127" i="425"/>
  <c r="BL127" i="425"/>
  <c r="BK127" i="425"/>
  <c r="BJ127" i="425"/>
  <c r="BI127" i="425"/>
  <c r="BH127" i="425"/>
  <c r="BG127" i="425"/>
  <c r="BF127" i="425"/>
  <c r="BW126" i="425"/>
  <c r="BV126" i="425"/>
  <c r="BU126" i="425"/>
  <c r="BT126" i="425"/>
  <c r="BS126" i="425"/>
  <c r="BR126" i="425"/>
  <c r="BQ126" i="425"/>
  <c r="BP126" i="425"/>
  <c r="BO126" i="425"/>
  <c r="BN126" i="425"/>
  <c r="BM126" i="425"/>
  <c r="BL126" i="425"/>
  <c r="BK126" i="425"/>
  <c r="BJ126" i="425"/>
  <c r="BI126" i="425"/>
  <c r="BH126" i="425"/>
  <c r="BG126" i="425"/>
  <c r="BF126" i="425"/>
  <c r="BW125" i="425"/>
  <c r="BV125" i="425"/>
  <c r="BU125" i="425"/>
  <c r="BT125" i="425"/>
  <c r="BS125" i="425"/>
  <c r="BR125" i="425"/>
  <c r="BQ125" i="425"/>
  <c r="BP125" i="425"/>
  <c r="BO125" i="425"/>
  <c r="BN125" i="425"/>
  <c r="BM125" i="425"/>
  <c r="BL125" i="425"/>
  <c r="BK125" i="425"/>
  <c r="BJ125" i="425"/>
  <c r="BI125" i="425"/>
  <c r="BH125" i="425"/>
  <c r="BG125" i="425"/>
  <c r="BF125" i="425"/>
  <c r="BW124" i="425"/>
  <c r="BV124" i="425"/>
  <c r="BU124" i="425"/>
  <c r="BT124" i="425"/>
  <c r="BS124" i="425"/>
  <c r="BR124" i="425"/>
  <c r="BQ124" i="425"/>
  <c r="BP124" i="425"/>
  <c r="BO124" i="425"/>
  <c r="BN124" i="425"/>
  <c r="BM124" i="425"/>
  <c r="BL124" i="425"/>
  <c r="BK124" i="425"/>
  <c r="BJ124" i="425"/>
  <c r="BI124" i="425"/>
  <c r="BH124" i="425"/>
  <c r="BG124" i="425"/>
  <c r="BF124" i="425"/>
  <c r="BW123" i="425"/>
  <c r="BV123" i="425"/>
  <c r="BU123" i="425"/>
  <c r="BT123" i="425"/>
  <c r="BS123" i="425"/>
  <c r="BR123" i="425"/>
  <c r="BQ123" i="425"/>
  <c r="BP123" i="425"/>
  <c r="BO123" i="425"/>
  <c r="BN123" i="425"/>
  <c r="BM123" i="425"/>
  <c r="BL123" i="425"/>
  <c r="BK123" i="425"/>
  <c r="BJ123" i="425"/>
  <c r="BI123" i="425"/>
  <c r="BH123" i="425"/>
  <c r="BG123" i="425"/>
  <c r="BF123" i="425"/>
  <c r="BW122" i="425"/>
  <c r="BV122" i="425"/>
  <c r="BU122" i="425"/>
  <c r="BT122" i="425"/>
  <c r="BS122" i="425"/>
  <c r="BR122" i="425"/>
  <c r="BQ122" i="425"/>
  <c r="BP122" i="425"/>
  <c r="BO122" i="425"/>
  <c r="BN122" i="425"/>
  <c r="BM122" i="425"/>
  <c r="BL122" i="425"/>
  <c r="BK122" i="425"/>
  <c r="BJ122" i="425"/>
  <c r="BI122" i="425"/>
  <c r="BH122" i="425"/>
  <c r="BG122" i="425"/>
  <c r="BF122" i="425"/>
  <c r="BW119" i="425"/>
  <c r="BV119" i="425"/>
  <c r="BU119" i="425"/>
  <c r="BT119" i="425"/>
  <c r="BS119" i="425"/>
  <c r="BR119" i="425"/>
  <c r="BQ119" i="425"/>
  <c r="BP119" i="425"/>
  <c r="BO119" i="425"/>
  <c r="BN119" i="425"/>
  <c r="BM119" i="425"/>
  <c r="BL119" i="425"/>
  <c r="BK119" i="425"/>
  <c r="BJ119" i="425"/>
  <c r="BI119" i="425"/>
  <c r="BH119" i="425"/>
  <c r="BG119" i="425"/>
  <c r="BF119" i="425"/>
  <c r="BW118" i="425"/>
  <c r="BV118" i="425"/>
  <c r="BU118" i="425"/>
  <c r="BT118" i="425"/>
  <c r="BS118" i="425"/>
  <c r="BR118" i="425"/>
  <c r="BQ118" i="425"/>
  <c r="BP118" i="425"/>
  <c r="BO118" i="425"/>
  <c r="BN118" i="425"/>
  <c r="BM118" i="425"/>
  <c r="BL118" i="425"/>
  <c r="BK118" i="425"/>
  <c r="BJ118" i="425"/>
  <c r="BI118" i="425"/>
  <c r="BH118" i="425"/>
  <c r="BG118" i="425"/>
  <c r="BF118" i="425"/>
  <c r="BW117" i="425"/>
  <c r="BV117" i="425"/>
  <c r="BU117" i="425"/>
  <c r="BT117" i="425"/>
  <c r="BS117" i="425"/>
  <c r="BR117" i="425"/>
  <c r="BQ117" i="425"/>
  <c r="BP117" i="425"/>
  <c r="BO117" i="425"/>
  <c r="BN117" i="425"/>
  <c r="BM117" i="425"/>
  <c r="BL117" i="425"/>
  <c r="BK117" i="425"/>
  <c r="BJ117" i="425"/>
  <c r="BI117" i="425"/>
  <c r="BH117" i="425"/>
  <c r="BG117" i="425"/>
  <c r="BF117" i="425"/>
  <c r="BW116" i="425"/>
  <c r="BV116" i="425"/>
  <c r="BU116" i="425"/>
  <c r="BT116" i="425"/>
  <c r="BS116" i="425"/>
  <c r="BR116" i="425"/>
  <c r="BQ116" i="425"/>
  <c r="BP116" i="425"/>
  <c r="BO116" i="425"/>
  <c r="BN116" i="425"/>
  <c r="BM116" i="425"/>
  <c r="BL116" i="425"/>
  <c r="BK116" i="425"/>
  <c r="BJ116" i="425"/>
  <c r="BI116" i="425"/>
  <c r="BH116" i="425"/>
  <c r="BG116" i="425"/>
  <c r="BF116" i="425"/>
  <c r="BW115" i="425"/>
  <c r="BV115" i="425"/>
  <c r="BU115" i="425"/>
  <c r="BT115" i="425"/>
  <c r="BS115" i="425"/>
  <c r="BR115" i="425"/>
  <c r="BQ115" i="425"/>
  <c r="BP115" i="425"/>
  <c r="BO115" i="425"/>
  <c r="BN115" i="425"/>
  <c r="BM115" i="425"/>
  <c r="BL115" i="425"/>
  <c r="BK115" i="425"/>
  <c r="BJ115" i="425"/>
  <c r="BI115" i="425"/>
  <c r="BH115" i="425"/>
  <c r="BG115" i="425"/>
  <c r="BF115" i="425"/>
  <c r="BW114" i="425"/>
  <c r="BV114" i="425"/>
  <c r="BU114" i="425"/>
  <c r="BT114" i="425"/>
  <c r="BS114" i="425"/>
  <c r="BR114" i="425"/>
  <c r="BQ114" i="425"/>
  <c r="BP114" i="425"/>
  <c r="BO114" i="425"/>
  <c r="BN114" i="425"/>
  <c r="BM114" i="425"/>
  <c r="BL114" i="425"/>
  <c r="BK114" i="425"/>
  <c r="BJ114" i="425"/>
  <c r="BI114" i="425"/>
  <c r="BH114" i="425"/>
  <c r="BG114" i="425"/>
  <c r="BF114" i="425"/>
  <c r="BW113" i="425"/>
  <c r="BV113" i="425"/>
  <c r="BU113" i="425"/>
  <c r="BT113" i="425"/>
  <c r="BS113" i="425"/>
  <c r="BR113" i="425"/>
  <c r="BQ113" i="425"/>
  <c r="BP113" i="425"/>
  <c r="BO113" i="425"/>
  <c r="BN113" i="425"/>
  <c r="BM113" i="425"/>
  <c r="BL113" i="425"/>
  <c r="BK113" i="425"/>
  <c r="BJ113" i="425"/>
  <c r="BI113" i="425"/>
  <c r="BH113" i="425"/>
  <c r="BG113" i="425"/>
  <c r="BF113" i="425"/>
  <c r="BW112" i="425"/>
  <c r="BV112" i="425"/>
  <c r="BU112" i="425"/>
  <c r="BT112" i="425"/>
  <c r="BS112" i="425"/>
  <c r="BR112" i="425"/>
  <c r="BQ112" i="425"/>
  <c r="BP112" i="425"/>
  <c r="BO112" i="425"/>
  <c r="BN112" i="425"/>
  <c r="BM112" i="425"/>
  <c r="BL112" i="425"/>
  <c r="BK112" i="425"/>
  <c r="BJ112" i="425"/>
  <c r="BI112" i="425"/>
  <c r="BH112" i="425"/>
  <c r="BG112" i="425"/>
  <c r="BF112" i="425"/>
  <c r="BW111" i="425"/>
  <c r="BV111" i="425"/>
  <c r="BU111" i="425"/>
  <c r="BT111" i="425"/>
  <c r="BS111" i="425"/>
  <c r="BR111" i="425"/>
  <c r="BQ111" i="425"/>
  <c r="BP111" i="425"/>
  <c r="BO111" i="425"/>
  <c r="BN111" i="425"/>
  <c r="BM111" i="425"/>
  <c r="BL111" i="425"/>
  <c r="BK111" i="425"/>
  <c r="BJ111" i="425"/>
  <c r="BI111" i="425"/>
  <c r="BH111" i="425"/>
  <c r="BG111" i="425"/>
  <c r="BF111" i="425"/>
  <c r="BW110" i="425"/>
  <c r="BV110" i="425"/>
  <c r="BU110" i="425"/>
  <c r="BT110" i="425"/>
  <c r="BS110" i="425"/>
  <c r="BR110" i="425"/>
  <c r="BQ110" i="425"/>
  <c r="BP110" i="425"/>
  <c r="BO110" i="425"/>
  <c r="BN110" i="425"/>
  <c r="BM110" i="425"/>
  <c r="BL110" i="425"/>
  <c r="BK110" i="425"/>
  <c r="BJ110" i="425"/>
  <c r="BI110" i="425"/>
  <c r="BH110" i="425"/>
  <c r="BG110" i="425"/>
  <c r="BF110" i="425"/>
  <c r="BW109" i="425"/>
  <c r="BV109" i="425"/>
  <c r="BU109" i="425"/>
  <c r="BT109" i="425"/>
  <c r="BS109" i="425"/>
  <c r="BR109" i="425"/>
  <c r="BQ109" i="425"/>
  <c r="BP109" i="425"/>
  <c r="BO109" i="425"/>
  <c r="BN109" i="425"/>
  <c r="BM109" i="425"/>
  <c r="BL109" i="425"/>
  <c r="BK109" i="425"/>
  <c r="BJ109" i="425"/>
  <c r="BI109" i="425"/>
  <c r="BH109" i="425"/>
  <c r="BG109" i="425"/>
  <c r="BF109" i="425"/>
  <c r="BW108" i="425"/>
  <c r="BV108" i="425"/>
  <c r="BU108" i="425"/>
  <c r="BT108" i="425"/>
  <c r="BS108" i="425"/>
  <c r="BR108" i="425"/>
  <c r="BQ108" i="425"/>
  <c r="BP108" i="425"/>
  <c r="BO108" i="425"/>
  <c r="BN108" i="425"/>
  <c r="BM108" i="425"/>
  <c r="BL108" i="425"/>
  <c r="BK108" i="425"/>
  <c r="BJ108" i="425"/>
  <c r="BI108" i="425"/>
  <c r="BH108" i="425"/>
  <c r="BG108" i="425"/>
  <c r="BF108" i="425"/>
  <c r="BW107" i="425"/>
  <c r="BV107" i="425"/>
  <c r="BU107" i="425"/>
  <c r="BT107" i="425"/>
  <c r="BS107" i="425"/>
  <c r="BR107" i="425"/>
  <c r="BQ107" i="425"/>
  <c r="BP107" i="425"/>
  <c r="BO107" i="425"/>
  <c r="BN107" i="425"/>
  <c r="BM107" i="425"/>
  <c r="BL107" i="425"/>
  <c r="BK107" i="425"/>
  <c r="BJ107" i="425"/>
  <c r="BI107" i="425"/>
  <c r="BH107" i="425"/>
  <c r="BG107" i="425"/>
  <c r="BF107" i="425"/>
  <c r="BW106" i="425"/>
  <c r="BV106" i="425"/>
  <c r="BU106" i="425"/>
  <c r="BT106" i="425"/>
  <c r="BS106" i="425"/>
  <c r="BR106" i="425"/>
  <c r="BQ106" i="425"/>
  <c r="BP106" i="425"/>
  <c r="BO106" i="425"/>
  <c r="BN106" i="425"/>
  <c r="BM106" i="425"/>
  <c r="BL106" i="425"/>
  <c r="BJ106" i="425"/>
  <c r="BI106" i="425"/>
  <c r="BH106" i="425"/>
  <c r="BG106" i="425"/>
  <c r="BF106" i="425"/>
  <c r="BW105" i="425"/>
  <c r="BV105" i="425"/>
  <c r="BU105" i="425"/>
  <c r="BT105" i="425"/>
  <c r="BS105" i="425"/>
  <c r="BR105" i="425"/>
  <c r="BQ105" i="425"/>
  <c r="BP105" i="425"/>
  <c r="BO105" i="425"/>
  <c r="BN105" i="425"/>
  <c r="BM105" i="425"/>
  <c r="BL105" i="425"/>
  <c r="BK105" i="425"/>
  <c r="BJ105" i="425"/>
  <c r="BI105" i="425"/>
  <c r="BH105" i="425"/>
  <c r="BG105" i="425"/>
  <c r="BF105" i="425"/>
  <c r="BW104" i="425"/>
  <c r="BV104" i="425"/>
  <c r="BU104" i="425"/>
  <c r="BT104" i="425"/>
  <c r="BS104" i="425"/>
  <c r="BR104" i="425"/>
  <c r="BQ104" i="425"/>
  <c r="BP104" i="425"/>
  <c r="BO104" i="425"/>
  <c r="BN104" i="425"/>
  <c r="BM104" i="425"/>
  <c r="BL104" i="425"/>
  <c r="BK104" i="425"/>
  <c r="BJ104" i="425"/>
  <c r="BI104" i="425"/>
  <c r="BH104" i="425"/>
  <c r="BG104" i="425"/>
  <c r="BF104" i="425"/>
  <c r="BW103" i="425"/>
  <c r="BV103" i="425"/>
  <c r="BU103" i="425"/>
  <c r="BT103" i="425"/>
  <c r="BS103" i="425"/>
  <c r="BR103" i="425"/>
  <c r="BQ103" i="425"/>
  <c r="BP103" i="425"/>
  <c r="BO103" i="425"/>
  <c r="BN103" i="425"/>
  <c r="BM103" i="425"/>
  <c r="BL103" i="425"/>
  <c r="BK103" i="425"/>
  <c r="BJ103" i="425"/>
  <c r="BI103" i="425"/>
  <c r="BH103" i="425"/>
  <c r="BG103" i="425"/>
  <c r="BF103" i="425"/>
  <c r="BW100" i="425"/>
  <c r="BV100" i="425"/>
  <c r="BU100" i="425"/>
  <c r="BT100" i="425"/>
  <c r="BS100" i="425"/>
  <c r="BR100" i="425"/>
  <c r="BQ100" i="425"/>
  <c r="BP100" i="425"/>
  <c r="BO100" i="425"/>
  <c r="BN100" i="425"/>
  <c r="BM100" i="425"/>
  <c r="BL100" i="425"/>
  <c r="BK100" i="425"/>
  <c r="BJ100" i="425"/>
  <c r="BI100" i="425"/>
  <c r="BH100" i="425"/>
  <c r="BG100" i="425"/>
  <c r="BF100" i="425"/>
  <c r="BW99" i="425"/>
  <c r="BV99" i="425"/>
  <c r="BU99" i="425"/>
  <c r="BT99" i="425"/>
  <c r="BS99" i="425"/>
  <c r="BR99" i="425"/>
  <c r="BQ99" i="425"/>
  <c r="BP99" i="425"/>
  <c r="BO99" i="425"/>
  <c r="BN99" i="425"/>
  <c r="BM99" i="425"/>
  <c r="BL99" i="425"/>
  <c r="BK99" i="425"/>
  <c r="BJ99" i="425"/>
  <c r="BI99" i="425"/>
  <c r="BH99" i="425"/>
  <c r="BG99" i="425"/>
  <c r="BF99" i="425"/>
  <c r="BW98" i="425"/>
  <c r="BV98" i="425"/>
  <c r="BU98" i="425"/>
  <c r="BT98" i="425"/>
  <c r="BS98" i="425"/>
  <c r="BR98" i="425"/>
  <c r="BQ98" i="425"/>
  <c r="BP98" i="425"/>
  <c r="BO98" i="425"/>
  <c r="BN98" i="425"/>
  <c r="BM98" i="425"/>
  <c r="BL98" i="425"/>
  <c r="BK98" i="425"/>
  <c r="BJ98" i="425"/>
  <c r="BI98" i="425"/>
  <c r="BH98" i="425"/>
  <c r="BG98" i="425"/>
  <c r="BF98" i="425"/>
  <c r="BW97" i="425"/>
  <c r="BV97" i="425"/>
  <c r="BU97" i="425"/>
  <c r="BT97" i="425"/>
  <c r="BS97" i="425"/>
  <c r="BR97" i="425"/>
  <c r="BQ97" i="425"/>
  <c r="BP97" i="425"/>
  <c r="BO97" i="425"/>
  <c r="BN97" i="425"/>
  <c r="BM97" i="425"/>
  <c r="BL97" i="425"/>
  <c r="BK97" i="425"/>
  <c r="BJ97" i="425"/>
  <c r="BI97" i="425"/>
  <c r="BH97" i="425"/>
  <c r="BG97" i="425"/>
  <c r="BF97" i="425"/>
  <c r="BW96" i="425"/>
  <c r="BV96" i="425"/>
  <c r="BU96" i="425"/>
  <c r="BT96" i="425"/>
  <c r="BS96" i="425"/>
  <c r="BR96" i="425"/>
  <c r="BQ96" i="425"/>
  <c r="BP96" i="425"/>
  <c r="BO96" i="425"/>
  <c r="BN96" i="425"/>
  <c r="BM96" i="425"/>
  <c r="BL96" i="425"/>
  <c r="BK96" i="425"/>
  <c r="BJ96" i="425"/>
  <c r="BI96" i="425"/>
  <c r="BH96" i="425"/>
  <c r="BG96" i="425"/>
  <c r="BF96" i="425"/>
  <c r="BW95" i="425"/>
  <c r="BV95" i="425"/>
  <c r="BU95" i="425"/>
  <c r="BT95" i="425"/>
  <c r="BS95" i="425"/>
  <c r="BR95" i="425"/>
  <c r="BQ95" i="425"/>
  <c r="BP95" i="425"/>
  <c r="BO95" i="425"/>
  <c r="BN95" i="425"/>
  <c r="BM95" i="425"/>
  <c r="BL95" i="425"/>
  <c r="BK95" i="425"/>
  <c r="BJ95" i="425"/>
  <c r="BI95" i="425"/>
  <c r="BH95" i="425"/>
  <c r="BG95" i="425"/>
  <c r="BF95" i="425"/>
  <c r="AR95" i="425"/>
  <c r="AQ95" i="425"/>
  <c r="BW94" i="425"/>
  <c r="BV94" i="425"/>
  <c r="BU94" i="425"/>
  <c r="BT94" i="425"/>
  <c r="BS94" i="425"/>
  <c r="BR94" i="425"/>
  <c r="BQ94" i="425"/>
  <c r="BP94" i="425"/>
  <c r="BO94" i="425"/>
  <c r="BN94" i="425"/>
  <c r="BM94" i="425"/>
  <c r="BL94" i="425"/>
  <c r="BK94" i="425"/>
  <c r="BJ94" i="425"/>
  <c r="BI94" i="425"/>
  <c r="BH94" i="425"/>
  <c r="BG94" i="425"/>
  <c r="BF94" i="425"/>
  <c r="BW93" i="425"/>
  <c r="BV93" i="425"/>
  <c r="BU93" i="425"/>
  <c r="BT93" i="425"/>
  <c r="BS93" i="425"/>
  <c r="BR93" i="425"/>
  <c r="BQ93" i="425"/>
  <c r="BP93" i="425"/>
  <c r="BO93" i="425"/>
  <c r="BN93" i="425"/>
  <c r="BM93" i="425"/>
  <c r="BL93" i="425"/>
  <c r="BK93" i="425"/>
  <c r="BJ93" i="425"/>
  <c r="BI93" i="425"/>
  <c r="BH93" i="425"/>
  <c r="BG93" i="425"/>
  <c r="BF93" i="425"/>
  <c r="BW92" i="425"/>
  <c r="BV92" i="425"/>
  <c r="BU92" i="425"/>
  <c r="BT92" i="425"/>
  <c r="BS92" i="425"/>
  <c r="BR92" i="425"/>
  <c r="BQ92" i="425"/>
  <c r="BP92" i="425"/>
  <c r="BO92" i="425"/>
  <c r="BN92" i="425"/>
  <c r="BM92" i="425"/>
  <c r="BL92" i="425"/>
  <c r="BK92" i="425"/>
  <c r="BJ92" i="425"/>
  <c r="BI92" i="425"/>
  <c r="BH92" i="425"/>
  <c r="BG92" i="425"/>
  <c r="BF92" i="425"/>
  <c r="BW91" i="425"/>
  <c r="BV91" i="425"/>
  <c r="BU91" i="425"/>
  <c r="BT91" i="425"/>
  <c r="BS91" i="425"/>
  <c r="BR91" i="425"/>
  <c r="BQ91" i="425"/>
  <c r="BP91" i="425"/>
  <c r="BO91" i="425"/>
  <c r="BN91" i="425"/>
  <c r="BM91" i="425"/>
  <c r="BL91" i="425"/>
  <c r="BK91" i="425"/>
  <c r="BJ91" i="425"/>
  <c r="BI91" i="425"/>
  <c r="BH91" i="425"/>
  <c r="BG91" i="425"/>
  <c r="BF91" i="425"/>
  <c r="BW90" i="425"/>
  <c r="BV90" i="425"/>
  <c r="BU90" i="425"/>
  <c r="BT90" i="425"/>
  <c r="BS90" i="425"/>
  <c r="BR90" i="425"/>
  <c r="BQ90" i="425"/>
  <c r="BP90" i="425"/>
  <c r="BO90" i="425"/>
  <c r="BN90" i="425"/>
  <c r="BM90" i="425"/>
  <c r="BL90" i="425"/>
  <c r="BK90" i="425"/>
  <c r="BJ90" i="425"/>
  <c r="BI90" i="425"/>
  <c r="BH90" i="425"/>
  <c r="BG90" i="425"/>
  <c r="BF90" i="425"/>
  <c r="BW89" i="425"/>
  <c r="BV89" i="425"/>
  <c r="BU89" i="425"/>
  <c r="BT89" i="425"/>
  <c r="BS89" i="425"/>
  <c r="BR89" i="425"/>
  <c r="BQ89" i="425"/>
  <c r="BP89" i="425"/>
  <c r="BO89" i="425"/>
  <c r="BN89" i="425"/>
  <c r="BM89" i="425"/>
  <c r="BL89" i="425"/>
  <c r="BK89" i="425"/>
  <c r="BJ89" i="425"/>
  <c r="BI89" i="425"/>
  <c r="BH89" i="425"/>
  <c r="BG89" i="425"/>
  <c r="BF89" i="425"/>
  <c r="BW88" i="425"/>
  <c r="BV88" i="425"/>
  <c r="BU88" i="425"/>
  <c r="BT88" i="425"/>
  <c r="BS88" i="425"/>
  <c r="BR88" i="425"/>
  <c r="BQ88" i="425"/>
  <c r="BP88" i="425"/>
  <c r="BO88" i="425"/>
  <c r="BN88" i="425"/>
  <c r="BM88" i="425"/>
  <c r="BL88" i="425"/>
  <c r="BK88" i="425"/>
  <c r="BJ88" i="425"/>
  <c r="BI88" i="425"/>
  <c r="BH88" i="425"/>
  <c r="BG88" i="425"/>
  <c r="BF88" i="425"/>
  <c r="BW87" i="425"/>
  <c r="BV87" i="425"/>
  <c r="BU87" i="425"/>
  <c r="BT87" i="425"/>
  <c r="BS87" i="425"/>
  <c r="BR87" i="425"/>
  <c r="BQ87" i="425"/>
  <c r="BP87" i="425"/>
  <c r="BO87" i="425"/>
  <c r="BN87" i="425"/>
  <c r="BM87" i="425"/>
  <c r="BL87" i="425"/>
  <c r="BK87" i="425"/>
  <c r="BJ87" i="425"/>
  <c r="BI87" i="425"/>
  <c r="BH87" i="425"/>
  <c r="BG87" i="425"/>
  <c r="BF87" i="425"/>
  <c r="BW86" i="425"/>
  <c r="BV86" i="425"/>
  <c r="BU86" i="425"/>
  <c r="BT86" i="425"/>
  <c r="BS86" i="425"/>
  <c r="BR86" i="425"/>
  <c r="BQ86" i="425"/>
  <c r="BP86" i="425"/>
  <c r="BO86" i="425"/>
  <c r="BN86" i="425"/>
  <c r="BM86" i="425"/>
  <c r="BL86" i="425"/>
  <c r="BK86" i="425"/>
  <c r="BJ86" i="425"/>
  <c r="BI86" i="425"/>
  <c r="BH86" i="425"/>
  <c r="BG86" i="425"/>
  <c r="BF86" i="425"/>
  <c r="BW85" i="425"/>
  <c r="BV85" i="425"/>
  <c r="BU85" i="425"/>
  <c r="BT85" i="425"/>
  <c r="BS85" i="425"/>
  <c r="BR85" i="425"/>
  <c r="BQ85" i="425"/>
  <c r="BP85" i="425"/>
  <c r="BO85" i="425"/>
  <c r="BN85" i="425"/>
  <c r="BM85" i="425"/>
  <c r="BL85" i="425"/>
  <c r="BK85" i="425"/>
  <c r="BJ85" i="425"/>
  <c r="BI85" i="425"/>
  <c r="BH85" i="425"/>
  <c r="BG85" i="425"/>
  <c r="BF85" i="425"/>
  <c r="BW84" i="425"/>
  <c r="BV84" i="425"/>
  <c r="BU84" i="425"/>
  <c r="BT84" i="425"/>
  <c r="BS84" i="425"/>
  <c r="BR84" i="425"/>
  <c r="BQ84" i="425"/>
  <c r="BP84" i="425"/>
  <c r="BO84" i="425"/>
  <c r="BN84" i="425"/>
  <c r="BM84" i="425"/>
  <c r="BL84" i="425"/>
  <c r="BK84" i="425"/>
  <c r="BJ84" i="425"/>
  <c r="BI84" i="425"/>
  <c r="BH84" i="425"/>
  <c r="BG84" i="425"/>
  <c r="BF84" i="425"/>
  <c r="BW309" i="407"/>
  <c r="BV309" i="407"/>
  <c r="BU309" i="407"/>
  <c r="BT309" i="407"/>
  <c r="BS309" i="407"/>
  <c r="BR309" i="407"/>
  <c r="BQ309" i="407"/>
  <c r="BP309" i="407"/>
  <c r="BO309" i="407"/>
  <c r="BN309" i="407"/>
  <c r="BM309" i="407"/>
  <c r="BL309" i="407"/>
  <c r="BK309" i="407"/>
  <c r="BJ309" i="407"/>
  <c r="BI309" i="407"/>
  <c r="BH309" i="407"/>
  <c r="BG309" i="407"/>
  <c r="BF309" i="407"/>
  <c r="BW308" i="407"/>
  <c r="BV308" i="407"/>
  <c r="BU308" i="407"/>
  <c r="BT308" i="407"/>
  <c r="BS308" i="407"/>
  <c r="BR308" i="407"/>
  <c r="BQ308" i="407"/>
  <c r="BP308" i="407"/>
  <c r="BO308" i="407"/>
  <c r="BN308" i="407"/>
  <c r="BM308" i="407"/>
  <c r="BL308" i="407"/>
  <c r="BK308" i="407"/>
  <c r="BJ308" i="407"/>
  <c r="BI308" i="407"/>
  <c r="BH308" i="407"/>
  <c r="BG308" i="407"/>
  <c r="BF308" i="407"/>
  <c r="BW307" i="407"/>
  <c r="BV307" i="407"/>
  <c r="BU307" i="407"/>
  <c r="BT307" i="407"/>
  <c r="BS307" i="407"/>
  <c r="BR307" i="407"/>
  <c r="BQ307" i="407"/>
  <c r="BP307" i="407"/>
  <c r="BO307" i="407"/>
  <c r="BN307" i="407"/>
  <c r="BM307" i="407"/>
  <c r="BL307" i="407"/>
  <c r="BK307" i="407"/>
  <c r="BJ307" i="407"/>
  <c r="BI307" i="407"/>
  <c r="BH307" i="407"/>
  <c r="BG307" i="407"/>
  <c r="BF307" i="407"/>
  <c r="BW306" i="407"/>
  <c r="BV306" i="407"/>
  <c r="BU306" i="407"/>
  <c r="BT306" i="407"/>
  <c r="BS306" i="407"/>
  <c r="BR306" i="407"/>
  <c r="BQ306" i="407"/>
  <c r="BP306" i="407"/>
  <c r="BO306" i="407"/>
  <c r="BN306" i="407"/>
  <c r="BM306" i="407"/>
  <c r="BL306" i="407"/>
  <c r="BK306" i="407"/>
  <c r="BJ306" i="407"/>
  <c r="BI306" i="407"/>
  <c r="BH306" i="407"/>
  <c r="BG306" i="407"/>
  <c r="BF306" i="407"/>
  <c r="BW305" i="407"/>
  <c r="BV305" i="407"/>
  <c r="BU305" i="407"/>
  <c r="BT305" i="407"/>
  <c r="BS305" i="407"/>
  <c r="BR305" i="407"/>
  <c r="BQ305" i="407"/>
  <c r="BP305" i="407"/>
  <c r="BO305" i="407"/>
  <c r="BN305" i="407"/>
  <c r="BM305" i="407"/>
  <c r="BL305" i="407"/>
  <c r="BK305" i="407"/>
  <c r="BJ305" i="407"/>
  <c r="BI305" i="407"/>
  <c r="BH305" i="407"/>
  <c r="BG305" i="407"/>
  <c r="BF305" i="407"/>
  <c r="BW304" i="407"/>
  <c r="BV304" i="407"/>
  <c r="BU304" i="407"/>
  <c r="BT304" i="407"/>
  <c r="BS304" i="407"/>
  <c r="BR304" i="407"/>
  <c r="BQ304" i="407"/>
  <c r="BP304" i="407"/>
  <c r="BO304" i="407"/>
  <c r="BN304" i="407"/>
  <c r="BM304" i="407"/>
  <c r="BL304" i="407"/>
  <c r="BK304" i="407"/>
  <c r="BJ304" i="407"/>
  <c r="BI304" i="407"/>
  <c r="BH304" i="407"/>
  <c r="BG304" i="407"/>
  <c r="BF304" i="407"/>
  <c r="BW303" i="407"/>
  <c r="BV303" i="407"/>
  <c r="BU303" i="407"/>
  <c r="BT303" i="407"/>
  <c r="BS303" i="407"/>
  <c r="BR303" i="407"/>
  <c r="BQ303" i="407"/>
  <c r="BP303" i="407"/>
  <c r="BO303" i="407"/>
  <c r="BN303" i="407"/>
  <c r="BM303" i="407"/>
  <c r="BL303" i="407"/>
  <c r="BK303" i="407"/>
  <c r="BJ303" i="407"/>
  <c r="BI303" i="407"/>
  <c r="BH303" i="407"/>
  <c r="BG303" i="407"/>
  <c r="BF303" i="407"/>
  <c r="BW302" i="407"/>
  <c r="BV302" i="407"/>
  <c r="BU302" i="407"/>
  <c r="BT302" i="407"/>
  <c r="BS302" i="407"/>
  <c r="BR302" i="407"/>
  <c r="BQ302" i="407"/>
  <c r="BP302" i="407"/>
  <c r="BO302" i="407"/>
  <c r="BN302" i="407"/>
  <c r="BM302" i="407"/>
  <c r="BL302" i="407"/>
  <c r="BK302" i="407"/>
  <c r="BJ302" i="407"/>
  <c r="BI302" i="407"/>
  <c r="BH302" i="407"/>
  <c r="BG302" i="407"/>
  <c r="BF302" i="407"/>
  <c r="BW301" i="407"/>
  <c r="BV301" i="407"/>
  <c r="BU301" i="407"/>
  <c r="BT301" i="407"/>
  <c r="BS301" i="407"/>
  <c r="BR301" i="407"/>
  <c r="BQ301" i="407"/>
  <c r="BP301" i="407"/>
  <c r="BO301" i="407"/>
  <c r="BN301" i="407"/>
  <c r="BM301" i="407"/>
  <c r="BL301" i="407"/>
  <c r="BK301" i="407"/>
  <c r="BJ301" i="407"/>
  <c r="BI301" i="407"/>
  <c r="BH301" i="407"/>
  <c r="BG301" i="407"/>
  <c r="BF301" i="407"/>
  <c r="BW300" i="407"/>
  <c r="BV300" i="407"/>
  <c r="BU300" i="407"/>
  <c r="BT300" i="407"/>
  <c r="BS300" i="407"/>
  <c r="BR300" i="407"/>
  <c r="BQ300" i="407"/>
  <c r="BP300" i="407"/>
  <c r="BO300" i="407"/>
  <c r="BN300" i="407"/>
  <c r="BM300" i="407"/>
  <c r="BL300" i="407"/>
  <c r="BK300" i="407"/>
  <c r="BJ300" i="407"/>
  <c r="BI300" i="407"/>
  <c r="BH300" i="407"/>
  <c r="BG300" i="407"/>
  <c r="BF300" i="407"/>
  <c r="BW299" i="407"/>
  <c r="BV299" i="407"/>
  <c r="BU299" i="407"/>
  <c r="BT299" i="407"/>
  <c r="BS299" i="407"/>
  <c r="BR299" i="407"/>
  <c r="BQ299" i="407"/>
  <c r="BP299" i="407"/>
  <c r="BO299" i="407"/>
  <c r="BN299" i="407"/>
  <c r="BM299" i="407"/>
  <c r="BL299" i="407"/>
  <c r="BK299" i="407"/>
  <c r="BJ299" i="407"/>
  <c r="BI299" i="407"/>
  <c r="BH299" i="407"/>
  <c r="BG299" i="407"/>
  <c r="BF299" i="407"/>
  <c r="BW298" i="407"/>
  <c r="BV298" i="407"/>
  <c r="BU298" i="407"/>
  <c r="BT298" i="407"/>
  <c r="BS298" i="407"/>
  <c r="BR298" i="407"/>
  <c r="BQ298" i="407"/>
  <c r="BP298" i="407"/>
  <c r="BO298" i="407"/>
  <c r="BN298" i="407"/>
  <c r="BM298" i="407"/>
  <c r="BL298" i="407"/>
  <c r="BK298" i="407"/>
  <c r="BJ298" i="407"/>
  <c r="BI298" i="407"/>
  <c r="BH298" i="407"/>
  <c r="BG298" i="407"/>
  <c r="BF298" i="407"/>
  <c r="BW297" i="407"/>
  <c r="BV297" i="407"/>
  <c r="BU297" i="407"/>
  <c r="BT297" i="407"/>
  <c r="BS297" i="407"/>
  <c r="BR297" i="407"/>
  <c r="BQ297" i="407"/>
  <c r="BP297" i="407"/>
  <c r="BO297" i="407"/>
  <c r="BN297" i="407"/>
  <c r="BM297" i="407"/>
  <c r="BL297" i="407"/>
  <c r="BK297" i="407"/>
  <c r="BJ297" i="407"/>
  <c r="BI297" i="407"/>
  <c r="BH297" i="407"/>
  <c r="BG297" i="407"/>
  <c r="BF297" i="407"/>
  <c r="BW296" i="407"/>
  <c r="BV296" i="407"/>
  <c r="BU296" i="407"/>
  <c r="BT296" i="407"/>
  <c r="BS296" i="407"/>
  <c r="BR296" i="407"/>
  <c r="BQ296" i="407"/>
  <c r="BP296" i="407"/>
  <c r="BO296" i="407"/>
  <c r="BN296" i="407"/>
  <c r="BM296" i="407"/>
  <c r="BL296" i="407"/>
  <c r="BK296" i="407"/>
  <c r="BJ296" i="407"/>
  <c r="BI296" i="407"/>
  <c r="BH296" i="407"/>
  <c r="BG296" i="407"/>
  <c r="BF296" i="407"/>
  <c r="BW295" i="407"/>
  <c r="BV295" i="407"/>
  <c r="BU295" i="407"/>
  <c r="BT295" i="407"/>
  <c r="BS295" i="407"/>
  <c r="BR295" i="407"/>
  <c r="BQ295" i="407"/>
  <c r="BP295" i="407"/>
  <c r="BO295" i="407"/>
  <c r="BN295" i="407"/>
  <c r="BM295" i="407"/>
  <c r="BL295" i="407"/>
  <c r="BK295" i="407"/>
  <c r="BJ295" i="407"/>
  <c r="BI295" i="407"/>
  <c r="BH295" i="407"/>
  <c r="BG295" i="407"/>
  <c r="BF295" i="407"/>
  <c r="BW294" i="407"/>
  <c r="BV294" i="407"/>
  <c r="BU294" i="407"/>
  <c r="BT294" i="407"/>
  <c r="BS294" i="407"/>
  <c r="BR294" i="407"/>
  <c r="BQ294" i="407"/>
  <c r="BP294" i="407"/>
  <c r="BO294" i="407"/>
  <c r="BN294" i="407"/>
  <c r="BM294" i="407"/>
  <c r="BL294" i="407"/>
  <c r="BK294" i="407"/>
  <c r="BJ294" i="407"/>
  <c r="BI294" i="407"/>
  <c r="BH294" i="407"/>
  <c r="BG294" i="407"/>
  <c r="BF294" i="407"/>
  <c r="BW293" i="407"/>
  <c r="BV293" i="407"/>
  <c r="BU293" i="407"/>
  <c r="BT293" i="407"/>
  <c r="BS293" i="407"/>
  <c r="BR293" i="407"/>
  <c r="BQ293" i="407"/>
  <c r="BP293" i="407"/>
  <c r="BO293" i="407"/>
  <c r="BN293" i="407"/>
  <c r="BM293" i="407"/>
  <c r="BL293" i="407"/>
  <c r="BK293" i="407"/>
  <c r="BJ293" i="407"/>
  <c r="BI293" i="407"/>
  <c r="BH293" i="407"/>
  <c r="BG293" i="407"/>
  <c r="BF293" i="407"/>
  <c r="BW290" i="407"/>
  <c r="BV290" i="407"/>
  <c r="BU290" i="407"/>
  <c r="BT290" i="407"/>
  <c r="BS290" i="407"/>
  <c r="BR290" i="407"/>
  <c r="BQ290" i="407"/>
  <c r="BP290" i="407"/>
  <c r="BO290" i="407"/>
  <c r="BN290" i="407"/>
  <c r="BM290" i="407"/>
  <c r="BL290" i="407"/>
  <c r="BK290" i="407"/>
  <c r="BJ290" i="407"/>
  <c r="BI290" i="407"/>
  <c r="BH290" i="407"/>
  <c r="BG290" i="407"/>
  <c r="BF290" i="407"/>
  <c r="BW289" i="407"/>
  <c r="BV289" i="407"/>
  <c r="BU289" i="407"/>
  <c r="BT289" i="407"/>
  <c r="BS289" i="407"/>
  <c r="BR289" i="407"/>
  <c r="BQ289" i="407"/>
  <c r="BP289" i="407"/>
  <c r="BO289" i="407"/>
  <c r="BN289" i="407"/>
  <c r="BM289" i="407"/>
  <c r="BL289" i="407"/>
  <c r="BK289" i="407"/>
  <c r="BJ289" i="407"/>
  <c r="BI289" i="407"/>
  <c r="BH289" i="407"/>
  <c r="BG289" i="407"/>
  <c r="BF289" i="407"/>
  <c r="BW288" i="407"/>
  <c r="BV288" i="407"/>
  <c r="BU288" i="407"/>
  <c r="BT288" i="407"/>
  <c r="BS288" i="407"/>
  <c r="BR288" i="407"/>
  <c r="BQ288" i="407"/>
  <c r="BP288" i="407"/>
  <c r="BO288" i="407"/>
  <c r="BN288" i="407"/>
  <c r="BM288" i="407"/>
  <c r="BL288" i="407"/>
  <c r="BK288" i="407"/>
  <c r="BJ288" i="407"/>
  <c r="BI288" i="407"/>
  <c r="BH288" i="407"/>
  <c r="BG288" i="407"/>
  <c r="BF288" i="407"/>
  <c r="BW287" i="407"/>
  <c r="BV287" i="407"/>
  <c r="BU287" i="407"/>
  <c r="BT287" i="407"/>
  <c r="BS287" i="407"/>
  <c r="BR287" i="407"/>
  <c r="BQ287" i="407"/>
  <c r="BP287" i="407"/>
  <c r="BO287" i="407"/>
  <c r="BN287" i="407"/>
  <c r="BM287" i="407"/>
  <c r="BL287" i="407"/>
  <c r="BK287" i="407"/>
  <c r="BJ287" i="407"/>
  <c r="BI287" i="407"/>
  <c r="BH287" i="407"/>
  <c r="BG287" i="407"/>
  <c r="BF287" i="407"/>
  <c r="BW286" i="407"/>
  <c r="BV286" i="407"/>
  <c r="BU286" i="407"/>
  <c r="BT286" i="407"/>
  <c r="BS286" i="407"/>
  <c r="BR286" i="407"/>
  <c r="BQ286" i="407"/>
  <c r="BP286" i="407"/>
  <c r="BO286" i="407"/>
  <c r="BN286" i="407"/>
  <c r="BM286" i="407"/>
  <c r="BL286" i="407"/>
  <c r="BK286" i="407"/>
  <c r="BJ286" i="407"/>
  <c r="BI286" i="407"/>
  <c r="BH286" i="407"/>
  <c r="BG286" i="407"/>
  <c r="BF286" i="407"/>
  <c r="BW285" i="407"/>
  <c r="BV285" i="407"/>
  <c r="BU285" i="407"/>
  <c r="BT285" i="407"/>
  <c r="BS285" i="407"/>
  <c r="BR285" i="407"/>
  <c r="BQ285" i="407"/>
  <c r="BP285" i="407"/>
  <c r="BO285" i="407"/>
  <c r="BN285" i="407"/>
  <c r="BM285" i="407"/>
  <c r="BL285" i="407"/>
  <c r="BK285" i="407"/>
  <c r="BJ285" i="407"/>
  <c r="BI285" i="407"/>
  <c r="BH285" i="407"/>
  <c r="BG285" i="407"/>
  <c r="BF285" i="407"/>
  <c r="BW284" i="407"/>
  <c r="BV284" i="407"/>
  <c r="BU284" i="407"/>
  <c r="BT284" i="407"/>
  <c r="BS284" i="407"/>
  <c r="BR284" i="407"/>
  <c r="BQ284" i="407"/>
  <c r="BP284" i="407"/>
  <c r="BO284" i="407"/>
  <c r="BN284" i="407"/>
  <c r="BM284" i="407"/>
  <c r="BL284" i="407"/>
  <c r="BK284" i="407"/>
  <c r="BJ284" i="407"/>
  <c r="BI284" i="407"/>
  <c r="BH284" i="407"/>
  <c r="BG284" i="407"/>
  <c r="BF284" i="407"/>
  <c r="BW283" i="407"/>
  <c r="BV283" i="407"/>
  <c r="BU283" i="407"/>
  <c r="BT283" i="407"/>
  <c r="BS283" i="407"/>
  <c r="BR283" i="407"/>
  <c r="BQ283" i="407"/>
  <c r="BP283" i="407"/>
  <c r="BO283" i="407"/>
  <c r="BN283" i="407"/>
  <c r="BM283" i="407"/>
  <c r="BL283" i="407"/>
  <c r="BK283" i="407"/>
  <c r="BJ283" i="407"/>
  <c r="BI283" i="407"/>
  <c r="BH283" i="407"/>
  <c r="BG283" i="407"/>
  <c r="BF283" i="407"/>
  <c r="BW282" i="407"/>
  <c r="BV282" i="407"/>
  <c r="BU282" i="407"/>
  <c r="BT282" i="407"/>
  <c r="BS282" i="407"/>
  <c r="BR282" i="407"/>
  <c r="BQ282" i="407"/>
  <c r="BP282" i="407"/>
  <c r="BO282" i="407"/>
  <c r="BN282" i="407"/>
  <c r="BM282" i="407"/>
  <c r="BL282" i="407"/>
  <c r="BK282" i="407"/>
  <c r="BJ282" i="407"/>
  <c r="BI282" i="407"/>
  <c r="BH282" i="407"/>
  <c r="BG282" i="407"/>
  <c r="BF282" i="407"/>
  <c r="BW281" i="407"/>
  <c r="BV281" i="407"/>
  <c r="BU281" i="407"/>
  <c r="BT281" i="407"/>
  <c r="BS281" i="407"/>
  <c r="BR281" i="407"/>
  <c r="BQ281" i="407"/>
  <c r="BP281" i="407"/>
  <c r="BO281" i="407"/>
  <c r="BN281" i="407"/>
  <c r="BM281" i="407"/>
  <c r="BL281" i="407"/>
  <c r="BK281" i="407"/>
  <c r="BJ281" i="407"/>
  <c r="BI281" i="407"/>
  <c r="BH281" i="407"/>
  <c r="BG281" i="407"/>
  <c r="BF281" i="407"/>
  <c r="BW280" i="407"/>
  <c r="BV280" i="407"/>
  <c r="BU280" i="407"/>
  <c r="BT280" i="407"/>
  <c r="BS280" i="407"/>
  <c r="BR280" i="407"/>
  <c r="BQ280" i="407"/>
  <c r="BP280" i="407"/>
  <c r="BO280" i="407"/>
  <c r="BN280" i="407"/>
  <c r="BM280" i="407"/>
  <c r="BL280" i="407"/>
  <c r="BK280" i="407"/>
  <c r="BJ280" i="407"/>
  <c r="BI280" i="407"/>
  <c r="BH280" i="407"/>
  <c r="BG280" i="407"/>
  <c r="BF280" i="407"/>
  <c r="BW279" i="407"/>
  <c r="BV279" i="407"/>
  <c r="BU279" i="407"/>
  <c r="BT279" i="407"/>
  <c r="BS279" i="407"/>
  <c r="BR279" i="407"/>
  <c r="BQ279" i="407"/>
  <c r="BP279" i="407"/>
  <c r="BO279" i="407"/>
  <c r="BN279" i="407"/>
  <c r="BM279" i="407"/>
  <c r="BL279" i="407"/>
  <c r="BK279" i="407"/>
  <c r="BJ279" i="407"/>
  <c r="BI279" i="407"/>
  <c r="BH279" i="407"/>
  <c r="BG279" i="407"/>
  <c r="BF279" i="407"/>
  <c r="BW278" i="407"/>
  <c r="BV278" i="407"/>
  <c r="BU278" i="407"/>
  <c r="BT278" i="407"/>
  <c r="BS278" i="407"/>
  <c r="BR278" i="407"/>
  <c r="BQ278" i="407"/>
  <c r="BP278" i="407"/>
  <c r="BO278" i="407"/>
  <c r="BN278" i="407"/>
  <c r="BM278" i="407"/>
  <c r="BL278" i="407"/>
  <c r="BK278" i="407"/>
  <c r="BJ278" i="407"/>
  <c r="BI278" i="407"/>
  <c r="BH278" i="407"/>
  <c r="BG278" i="407"/>
  <c r="BF278" i="407"/>
  <c r="BW277" i="407"/>
  <c r="BV277" i="407"/>
  <c r="BU277" i="407"/>
  <c r="BT277" i="407"/>
  <c r="BS277" i="407"/>
  <c r="BR277" i="407"/>
  <c r="BQ277" i="407"/>
  <c r="BP277" i="407"/>
  <c r="BO277" i="407"/>
  <c r="BN277" i="407"/>
  <c r="BM277" i="407"/>
  <c r="BL277" i="407"/>
  <c r="BK277" i="407"/>
  <c r="BJ277" i="407"/>
  <c r="BI277" i="407"/>
  <c r="BH277" i="407"/>
  <c r="BG277" i="407"/>
  <c r="BF277" i="407"/>
  <c r="BW276" i="407"/>
  <c r="BV276" i="407"/>
  <c r="BU276" i="407"/>
  <c r="BT276" i="407"/>
  <c r="BS276" i="407"/>
  <c r="BR276" i="407"/>
  <c r="BQ276" i="407"/>
  <c r="BP276" i="407"/>
  <c r="BO276" i="407"/>
  <c r="BN276" i="407"/>
  <c r="BM276" i="407"/>
  <c r="BL276" i="407"/>
  <c r="BK276" i="407"/>
  <c r="BJ276" i="407"/>
  <c r="BI276" i="407"/>
  <c r="BH276" i="407"/>
  <c r="BG276" i="407"/>
  <c r="BF276" i="407"/>
  <c r="BW275" i="407"/>
  <c r="BV275" i="407"/>
  <c r="BU275" i="407"/>
  <c r="BT275" i="407"/>
  <c r="BS275" i="407"/>
  <c r="BR275" i="407"/>
  <c r="BQ275" i="407"/>
  <c r="BP275" i="407"/>
  <c r="BO275" i="407"/>
  <c r="BN275" i="407"/>
  <c r="BM275" i="407"/>
  <c r="BL275" i="407"/>
  <c r="BK275" i="407"/>
  <c r="BJ275" i="407"/>
  <c r="BI275" i="407"/>
  <c r="BH275" i="407"/>
  <c r="BG275" i="407"/>
  <c r="BF275" i="407"/>
  <c r="BW274" i="407"/>
  <c r="BV274" i="407"/>
  <c r="BU274" i="407"/>
  <c r="BT274" i="407"/>
  <c r="BS274" i="407"/>
  <c r="BR274" i="407"/>
  <c r="BQ274" i="407"/>
  <c r="BP274" i="407"/>
  <c r="BO274" i="407"/>
  <c r="BN274" i="407"/>
  <c r="BM274" i="407"/>
  <c r="BL274" i="407"/>
  <c r="BK274" i="407"/>
  <c r="BJ274" i="407"/>
  <c r="BI274" i="407"/>
  <c r="BH274" i="407"/>
  <c r="BG274" i="407"/>
  <c r="BF274" i="407"/>
  <c r="BW271" i="407"/>
  <c r="BV271" i="407"/>
  <c r="BU271" i="407"/>
  <c r="BT271" i="407"/>
  <c r="BS271" i="407"/>
  <c r="BR271" i="407"/>
  <c r="BQ271" i="407"/>
  <c r="BP271" i="407"/>
  <c r="BO271" i="407"/>
  <c r="BN271" i="407"/>
  <c r="BM271" i="407"/>
  <c r="BL271" i="407"/>
  <c r="BK271" i="407"/>
  <c r="BJ271" i="407"/>
  <c r="BI271" i="407"/>
  <c r="BH271" i="407"/>
  <c r="BG271" i="407"/>
  <c r="BF271" i="407"/>
  <c r="BW270" i="407"/>
  <c r="BV270" i="407"/>
  <c r="BU270" i="407"/>
  <c r="BT270" i="407"/>
  <c r="BS270" i="407"/>
  <c r="BR270" i="407"/>
  <c r="BQ270" i="407"/>
  <c r="BP270" i="407"/>
  <c r="BO270" i="407"/>
  <c r="BN270" i="407"/>
  <c r="BM270" i="407"/>
  <c r="BL270" i="407"/>
  <c r="BK270" i="407"/>
  <c r="BJ270" i="407"/>
  <c r="BI270" i="407"/>
  <c r="BH270" i="407"/>
  <c r="BG270" i="407"/>
  <c r="BF270" i="407"/>
  <c r="BW269" i="407"/>
  <c r="BV269" i="407"/>
  <c r="BU269" i="407"/>
  <c r="BT269" i="407"/>
  <c r="BS269" i="407"/>
  <c r="BR269" i="407"/>
  <c r="BQ269" i="407"/>
  <c r="BP269" i="407"/>
  <c r="BO269" i="407"/>
  <c r="BN269" i="407"/>
  <c r="BM269" i="407"/>
  <c r="BL269" i="407"/>
  <c r="BK269" i="407"/>
  <c r="BJ269" i="407"/>
  <c r="BI269" i="407"/>
  <c r="BH269" i="407"/>
  <c r="BG269" i="407"/>
  <c r="BF269" i="407"/>
  <c r="BW268" i="407"/>
  <c r="BV268" i="407"/>
  <c r="BU268" i="407"/>
  <c r="BT268" i="407"/>
  <c r="BS268" i="407"/>
  <c r="BR268" i="407"/>
  <c r="BQ268" i="407"/>
  <c r="BP268" i="407"/>
  <c r="BO268" i="407"/>
  <c r="BN268" i="407"/>
  <c r="BM268" i="407"/>
  <c r="BL268" i="407"/>
  <c r="BK268" i="407"/>
  <c r="BJ268" i="407"/>
  <c r="BI268" i="407"/>
  <c r="BH268" i="407"/>
  <c r="BG268" i="407"/>
  <c r="BF268" i="407"/>
  <c r="BW267" i="407"/>
  <c r="BV267" i="407"/>
  <c r="BU267" i="407"/>
  <c r="BT267" i="407"/>
  <c r="BS267" i="407"/>
  <c r="BR267" i="407"/>
  <c r="BQ267" i="407"/>
  <c r="BP267" i="407"/>
  <c r="BO267" i="407"/>
  <c r="BN267" i="407"/>
  <c r="BM267" i="407"/>
  <c r="BL267" i="407"/>
  <c r="BK267" i="407"/>
  <c r="BJ267" i="407"/>
  <c r="BI267" i="407"/>
  <c r="BH267" i="407"/>
  <c r="BG267" i="407"/>
  <c r="BF267" i="407"/>
  <c r="BW266" i="407"/>
  <c r="BV266" i="407"/>
  <c r="BU266" i="407"/>
  <c r="BT266" i="407"/>
  <c r="BS266" i="407"/>
  <c r="BR266" i="407"/>
  <c r="BQ266" i="407"/>
  <c r="BP266" i="407"/>
  <c r="BO266" i="407"/>
  <c r="BN266" i="407"/>
  <c r="BM266" i="407"/>
  <c r="BL266" i="407"/>
  <c r="BK266" i="407"/>
  <c r="BJ266" i="407"/>
  <c r="BI266" i="407"/>
  <c r="BH266" i="407"/>
  <c r="BG266" i="407"/>
  <c r="BF266" i="407"/>
  <c r="BW265" i="407"/>
  <c r="BV265" i="407"/>
  <c r="BU265" i="407"/>
  <c r="BT265" i="407"/>
  <c r="BS265" i="407"/>
  <c r="BR265" i="407"/>
  <c r="BQ265" i="407"/>
  <c r="BP265" i="407"/>
  <c r="BO265" i="407"/>
  <c r="BN265" i="407"/>
  <c r="BM265" i="407"/>
  <c r="BL265" i="407"/>
  <c r="BK265" i="407"/>
  <c r="BJ265" i="407"/>
  <c r="BI265" i="407"/>
  <c r="BH265" i="407"/>
  <c r="AW93" i="407" s="1"/>
  <c r="BG265" i="407"/>
  <c r="BF265" i="407"/>
  <c r="BW264" i="407"/>
  <c r="BV264" i="407"/>
  <c r="BU264" i="407"/>
  <c r="BT264" i="407"/>
  <c r="BS264" i="407"/>
  <c r="BR264" i="407"/>
  <c r="BQ264" i="407"/>
  <c r="BP264" i="407"/>
  <c r="BO264" i="407"/>
  <c r="BN264" i="407"/>
  <c r="BM264" i="407"/>
  <c r="BL264" i="407"/>
  <c r="BK264" i="407"/>
  <c r="BJ264" i="407"/>
  <c r="BI264" i="407"/>
  <c r="BH264" i="407"/>
  <c r="BG264" i="407"/>
  <c r="BF264" i="407"/>
  <c r="BW263" i="407"/>
  <c r="BV263" i="407"/>
  <c r="BU263" i="407"/>
  <c r="BT263" i="407"/>
  <c r="BS263" i="407"/>
  <c r="BR263" i="407"/>
  <c r="BQ263" i="407"/>
  <c r="BP263" i="407"/>
  <c r="BO263" i="407"/>
  <c r="BN263" i="407"/>
  <c r="BM263" i="407"/>
  <c r="BL263" i="407"/>
  <c r="BK263" i="407"/>
  <c r="BJ263" i="407"/>
  <c r="BI263" i="407"/>
  <c r="BH263" i="407"/>
  <c r="BG263" i="407"/>
  <c r="BF263" i="407"/>
  <c r="BW262" i="407"/>
  <c r="BV262" i="407"/>
  <c r="BU262" i="407"/>
  <c r="BT262" i="407"/>
  <c r="BS262" i="407"/>
  <c r="BR262" i="407"/>
  <c r="BQ262" i="407"/>
  <c r="BP262" i="407"/>
  <c r="BO262" i="407"/>
  <c r="BN262" i="407"/>
  <c r="BM262" i="407"/>
  <c r="BL262" i="407"/>
  <c r="BK262" i="407"/>
  <c r="BJ262" i="407"/>
  <c r="BI262" i="407"/>
  <c r="BH262" i="407"/>
  <c r="BG262" i="407"/>
  <c r="BF262" i="407"/>
  <c r="BW261" i="407"/>
  <c r="BV261" i="407"/>
  <c r="BU261" i="407"/>
  <c r="BT261" i="407"/>
  <c r="BS261" i="407"/>
  <c r="BR261" i="407"/>
  <c r="BQ261" i="407"/>
  <c r="BP261" i="407"/>
  <c r="BO261" i="407"/>
  <c r="BN261" i="407"/>
  <c r="BM261" i="407"/>
  <c r="BL261" i="407"/>
  <c r="BK261" i="407"/>
  <c r="BJ261" i="407"/>
  <c r="BI261" i="407"/>
  <c r="BH261" i="407"/>
  <c r="BG261" i="407"/>
  <c r="BF261" i="407"/>
  <c r="BW260" i="407"/>
  <c r="BV260" i="407"/>
  <c r="BU260" i="407"/>
  <c r="BT260" i="407"/>
  <c r="BS260" i="407"/>
  <c r="BR260" i="407"/>
  <c r="BQ260" i="407"/>
  <c r="BP260" i="407"/>
  <c r="BO260" i="407"/>
  <c r="BN260" i="407"/>
  <c r="BM260" i="407"/>
  <c r="BL260" i="407"/>
  <c r="BK260" i="407"/>
  <c r="BJ260" i="407"/>
  <c r="BI260" i="407"/>
  <c r="BH260" i="407"/>
  <c r="BG260" i="407"/>
  <c r="BF260" i="407"/>
  <c r="BW259" i="407"/>
  <c r="BV259" i="407"/>
  <c r="BU259" i="407"/>
  <c r="BT259" i="407"/>
  <c r="BS259" i="407"/>
  <c r="BR259" i="407"/>
  <c r="BQ259" i="407"/>
  <c r="BP259" i="407"/>
  <c r="BO259" i="407"/>
  <c r="BN259" i="407"/>
  <c r="BM259" i="407"/>
  <c r="BL259" i="407"/>
  <c r="BK259" i="407"/>
  <c r="BJ259" i="407"/>
  <c r="BI259" i="407"/>
  <c r="BH259" i="407"/>
  <c r="BG259" i="407"/>
  <c r="BF259" i="407"/>
  <c r="BW258" i="407"/>
  <c r="BV258" i="407"/>
  <c r="BU258" i="407"/>
  <c r="BT258" i="407"/>
  <c r="BS258" i="407"/>
  <c r="BR258" i="407"/>
  <c r="BQ258" i="407"/>
  <c r="BP258" i="407"/>
  <c r="BO258" i="407"/>
  <c r="BN258" i="407"/>
  <c r="BM258" i="407"/>
  <c r="BL258" i="407"/>
  <c r="BK258" i="407"/>
  <c r="BJ258" i="407"/>
  <c r="BI258" i="407"/>
  <c r="BH258" i="407"/>
  <c r="BG258" i="407"/>
  <c r="BF258" i="407"/>
  <c r="BW257" i="407"/>
  <c r="BV257" i="407"/>
  <c r="BU257" i="407"/>
  <c r="BT257" i="407"/>
  <c r="BS257" i="407"/>
  <c r="BR257" i="407"/>
  <c r="BQ257" i="407"/>
  <c r="BP257" i="407"/>
  <c r="BO257" i="407"/>
  <c r="BN257" i="407"/>
  <c r="BM257" i="407"/>
  <c r="BL257" i="407"/>
  <c r="BK257" i="407"/>
  <c r="BJ257" i="407"/>
  <c r="BI257" i="407"/>
  <c r="BH257" i="407"/>
  <c r="BG257" i="407"/>
  <c r="BF257" i="407"/>
  <c r="BW256" i="407"/>
  <c r="BV256" i="407"/>
  <c r="BU256" i="407"/>
  <c r="BT256" i="407"/>
  <c r="BS256" i="407"/>
  <c r="BR256" i="407"/>
  <c r="BQ256" i="407"/>
  <c r="BP256" i="407"/>
  <c r="BO256" i="407"/>
  <c r="BN256" i="407"/>
  <c r="BM256" i="407"/>
  <c r="BL256" i="407"/>
  <c r="BK256" i="407"/>
  <c r="BJ256" i="407"/>
  <c r="BI256" i="407"/>
  <c r="BH256" i="407"/>
  <c r="BG256" i="407"/>
  <c r="BF256" i="407"/>
  <c r="BW255" i="407"/>
  <c r="BV255" i="407"/>
  <c r="BU255" i="407"/>
  <c r="BT255" i="407"/>
  <c r="BS255" i="407"/>
  <c r="BR255" i="407"/>
  <c r="BQ255" i="407"/>
  <c r="BP255" i="407"/>
  <c r="BO255" i="407"/>
  <c r="BN255" i="407"/>
  <c r="BM255" i="407"/>
  <c r="BL255" i="407"/>
  <c r="BK255" i="407"/>
  <c r="BJ255" i="407"/>
  <c r="BI255" i="407"/>
  <c r="BH255" i="407"/>
  <c r="BG255" i="407"/>
  <c r="BF255" i="407"/>
  <c r="BW252" i="407"/>
  <c r="BV252" i="407"/>
  <c r="BU252" i="407"/>
  <c r="BT252" i="407"/>
  <c r="BS252" i="407"/>
  <c r="BR252" i="407"/>
  <c r="BQ252" i="407"/>
  <c r="BP252" i="407"/>
  <c r="BO252" i="407"/>
  <c r="BN252" i="407"/>
  <c r="BM252" i="407"/>
  <c r="BL252" i="407"/>
  <c r="BK252" i="407"/>
  <c r="BJ252" i="407"/>
  <c r="BI252" i="407"/>
  <c r="BH252" i="407"/>
  <c r="BG252" i="407"/>
  <c r="BF252" i="407"/>
  <c r="BW251" i="407"/>
  <c r="BV251" i="407"/>
  <c r="BU251" i="407"/>
  <c r="BT251" i="407"/>
  <c r="BS251" i="407"/>
  <c r="BR251" i="407"/>
  <c r="BQ251" i="407"/>
  <c r="BP251" i="407"/>
  <c r="BO251" i="407"/>
  <c r="BN251" i="407"/>
  <c r="BM251" i="407"/>
  <c r="BL251" i="407"/>
  <c r="BK251" i="407"/>
  <c r="BJ251" i="407"/>
  <c r="BI251" i="407"/>
  <c r="BH251" i="407"/>
  <c r="BG251" i="407"/>
  <c r="BF251" i="407"/>
  <c r="BW250" i="407"/>
  <c r="BV250" i="407"/>
  <c r="BU250" i="407"/>
  <c r="BT250" i="407"/>
  <c r="BS250" i="407"/>
  <c r="BR250" i="407"/>
  <c r="BQ250" i="407"/>
  <c r="BP250" i="407"/>
  <c r="BO250" i="407"/>
  <c r="BN250" i="407"/>
  <c r="BM250" i="407"/>
  <c r="BL250" i="407"/>
  <c r="BK250" i="407"/>
  <c r="BJ250" i="407"/>
  <c r="BI250" i="407"/>
  <c r="BH250" i="407"/>
  <c r="BG250" i="407"/>
  <c r="BF250" i="407"/>
  <c r="BW249" i="407"/>
  <c r="BV249" i="407"/>
  <c r="BU249" i="407"/>
  <c r="BT249" i="407"/>
  <c r="BS249" i="407"/>
  <c r="BR249" i="407"/>
  <c r="BQ249" i="407"/>
  <c r="BP249" i="407"/>
  <c r="BO249" i="407"/>
  <c r="BN249" i="407"/>
  <c r="BM249" i="407"/>
  <c r="BL249" i="407"/>
  <c r="BK249" i="407"/>
  <c r="BJ249" i="407"/>
  <c r="BI249" i="407"/>
  <c r="BH249" i="407"/>
  <c r="BG249" i="407"/>
  <c r="BF249" i="407"/>
  <c r="BW248" i="407"/>
  <c r="BV248" i="407"/>
  <c r="BU248" i="407"/>
  <c r="BT248" i="407"/>
  <c r="BS248" i="407"/>
  <c r="BR248" i="407"/>
  <c r="BQ248" i="407"/>
  <c r="BP248" i="407"/>
  <c r="BO248" i="407"/>
  <c r="BN248" i="407"/>
  <c r="BM248" i="407"/>
  <c r="BL248" i="407"/>
  <c r="BK248" i="407"/>
  <c r="BJ248" i="407"/>
  <c r="BI248" i="407"/>
  <c r="BH248" i="407"/>
  <c r="BG248" i="407"/>
  <c r="BF248" i="407"/>
  <c r="BW247" i="407"/>
  <c r="BV247" i="407"/>
  <c r="BU247" i="407"/>
  <c r="BT247" i="407"/>
  <c r="BS247" i="407"/>
  <c r="BR247" i="407"/>
  <c r="BQ247" i="407"/>
  <c r="BP247" i="407"/>
  <c r="BO247" i="407"/>
  <c r="BN247" i="407"/>
  <c r="BM247" i="407"/>
  <c r="BL247" i="407"/>
  <c r="BK247" i="407"/>
  <c r="BJ247" i="407"/>
  <c r="BI247" i="407"/>
  <c r="BH247" i="407"/>
  <c r="BG247" i="407"/>
  <c r="BF247" i="407"/>
  <c r="BW246" i="407"/>
  <c r="BV246" i="407"/>
  <c r="BU246" i="407"/>
  <c r="BT246" i="407"/>
  <c r="BS246" i="407"/>
  <c r="BR246" i="407"/>
  <c r="BQ246" i="407"/>
  <c r="BP246" i="407"/>
  <c r="BO246" i="407"/>
  <c r="BN246" i="407"/>
  <c r="BM246" i="407"/>
  <c r="BL246" i="407"/>
  <c r="BK246" i="407"/>
  <c r="BJ246" i="407"/>
  <c r="BI246" i="407"/>
  <c r="BH246" i="407"/>
  <c r="BG246" i="407"/>
  <c r="BF246" i="407"/>
  <c r="BW245" i="407"/>
  <c r="BV245" i="407"/>
  <c r="BU245" i="407"/>
  <c r="BT245" i="407"/>
  <c r="BS245" i="407"/>
  <c r="BR245" i="407"/>
  <c r="BQ245" i="407"/>
  <c r="BP245" i="407"/>
  <c r="BO245" i="407"/>
  <c r="BN245" i="407"/>
  <c r="BM245" i="407"/>
  <c r="BL245" i="407"/>
  <c r="BK245" i="407"/>
  <c r="BJ245" i="407"/>
  <c r="BI245" i="407"/>
  <c r="BH245" i="407"/>
  <c r="AV92" i="407" s="1"/>
  <c r="BG245" i="407"/>
  <c r="BF245" i="407"/>
  <c r="BW244" i="407"/>
  <c r="BV244" i="407"/>
  <c r="BU244" i="407"/>
  <c r="BT244" i="407"/>
  <c r="BS244" i="407"/>
  <c r="BR244" i="407"/>
  <c r="BQ244" i="407"/>
  <c r="BP244" i="407"/>
  <c r="BO244" i="407"/>
  <c r="BN244" i="407"/>
  <c r="BM244" i="407"/>
  <c r="BL244" i="407"/>
  <c r="BK244" i="407"/>
  <c r="BJ244" i="407"/>
  <c r="BI244" i="407"/>
  <c r="BH244" i="407"/>
  <c r="BG244" i="407"/>
  <c r="BF244" i="407"/>
  <c r="BW243" i="407"/>
  <c r="BV243" i="407"/>
  <c r="BU243" i="407"/>
  <c r="BT243" i="407"/>
  <c r="BS243" i="407"/>
  <c r="BR243" i="407"/>
  <c r="BQ243" i="407"/>
  <c r="BP243" i="407"/>
  <c r="BO243" i="407"/>
  <c r="BN243" i="407"/>
  <c r="BM243" i="407"/>
  <c r="BL243" i="407"/>
  <c r="BK243" i="407"/>
  <c r="BJ243" i="407"/>
  <c r="BI243" i="407"/>
  <c r="BH243" i="407"/>
  <c r="BG243" i="407"/>
  <c r="BF243" i="407"/>
  <c r="BW242" i="407"/>
  <c r="BV242" i="407"/>
  <c r="BU242" i="407"/>
  <c r="BT242" i="407"/>
  <c r="BS242" i="407"/>
  <c r="BR242" i="407"/>
  <c r="BQ242" i="407"/>
  <c r="BP242" i="407"/>
  <c r="BO242" i="407"/>
  <c r="BN242" i="407"/>
  <c r="BM242" i="407"/>
  <c r="BL242" i="407"/>
  <c r="BK242" i="407"/>
  <c r="BJ242" i="407"/>
  <c r="BI242" i="407"/>
  <c r="BH242" i="407"/>
  <c r="BG242" i="407"/>
  <c r="BF242" i="407"/>
  <c r="BW241" i="407"/>
  <c r="BV241" i="407"/>
  <c r="BU241" i="407"/>
  <c r="BT241" i="407"/>
  <c r="BS241" i="407"/>
  <c r="BR241" i="407"/>
  <c r="BQ241" i="407"/>
  <c r="BP241" i="407"/>
  <c r="BO241" i="407"/>
  <c r="BN241" i="407"/>
  <c r="BM241" i="407"/>
  <c r="BL241" i="407"/>
  <c r="BK241" i="407"/>
  <c r="BJ241" i="407"/>
  <c r="BI241" i="407"/>
  <c r="BH241" i="407"/>
  <c r="BG241" i="407"/>
  <c r="BF241" i="407"/>
  <c r="BW240" i="407"/>
  <c r="BV240" i="407"/>
  <c r="BU240" i="407"/>
  <c r="BT240" i="407"/>
  <c r="BS240" i="407"/>
  <c r="BR240" i="407"/>
  <c r="BQ240" i="407"/>
  <c r="BP240" i="407"/>
  <c r="BO240" i="407"/>
  <c r="BN240" i="407"/>
  <c r="BM240" i="407"/>
  <c r="BL240" i="407"/>
  <c r="BK240" i="407"/>
  <c r="BJ240" i="407"/>
  <c r="BI240" i="407"/>
  <c r="BH240" i="407"/>
  <c r="BG240" i="407"/>
  <c r="BF240" i="407"/>
  <c r="BW239" i="407"/>
  <c r="BV239" i="407"/>
  <c r="BU239" i="407"/>
  <c r="BT239" i="407"/>
  <c r="BS239" i="407"/>
  <c r="BR239" i="407"/>
  <c r="BQ239" i="407"/>
  <c r="BP239" i="407"/>
  <c r="BO239" i="407"/>
  <c r="BN239" i="407"/>
  <c r="BM239" i="407"/>
  <c r="BL239" i="407"/>
  <c r="BK239" i="407"/>
  <c r="BJ239" i="407"/>
  <c r="BI239" i="407"/>
  <c r="BH239" i="407"/>
  <c r="BG239" i="407"/>
  <c r="BF239" i="407"/>
  <c r="BW238" i="407"/>
  <c r="BV238" i="407"/>
  <c r="BU238" i="407"/>
  <c r="BT238" i="407"/>
  <c r="BS238" i="407"/>
  <c r="BR238" i="407"/>
  <c r="BQ238" i="407"/>
  <c r="BP238" i="407"/>
  <c r="BO238" i="407"/>
  <c r="BN238" i="407"/>
  <c r="BM238" i="407"/>
  <c r="BL238" i="407"/>
  <c r="BK238" i="407"/>
  <c r="BJ238" i="407"/>
  <c r="BI238" i="407"/>
  <c r="BH238" i="407"/>
  <c r="BG238" i="407"/>
  <c r="BF238" i="407"/>
  <c r="BW237" i="407"/>
  <c r="BV237" i="407"/>
  <c r="BU237" i="407"/>
  <c r="BT237" i="407"/>
  <c r="BS237" i="407"/>
  <c r="BR237" i="407"/>
  <c r="BQ237" i="407"/>
  <c r="BP237" i="407"/>
  <c r="BO237" i="407"/>
  <c r="BN237" i="407"/>
  <c r="BM237" i="407"/>
  <c r="BL237" i="407"/>
  <c r="BK237" i="407"/>
  <c r="BJ237" i="407"/>
  <c r="BI237" i="407"/>
  <c r="BH237" i="407"/>
  <c r="BG237" i="407"/>
  <c r="BF237" i="407"/>
  <c r="BW236" i="407"/>
  <c r="BV236" i="407"/>
  <c r="BU236" i="407"/>
  <c r="BT236" i="407"/>
  <c r="BS236" i="407"/>
  <c r="BR236" i="407"/>
  <c r="BQ236" i="407"/>
  <c r="BP236" i="407"/>
  <c r="BO236" i="407"/>
  <c r="BN236" i="407"/>
  <c r="BM236" i="407"/>
  <c r="BL236" i="407"/>
  <c r="BK236" i="407"/>
  <c r="BJ236" i="407"/>
  <c r="BI236" i="407"/>
  <c r="BH236" i="407"/>
  <c r="BG236" i="407"/>
  <c r="BF236" i="407"/>
  <c r="BW233" i="407"/>
  <c r="BV233" i="407"/>
  <c r="BU233" i="407"/>
  <c r="BT233" i="407"/>
  <c r="BS233" i="407"/>
  <c r="BR233" i="407"/>
  <c r="BQ233" i="407"/>
  <c r="BP233" i="407"/>
  <c r="BO233" i="407"/>
  <c r="BN233" i="407"/>
  <c r="BM233" i="407"/>
  <c r="BL233" i="407"/>
  <c r="BK233" i="407"/>
  <c r="BJ233" i="407"/>
  <c r="BI233" i="407"/>
  <c r="BH233" i="407"/>
  <c r="BG233" i="407"/>
  <c r="BF233" i="407"/>
  <c r="BW232" i="407"/>
  <c r="BV232" i="407"/>
  <c r="BU232" i="407"/>
  <c r="BT232" i="407"/>
  <c r="BS232" i="407"/>
  <c r="BR232" i="407"/>
  <c r="BQ232" i="407"/>
  <c r="BP232" i="407"/>
  <c r="BO232" i="407"/>
  <c r="BN232" i="407"/>
  <c r="BM232" i="407"/>
  <c r="BL232" i="407"/>
  <c r="BK232" i="407"/>
  <c r="BJ232" i="407"/>
  <c r="BI232" i="407"/>
  <c r="BH232" i="407"/>
  <c r="BG232" i="407"/>
  <c r="BF232" i="407"/>
  <c r="BW231" i="407"/>
  <c r="BV231" i="407"/>
  <c r="BU231" i="407"/>
  <c r="BT231" i="407"/>
  <c r="BS231" i="407"/>
  <c r="BR231" i="407"/>
  <c r="BQ231" i="407"/>
  <c r="BP231" i="407"/>
  <c r="BO231" i="407"/>
  <c r="BN231" i="407"/>
  <c r="BM231" i="407"/>
  <c r="BL231" i="407"/>
  <c r="BK231" i="407"/>
  <c r="BJ231" i="407"/>
  <c r="BI231" i="407"/>
  <c r="BH231" i="407"/>
  <c r="BG231" i="407"/>
  <c r="BF231" i="407"/>
  <c r="BW230" i="407"/>
  <c r="BV230" i="407"/>
  <c r="BU230" i="407"/>
  <c r="BT230" i="407"/>
  <c r="BS230" i="407"/>
  <c r="BR230" i="407"/>
  <c r="BQ230" i="407"/>
  <c r="BP230" i="407"/>
  <c r="BO230" i="407"/>
  <c r="BN230" i="407"/>
  <c r="BM230" i="407"/>
  <c r="BL230" i="407"/>
  <c r="BK230" i="407"/>
  <c r="BJ230" i="407"/>
  <c r="BI230" i="407"/>
  <c r="BH230" i="407"/>
  <c r="BG230" i="407"/>
  <c r="BF230" i="407"/>
  <c r="BW229" i="407"/>
  <c r="BV229" i="407"/>
  <c r="BU229" i="407"/>
  <c r="BT229" i="407"/>
  <c r="BS229" i="407"/>
  <c r="BR229" i="407"/>
  <c r="BQ229" i="407"/>
  <c r="BP229" i="407"/>
  <c r="BO229" i="407"/>
  <c r="BN229" i="407"/>
  <c r="BM229" i="407"/>
  <c r="BL229" i="407"/>
  <c r="BK229" i="407"/>
  <c r="BJ229" i="407"/>
  <c r="BI229" i="407"/>
  <c r="BH229" i="407"/>
  <c r="BG229" i="407"/>
  <c r="BF229" i="407"/>
  <c r="BW228" i="407"/>
  <c r="BV228" i="407"/>
  <c r="BU228" i="407"/>
  <c r="BT228" i="407"/>
  <c r="BS228" i="407"/>
  <c r="BR228" i="407"/>
  <c r="BQ228" i="407"/>
  <c r="BP228" i="407"/>
  <c r="BO228" i="407"/>
  <c r="BN228" i="407"/>
  <c r="BM228" i="407"/>
  <c r="BL228" i="407"/>
  <c r="BK228" i="407"/>
  <c r="BJ228" i="407"/>
  <c r="BI228" i="407"/>
  <c r="BH228" i="407"/>
  <c r="BG228" i="407"/>
  <c r="BF228" i="407"/>
  <c r="BW227" i="407"/>
  <c r="BV227" i="407"/>
  <c r="BU227" i="407"/>
  <c r="BT227" i="407"/>
  <c r="BS227" i="407"/>
  <c r="BR227" i="407"/>
  <c r="BQ227" i="407"/>
  <c r="BP227" i="407"/>
  <c r="BO227" i="407"/>
  <c r="BN227" i="407"/>
  <c r="BM227" i="407"/>
  <c r="BL227" i="407"/>
  <c r="BK227" i="407"/>
  <c r="BJ227" i="407"/>
  <c r="BI227" i="407"/>
  <c r="BH227" i="407"/>
  <c r="BG227" i="407"/>
  <c r="BF227" i="407"/>
  <c r="BW226" i="407"/>
  <c r="BV226" i="407"/>
  <c r="BU226" i="407"/>
  <c r="BT226" i="407"/>
  <c r="BS226" i="407"/>
  <c r="BR226" i="407"/>
  <c r="BQ226" i="407"/>
  <c r="BP226" i="407"/>
  <c r="BO226" i="407"/>
  <c r="BN226" i="407"/>
  <c r="BM226" i="407"/>
  <c r="BL226" i="407"/>
  <c r="BK226" i="407"/>
  <c r="BJ226" i="407"/>
  <c r="BI226" i="407"/>
  <c r="BH226" i="407"/>
  <c r="BG226" i="407"/>
  <c r="BF226" i="407"/>
  <c r="BW225" i="407"/>
  <c r="BV225" i="407"/>
  <c r="BU225" i="407"/>
  <c r="BT225" i="407"/>
  <c r="BS225" i="407"/>
  <c r="BR225" i="407"/>
  <c r="BQ225" i="407"/>
  <c r="BP225" i="407"/>
  <c r="BO225" i="407"/>
  <c r="BN225" i="407"/>
  <c r="BM225" i="407"/>
  <c r="BL225" i="407"/>
  <c r="BK225" i="407"/>
  <c r="BJ225" i="407"/>
  <c r="BI225" i="407"/>
  <c r="BH225" i="407"/>
  <c r="BG225" i="407"/>
  <c r="BF225" i="407"/>
  <c r="BW224" i="407"/>
  <c r="BV224" i="407"/>
  <c r="BU224" i="407"/>
  <c r="BT224" i="407"/>
  <c r="BS224" i="407"/>
  <c r="BR224" i="407"/>
  <c r="BQ224" i="407"/>
  <c r="BP224" i="407"/>
  <c r="BO224" i="407"/>
  <c r="BN224" i="407"/>
  <c r="BM224" i="407"/>
  <c r="BL224" i="407"/>
  <c r="BK224" i="407"/>
  <c r="BJ224" i="407"/>
  <c r="BI224" i="407"/>
  <c r="BH224" i="407"/>
  <c r="BG224" i="407"/>
  <c r="BF224" i="407"/>
  <c r="BW223" i="407"/>
  <c r="BV223" i="407"/>
  <c r="BU223" i="407"/>
  <c r="BT223" i="407"/>
  <c r="BS223" i="407"/>
  <c r="BR223" i="407"/>
  <c r="BQ223" i="407"/>
  <c r="BP223" i="407"/>
  <c r="BO223" i="407"/>
  <c r="BN223" i="407"/>
  <c r="BM223" i="407"/>
  <c r="BL223" i="407"/>
  <c r="BK223" i="407"/>
  <c r="BJ223" i="407"/>
  <c r="BI223" i="407"/>
  <c r="BH223" i="407"/>
  <c r="BG223" i="407"/>
  <c r="BF223" i="407"/>
  <c r="BW222" i="407"/>
  <c r="BV222" i="407"/>
  <c r="BU222" i="407"/>
  <c r="BT222" i="407"/>
  <c r="BS222" i="407"/>
  <c r="BR222" i="407"/>
  <c r="BQ222" i="407"/>
  <c r="BP222" i="407"/>
  <c r="BO222" i="407"/>
  <c r="BN222" i="407"/>
  <c r="BM222" i="407"/>
  <c r="BL222" i="407"/>
  <c r="BK222" i="407"/>
  <c r="BJ222" i="407"/>
  <c r="BI222" i="407"/>
  <c r="BH222" i="407"/>
  <c r="BG222" i="407"/>
  <c r="BF222" i="407"/>
  <c r="BW221" i="407"/>
  <c r="BV221" i="407"/>
  <c r="BU221" i="407"/>
  <c r="BT221" i="407"/>
  <c r="BS221" i="407"/>
  <c r="BR221" i="407"/>
  <c r="BQ221" i="407"/>
  <c r="BP221" i="407"/>
  <c r="BO221" i="407"/>
  <c r="BN221" i="407"/>
  <c r="BM221" i="407"/>
  <c r="BL221" i="407"/>
  <c r="BK221" i="407"/>
  <c r="BJ221" i="407"/>
  <c r="BI221" i="407"/>
  <c r="BH221" i="407"/>
  <c r="BG221" i="407"/>
  <c r="BF221" i="407"/>
  <c r="BW220" i="407"/>
  <c r="BV220" i="407"/>
  <c r="BU220" i="407"/>
  <c r="BT220" i="407"/>
  <c r="BS220" i="407"/>
  <c r="BR220" i="407"/>
  <c r="BQ220" i="407"/>
  <c r="BP220" i="407"/>
  <c r="BO220" i="407"/>
  <c r="BN220" i="407"/>
  <c r="BM220" i="407"/>
  <c r="BL220" i="407"/>
  <c r="BK220" i="407"/>
  <c r="BJ220" i="407"/>
  <c r="BI220" i="407"/>
  <c r="BH220" i="407"/>
  <c r="BG220" i="407"/>
  <c r="BF220" i="407"/>
  <c r="BW219" i="407"/>
  <c r="BV219" i="407"/>
  <c r="BU219" i="407"/>
  <c r="BT219" i="407"/>
  <c r="BS219" i="407"/>
  <c r="BR219" i="407"/>
  <c r="BQ219" i="407"/>
  <c r="BP219" i="407"/>
  <c r="BO219" i="407"/>
  <c r="BN219" i="407"/>
  <c r="BM219" i="407"/>
  <c r="BL219" i="407"/>
  <c r="BK219" i="407"/>
  <c r="BJ219" i="407"/>
  <c r="BI219" i="407"/>
  <c r="BH219" i="407"/>
  <c r="BG219" i="407"/>
  <c r="BF219" i="407"/>
  <c r="BW218" i="407"/>
  <c r="BV218" i="407"/>
  <c r="BU218" i="407"/>
  <c r="BT218" i="407"/>
  <c r="BS218" i="407"/>
  <c r="BR218" i="407"/>
  <c r="BQ218" i="407"/>
  <c r="BP218" i="407"/>
  <c r="BO218" i="407"/>
  <c r="BN218" i="407"/>
  <c r="BM218" i="407"/>
  <c r="BL218" i="407"/>
  <c r="BK218" i="407"/>
  <c r="BJ218" i="407"/>
  <c r="BI218" i="407"/>
  <c r="BH218" i="407"/>
  <c r="BG218" i="407"/>
  <c r="BF218" i="407"/>
  <c r="BW217" i="407"/>
  <c r="BV217" i="407"/>
  <c r="BU217" i="407"/>
  <c r="BT217" i="407"/>
  <c r="BS217" i="407"/>
  <c r="BR217" i="407"/>
  <c r="BQ217" i="407"/>
  <c r="BP217" i="407"/>
  <c r="BO217" i="407"/>
  <c r="BN217" i="407"/>
  <c r="BM217" i="407"/>
  <c r="BL217" i="407"/>
  <c r="BK217" i="407"/>
  <c r="BJ217" i="407"/>
  <c r="BI217" i="407"/>
  <c r="BH217" i="407"/>
  <c r="BG217" i="407"/>
  <c r="BF217" i="407"/>
  <c r="BW214" i="407"/>
  <c r="BV214" i="407"/>
  <c r="BU214" i="407"/>
  <c r="BT214" i="407"/>
  <c r="BS214" i="407"/>
  <c r="BR214" i="407"/>
  <c r="BQ214" i="407"/>
  <c r="BP214" i="407"/>
  <c r="BO214" i="407"/>
  <c r="BN214" i="407"/>
  <c r="BM214" i="407"/>
  <c r="BL214" i="407"/>
  <c r="BK214" i="407"/>
  <c r="BJ214" i="407"/>
  <c r="BI214" i="407"/>
  <c r="BH214" i="407"/>
  <c r="BG214" i="407"/>
  <c r="BF214" i="407"/>
  <c r="BW213" i="407"/>
  <c r="BV213" i="407"/>
  <c r="BU213" i="407"/>
  <c r="BT213" i="407"/>
  <c r="BS213" i="407"/>
  <c r="BR213" i="407"/>
  <c r="BQ213" i="407"/>
  <c r="BP213" i="407"/>
  <c r="BO213" i="407"/>
  <c r="BN213" i="407"/>
  <c r="BM213" i="407"/>
  <c r="BL213" i="407"/>
  <c r="BK213" i="407"/>
  <c r="BJ213" i="407"/>
  <c r="BI213" i="407"/>
  <c r="BH213" i="407"/>
  <c r="BG213" i="407"/>
  <c r="BF213" i="407"/>
  <c r="BW212" i="407"/>
  <c r="BV212" i="407"/>
  <c r="BU212" i="407"/>
  <c r="BT212" i="407"/>
  <c r="BS212" i="407"/>
  <c r="BR212" i="407"/>
  <c r="BQ212" i="407"/>
  <c r="BP212" i="407"/>
  <c r="BO212" i="407"/>
  <c r="BN212" i="407"/>
  <c r="BM212" i="407"/>
  <c r="BL212" i="407"/>
  <c r="BK212" i="407"/>
  <c r="BJ212" i="407"/>
  <c r="BI212" i="407"/>
  <c r="BH212" i="407"/>
  <c r="BG212" i="407"/>
  <c r="BF212" i="407"/>
  <c r="BW211" i="407"/>
  <c r="BV211" i="407"/>
  <c r="BU211" i="407"/>
  <c r="BT211" i="407"/>
  <c r="BS211" i="407"/>
  <c r="BR211" i="407"/>
  <c r="BQ211" i="407"/>
  <c r="BP211" i="407"/>
  <c r="BO211" i="407"/>
  <c r="BN211" i="407"/>
  <c r="BM211" i="407"/>
  <c r="BL211" i="407"/>
  <c r="BK211" i="407"/>
  <c r="BJ211" i="407"/>
  <c r="BI211" i="407"/>
  <c r="BH211" i="407"/>
  <c r="BG211" i="407"/>
  <c r="BF211" i="407"/>
  <c r="BW210" i="407"/>
  <c r="BV210" i="407"/>
  <c r="BU210" i="407"/>
  <c r="BT210" i="407"/>
  <c r="BS210" i="407"/>
  <c r="BR210" i="407"/>
  <c r="BQ210" i="407"/>
  <c r="BP210" i="407"/>
  <c r="BO210" i="407"/>
  <c r="BN210" i="407"/>
  <c r="BM210" i="407"/>
  <c r="BL210" i="407"/>
  <c r="BK210" i="407"/>
  <c r="BJ210" i="407"/>
  <c r="BI210" i="407"/>
  <c r="BH210" i="407"/>
  <c r="BG210" i="407"/>
  <c r="BF210" i="407"/>
  <c r="BW209" i="407"/>
  <c r="BV209" i="407"/>
  <c r="BU209" i="407"/>
  <c r="BT209" i="407"/>
  <c r="BS209" i="407"/>
  <c r="BR209" i="407"/>
  <c r="BQ209" i="407"/>
  <c r="BP209" i="407"/>
  <c r="BO209" i="407"/>
  <c r="BN209" i="407"/>
  <c r="BM209" i="407"/>
  <c r="BL209" i="407"/>
  <c r="BK209" i="407"/>
  <c r="BJ209" i="407"/>
  <c r="BI209" i="407"/>
  <c r="BH209" i="407"/>
  <c r="BG209" i="407"/>
  <c r="BF209" i="407"/>
  <c r="BW208" i="407"/>
  <c r="BV208" i="407"/>
  <c r="BU208" i="407"/>
  <c r="BT208" i="407"/>
  <c r="BS208" i="407"/>
  <c r="BR208" i="407"/>
  <c r="BQ208" i="407"/>
  <c r="BP208" i="407"/>
  <c r="BO208" i="407"/>
  <c r="BN208" i="407"/>
  <c r="BM208" i="407"/>
  <c r="BL208" i="407"/>
  <c r="BK208" i="407"/>
  <c r="BJ208" i="407"/>
  <c r="BI208" i="407"/>
  <c r="BH208" i="407"/>
  <c r="BG208" i="407"/>
  <c r="BF208" i="407"/>
  <c r="BW207" i="407"/>
  <c r="BV207" i="407"/>
  <c r="BU207" i="407"/>
  <c r="BT207" i="407"/>
  <c r="BS207" i="407"/>
  <c r="BR207" i="407"/>
  <c r="BQ207" i="407"/>
  <c r="BP207" i="407"/>
  <c r="BO207" i="407"/>
  <c r="BN207" i="407"/>
  <c r="BM207" i="407"/>
  <c r="BL207" i="407"/>
  <c r="BK207" i="407"/>
  <c r="BJ207" i="407"/>
  <c r="BI207" i="407"/>
  <c r="BH207" i="407"/>
  <c r="BG207" i="407"/>
  <c r="BF207" i="407"/>
  <c r="BW206" i="407"/>
  <c r="BV206" i="407"/>
  <c r="BU206" i="407"/>
  <c r="BT206" i="407"/>
  <c r="BS206" i="407"/>
  <c r="BR206" i="407"/>
  <c r="BQ206" i="407"/>
  <c r="BP206" i="407"/>
  <c r="BO206" i="407"/>
  <c r="BN206" i="407"/>
  <c r="BM206" i="407"/>
  <c r="BL206" i="407"/>
  <c r="BK206" i="407"/>
  <c r="BJ206" i="407"/>
  <c r="BI206" i="407"/>
  <c r="BH206" i="407"/>
  <c r="BG206" i="407"/>
  <c r="BF206" i="407"/>
  <c r="BW205" i="407"/>
  <c r="BV205" i="407"/>
  <c r="BU205" i="407"/>
  <c r="BT205" i="407"/>
  <c r="BS205" i="407"/>
  <c r="BR205" i="407"/>
  <c r="BQ205" i="407"/>
  <c r="BP205" i="407"/>
  <c r="BO205" i="407"/>
  <c r="BN205" i="407"/>
  <c r="BM205" i="407"/>
  <c r="BL205" i="407"/>
  <c r="BK205" i="407"/>
  <c r="BJ205" i="407"/>
  <c r="BI205" i="407"/>
  <c r="BH205" i="407"/>
  <c r="BG205" i="407"/>
  <c r="BF205" i="407"/>
  <c r="BW204" i="407"/>
  <c r="BV204" i="407"/>
  <c r="BU204" i="407"/>
  <c r="BT204" i="407"/>
  <c r="BS204" i="407"/>
  <c r="BR204" i="407"/>
  <c r="BQ204" i="407"/>
  <c r="BP204" i="407"/>
  <c r="BO204" i="407"/>
  <c r="BN204" i="407"/>
  <c r="BM204" i="407"/>
  <c r="BL204" i="407"/>
  <c r="BK204" i="407"/>
  <c r="BJ204" i="407"/>
  <c r="BI204" i="407"/>
  <c r="BH204" i="407"/>
  <c r="BG204" i="407"/>
  <c r="BF204" i="407"/>
  <c r="BW203" i="407"/>
  <c r="BV203" i="407"/>
  <c r="BU203" i="407"/>
  <c r="BT203" i="407"/>
  <c r="BS203" i="407"/>
  <c r="BR203" i="407"/>
  <c r="BQ203" i="407"/>
  <c r="BP203" i="407"/>
  <c r="BO203" i="407"/>
  <c r="BN203" i="407"/>
  <c r="BM203" i="407"/>
  <c r="BL203" i="407"/>
  <c r="BK203" i="407"/>
  <c r="BJ203" i="407"/>
  <c r="BI203" i="407"/>
  <c r="BH203" i="407"/>
  <c r="BG203" i="407"/>
  <c r="BF203" i="407"/>
  <c r="BW202" i="407"/>
  <c r="BV202" i="407"/>
  <c r="BU202" i="407"/>
  <c r="BT202" i="407"/>
  <c r="BS202" i="407"/>
  <c r="BR202" i="407"/>
  <c r="BQ202" i="407"/>
  <c r="BP202" i="407"/>
  <c r="BO202" i="407"/>
  <c r="BN202" i="407"/>
  <c r="BM202" i="407"/>
  <c r="BL202" i="407"/>
  <c r="BK202" i="407"/>
  <c r="BJ202" i="407"/>
  <c r="BI202" i="407"/>
  <c r="BH202" i="407"/>
  <c r="BG202" i="407"/>
  <c r="BF202" i="407"/>
  <c r="BW201" i="407"/>
  <c r="BV201" i="407"/>
  <c r="BU201" i="407"/>
  <c r="BT201" i="407"/>
  <c r="BS201" i="407"/>
  <c r="BR201" i="407"/>
  <c r="BQ201" i="407"/>
  <c r="BP201" i="407"/>
  <c r="BO201" i="407"/>
  <c r="BN201" i="407"/>
  <c r="BM201" i="407"/>
  <c r="BL201" i="407"/>
  <c r="BK201" i="407"/>
  <c r="BJ201" i="407"/>
  <c r="BI201" i="407"/>
  <c r="BH201" i="407"/>
  <c r="BG201" i="407"/>
  <c r="BF201" i="407"/>
  <c r="BW200" i="407"/>
  <c r="BV200" i="407"/>
  <c r="BU200" i="407"/>
  <c r="BT200" i="407"/>
  <c r="BS200" i="407"/>
  <c r="BR200" i="407"/>
  <c r="BQ200" i="407"/>
  <c r="BP200" i="407"/>
  <c r="BO200" i="407"/>
  <c r="BN200" i="407"/>
  <c r="BM200" i="407"/>
  <c r="BL200" i="407"/>
  <c r="BK200" i="407"/>
  <c r="BJ200" i="407"/>
  <c r="BI200" i="407"/>
  <c r="BH200" i="407"/>
  <c r="BG200" i="407"/>
  <c r="BF200" i="407"/>
  <c r="BW199" i="407"/>
  <c r="BV199" i="407"/>
  <c r="BU199" i="407"/>
  <c r="BT199" i="407"/>
  <c r="BS199" i="407"/>
  <c r="BR199" i="407"/>
  <c r="BQ199" i="407"/>
  <c r="BP199" i="407"/>
  <c r="BO199" i="407"/>
  <c r="BN199" i="407"/>
  <c r="BM199" i="407"/>
  <c r="BL199" i="407"/>
  <c r="BK199" i="407"/>
  <c r="BJ199" i="407"/>
  <c r="BI199" i="407"/>
  <c r="BH199" i="407"/>
  <c r="AN90" i="407" s="1"/>
  <c r="BG199" i="407"/>
  <c r="BF199" i="407"/>
  <c r="BW198" i="407"/>
  <c r="BV198" i="407"/>
  <c r="BU198" i="407"/>
  <c r="BT198" i="407"/>
  <c r="BS198" i="407"/>
  <c r="BR198" i="407"/>
  <c r="BQ198" i="407"/>
  <c r="BP198" i="407"/>
  <c r="BO198" i="407"/>
  <c r="BN198" i="407"/>
  <c r="BM198" i="407"/>
  <c r="BL198" i="407"/>
  <c r="BK198" i="407"/>
  <c r="BJ198" i="407"/>
  <c r="BI198" i="407"/>
  <c r="BH198" i="407"/>
  <c r="BG198" i="407"/>
  <c r="BF198" i="407"/>
  <c r="BW195" i="407"/>
  <c r="BV195" i="407"/>
  <c r="BU195" i="407"/>
  <c r="BT195" i="407"/>
  <c r="BS195" i="407"/>
  <c r="BR195" i="407"/>
  <c r="BQ195" i="407"/>
  <c r="BP195" i="407"/>
  <c r="BO195" i="407"/>
  <c r="BN195" i="407"/>
  <c r="BM195" i="407"/>
  <c r="BL195" i="407"/>
  <c r="BK195" i="407"/>
  <c r="BJ195" i="407"/>
  <c r="BI195" i="407"/>
  <c r="BH195" i="407"/>
  <c r="BG195" i="407"/>
  <c r="BF195" i="407"/>
  <c r="BW194" i="407"/>
  <c r="BV194" i="407"/>
  <c r="BU194" i="407"/>
  <c r="BT194" i="407"/>
  <c r="BS194" i="407"/>
  <c r="BR194" i="407"/>
  <c r="BQ194" i="407"/>
  <c r="BP194" i="407"/>
  <c r="BO194" i="407"/>
  <c r="BN194" i="407"/>
  <c r="BM194" i="407"/>
  <c r="BL194" i="407"/>
  <c r="BK194" i="407"/>
  <c r="BJ194" i="407"/>
  <c r="BI194" i="407"/>
  <c r="BH194" i="407"/>
  <c r="BG194" i="407"/>
  <c r="BF194" i="407"/>
  <c r="BW193" i="407"/>
  <c r="BV193" i="407"/>
  <c r="BU193" i="407"/>
  <c r="BT193" i="407"/>
  <c r="BS193" i="407"/>
  <c r="BR193" i="407"/>
  <c r="BQ193" i="407"/>
  <c r="BP193" i="407"/>
  <c r="BO193" i="407"/>
  <c r="BN193" i="407"/>
  <c r="BM193" i="407"/>
  <c r="BL193" i="407"/>
  <c r="BK193" i="407"/>
  <c r="BJ193" i="407"/>
  <c r="BI193" i="407"/>
  <c r="BH193" i="407"/>
  <c r="BG193" i="407"/>
  <c r="BF193" i="407"/>
  <c r="BW192" i="407"/>
  <c r="BV192" i="407"/>
  <c r="BU192" i="407"/>
  <c r="BT192" i="407"/>
  <c r="BS192" i="407"/>
  <c r="BR192" i="407"/>
  <c r="BQ192" i="407"/>
  <c r="BP192" i="407"/>
  <c r="BO192" i="407"/>
  <c r="BN192" i="407"/>
  <c r="BM192" i="407"/>
  <c r="BL192" i="407"/>
  <c r="BK192" i="407"/>
  <c r="BJ192" i="407"/>
  <c r="BI192" i="407"/>
  <c r="BH192" i="407"/>
  <c r="BG192" i="407"/>
  <c r="BF192" i="407"/>
  <c r="BW191" i="407"/>
  <c r="BV191" i="407"/>
  <c r="BU191" i="407"/>
  <c r="BT191" i="407"/>
  <c r="BS191" i="407"/>
  <c r="BR191" i="407"/>
  <c r="BQ191" i="407"/>
  <c r="BP191" i="407"/>
  <c r="BO191" i="407"/>
  <c r="BN191" i="407"/>
  <c r="BM191" i="407"/>
  <c r="BL191" i="407"/>
  <c r="BK191" i="407"/>
  <c r="BJ191" i="407"/>
  <c r="BI191" i="407"/>
  <c r="BH191" i="407"/>
  <c r="BG191" i="407"/>
  <c r="BF191" i="407"/>
  <c r="BW190" i="407"/>
  <c r="BV190" i="407"/>
  <c r="BU190" i="407"/>
  <c r="BT190" i="407"/>
  <c r="BS190" i="407"/>
  <c r="BR190" i="407"/>
  <c r="BQ190" i="407"/>
  <c r="BP190" i="407"/>
  <c r="BO190" i="407"/>
  <c r="BN190" i="407"/>
  <c r="BM190" i="407"/>
  <c r="BL190" i="407"/>
  <c r="BK190" i="407"/>
  <c r="BJ190" i="407"/>
  <c r="BI190" i="407"/>
  <c r="BH190" i="407"/>
  <c r="BG190" i="407"/>
  <c r="BF190" i="407"/>
  <c r="BW189" i="407"/>
  <c r="BV189" i="407"/>
  <c r="BU189" i="407"/>
  <c r="BT189" i="407"/>
  <c r="BS189" i="407"/>
  <c r="BR189" i="407"/>
  <c r="BQ189" i="407"/>
  <c r="BP189" i="407"/>
  <c r="BO189" i="407"/>
  <c r="BN189" i="407"/>
  <c r="BM189" i="407"/>
  <c r="BL189" i="407"/>
  <c r="BK189" i="407"/>
  <c r="BJ189" i="407"/>
  <c r="BI189" i="407"/>
  <c r="BH189" i="407"/>
  <c r="BG189" i="407"/>
  <c r="BF189" i="407"/>
  <c r="BW188" i="407"/>
  <c r="BV188" i="407"/>
  <c r="BU188" i="407"/>
  <c r="BT188" i="407"/>
  <c r="BS188" i="407"/>
  <c r="BR188" i="407"/>
  <c r="BQ188" i="407"/>
  <c r="BP188" i="407"/>
  <c r="BO188" i="407"/>
  <c r="BN188" i="407"/>
  <c r="BM188" i="407"/>
  <c r="BL188" i="407"/>
  <c r="BK188" i="407"/>
  <c r="BJ188" i="407"/>
  <c r="BI188" i="407"/>
  <c r="BH188" i="407"/>
  <c r="BG188" i="407"/>
  <c r="BF188" i="407"/>
  <c r="BW187" i="407"/>
  <c r="BV187" i="407"/>
  <c r="BU187" i="407"/>
  <c r="BT187" i="407"/>
  <c r="BS187" i="407"/>
  <c r="BR187" i="407"/>
  <c r="BQ187" i="407"/>
  <c r="BP187" i="407"/>
  <c r="BO187" i="407"/>
  <c r="BN187" i="407"/>
  <c r="BM187" i="407"/>
  <c r="BL187" i="407"/>
  <c r="BK187" i="407"/>
  <c r="BJ187" i="407"/>
  <c r="BI187" i="407"/>
  <c r="BH187" i="407"/>
  <c r="BG187" i="407"/>
  <c r="BF187" i="407"/>
  <c r="BW186" i="407"/>
  <c r="BV186" i="407"/>
  <c r="BU186" i="407"/>
  <c r="BT186" i="407"/>
  <c r="BS186" i="407"/>
  <c r="BR186" i="407"/>
  <c r="BQ186" i="407"/>
  <c r="BP186" i="407"/>
  <c r="BO186" i="407"/>
  <c r="BN186" i="407"/>
  <c r="BM186" i="407"/>
  <c r="BL186" i="407"/>
  <c r="BK186" i="407"/>
  <c r="BJ186" i="407"/>
  <c r="BI186" i="407"/>
  <c r="BH186" i="407"/>
  <c r="BG186" i="407"/>
  <c r="BF186" i="407"/>
  <c r="BW185" i="407"/>
  <c r="BV185" i="407"/>
  <c r="BU185" i="407"/>
  <c r="BT185" i="407"/>
  <c r="BS185" i="407"/>
  <c r="BR185" i="407"/>
  <c r="BQ185" i="407"/>
  <c r="BP185" i="407"/>
  <c r="BO185" i="407"/>
  <c r="BN185" i="407"/>
  <c r="BM185" i="407"/>
  <c r="BL185" i="407"/>
  <c r="BK185" i="407"/>
  <c r="BJ185" i="407"/>
  <c r="BI185" i="407"/>
  <c r="BH185" i="407"/>
  <c r="BG185" i="407"/>
  <c r="BF185" i="407"/>
  <c r="BW184" i="407"/>
  <c r="BV184" i="407"/>
  <c r="BU184" i="407"/>
  <c r="BT184" i="407"/>
  <c r="BS184" i="407"/>
  <c r="BR184" i="407"/>
  <c r="BQ184" i="407"/>
  <c r="BP184" i="407"/>
  <c r="BO184" i="407"/>
  <c r="BN184" i="407"/>
  <c r="BM184" i="407"/>
  <c r="BL184" i="407"/>
  <c r="BK184" i="407"/>
  <c r="BJ184" i="407"/>
  <c r="BI184" i="407"/>
  <c r="BH184" i="407"/>
  <c r="BG184" i="407"/>
  <c r="BF184" i="407"/>
  <c r="BW183" i="407"/>
  <c r="BV183" i="407"/>
  <c r="BU183" i="407"/>
  <c r="BT183" i="407"/>
  <c r="BS183" i="407"/>
  <c r="BR183" i="407"/>
  <c r="BQ183" i="407"/>
  <c r="BP183" i="407"/>
  <c r="BO183" i="407"/>
  <c r="BN183" i="407"/>
  <c r="BM183" i="407"/>
  <c r="BL183" i="407"/>
  <c r="BK183" i="407"/>
  <c r="BJ183" i="407"/>
  <c r="BI183" i="407"/>
  <c r="BH183" i="407"/>
  <c r="BG183" i="407"/>
  <c r="BF183" i="407"/>
  <c r="BW182" i="407"/>
  <c r="BV182" i="407"/>
  <c r="BU182" i="407"/>
  <c r="BT182" i="407"/>
  <c r="BS182" i="407"/>
  <c r="BR182" i="407"/>
  <c r="BQ182" i="407"/>
  <c r="BP182" i="407"/>
  <c r="BO182" i="407"/>
  <c r="BN182" i="407"/>
  <c r="BM182" i="407"/>
  <c r="BL182" i="407"/>
  <c r="BK182" i="407"/>
  <c r="BJ182" i="407"/>
  <c r="BI182" i="407"/>
  <c r="BH182" i="407"/>
  <c r="BG182" i="407"/>
  <c r="BF182" i="407"/>
  <c r="BW181" i="407"/>
  <c r="BV181" i="407"/>
  <c r="BU181" i="407"/>
  <c r="BT181" i="407"/>
  <c r="BS181" i="407"/>
  <c r="BR181" i="407"/>
  <c r="BQ181" i="407"/>
  <c r="BP181" i="407"/>
  <c r="BO181" i="407"/>
  <c r="BN181" i="407"/>
  <c r="BM181" i="407"/>
  <c r="BL181" i="407"/>
  <c r="BK181" i="407"/>
  <c r="BJ181" i="407"/>
  <c r="BI181" i="407"/>
  <c r="BH181" i="407"/>
  <c r="BG181" i="407"/>
  <c r="BF181" i="407"/>
  <c r="BW180" i="407"/>
  <c r="BV180" i="407"/>
  <c r="BU180" i="407"/>
  <c r="BT180" i="407"/>
  <c r="BS180" i="407"/>
  <c r="BR180" i="407"/>
  <c r="BQ180" i="407"/>
  <c r="BP180" i="407"/>
  <c r="BO180" i="407"/>
  <c r="BN180" i="407"/>
  <c r="BM180" i="407"/>
  <c r="BL180" i="407"/>
  <c r="BK180" i="407"/>
  <c r="BJ180" i="407"/>
  <c r="BI180" i="407"/>
  <c r="BH180" i="407"/>
  <c r="BG180" i="407"/>
  <c r="BF180" i="407"/>
  <c r="AN89" i="407" s="1"/>
  <c r="BW179" i="407"/>
  <c r="BV179" i="407"/>
  <c r="BU179" i="407"/>
  <c r="BT179" i="407"/>
  <c r="BS179" i="407"/>
  <c r="BR179" i="407"/>
  <c r="BQ179" i="407"/>
  <c r="BP179" i="407"/>
  <c r="BO179" i="407"/>
  <c r="BN179" i="407"/>
  <c r="BM179" i="407"/>
  <c r="BL179" i="407"/>
  <c r="BK179" i="407"/>
  <c r="BJ179" i="407"/>
  <c r="BI179" i="407"/>
  <c r="BH179" i="407"/>
  <c r="BG179" i="407"/>
  <c r="BF179" i="407"/>
  <c r="BW176" i="407"/>
  <c r="BV176" i="407"/>
  <c r="BU176" i="407"/>
  <c r="BT176" i="407"/>
  <c r="BS176" i="407"/>
  <c r="BR176" i="407"/>
  <c r="BQ176" i="407"/>
  <c r="BP176" i="407"/>
  <c r="BO176" i="407"/>
  <c r="BN176" i="407"/>
  <c r="BM176" i="407"/>
  <c r="BL176" i="407"/>
  <c r="BK176" i="407"/>
  <c r="BJ176" i="407"/>
  <c r="BI176" i="407"/>
  <c r="BH176" i="407"/>
  <c r="BG176" i="407"/>
  <c r="BF176" i="407"/>
  <c r="BW175" i="407"/>
  <c r="BV175" i="407"/>
  <c r="BU175" i="407"/>
  <c r="BT175" i="407"/>
  <c r="BS175" i="407"/>
  <c r="BR175" i="407"/>
  <c r="BQ175" i="407"/>
  <c r="BP175" i="407"/>
  <c r="BO175" i="407"/>
  <c r="BN175" i="407"/>
  <c r="BM175" i="407"/>
  <c r="BL175" i="407"/>
  <c r="BK175" i="407"/>
  <c r="BJ175" i="407"/>
  <c r="BI175" i="407"/>
  <c r="BH175" i="407"/>
  <c r="BG175" i="407"/>
  <c r="BF175" i="407"/>
  <c r="BW174" i="407"/>
  <c r="BV174" i="407"/>
  <c r="BU174" i="407"/>
  <c r="BT174" i="407"/>
  <c r="BS174" i="407"/>
  <c r="BR174" i="407"/>
  <c r="BQ174" i="407"/>
  <c r="BP174" i="407"/>
  <c r="BO174" i="407"/>
  <c r="BN174" i="407"/>
  <c r="BM174" i="407"/>
  <c r="BL174" i="407"/>
  <c r="BK174" i="407"/>
  <c r="BJ174" i="407"/>
  <c r="BI174" i="407"/>
  <c r="BH174" i="407"/>
  <c r="BG174" i="407"/>
  <c r="BF174" i="407"/>
  <c r="BW173" i="407"/>
  <c r="BV173" i="407"/>
  <c r="BU173" i="407"/>
  <c r="BT173" i="407"/>
  <c r="BS173" i="407"/>
  <c r="BR173" i="407"/>
  <c r="BQ173" i="407"/>
  <c r="BP173" i="407"/>
  <c r="BO173" i="407"/>
  <c r="BN173" i="407"/>
  <c r="BM173" i="407"/>
  <c r="BL173" i="407"/>
  <c r="BK173" i="407"/>
  <c r="BJ173" i="407"/>
  <c r="BI173" i="407"/>
  <c r="BH173" i="407"/>
  <c r="BG173" i="407"/>
  <c r="BF173" i="407"/>
  <c r="BW172" i="407"/>
  <c r="BV172" i="407"/>
  <c r="BU172" i="407"/>
  <c r="BT172" i="407"/>
  <c r="BS172" i="407"/>
  <c r="BR172" i="407"/>
  <c r="BQ172" i="407"/>
  <c r="BP172" i="407"/>
  <c r="BO172" i="407"/>
  <c r="BN172" i="407"/>
  <c r="BM172" i="407"/>
  <c r="BL172" i="407"/>
  <c r="BK172" i="407"/>
  <c r="BJ172" i="407"/>
  <c r="BI172" i="407"/>
  <c r="BH172" i="407"/>
  <c r="BG172" i="407"/>
  <c r="BF172" i="407"/>
  <c r="BW171" i="407"/>
  <c r="BV171" i="407"/>
  <c r="BU171" i="407"/>
  <c r="BT171" i="407"/>
  <c r="BS171" i="407"/>
  <c r="BR171" i="407"/>
  <c r="BQ171" i="407"/>
  <c r="BP171" i="407"/>
  <c r="BO171" i="407"/>
  <c r="BN171" i="407"/>
  <c r="BM171" i="407"/>
  <c r="BL171" i="407"/>
  <c r="BK171" i="407"/>
  <c r="BJ171" i="407"/>
  <c r="BI171" i="407"/>
  <c r="BH171" i="407"/>
  <c r="BG171" i="407"/>
  <c r="BF171" i="407"/>
  <c r="BW170" i="407"/>
  <c r="BV170" i="407"/>
  <c r="BU170" i="407"/>
  <c r="BT170" i="407"/>
  <c r="BS170" i="407"/>
  <c r="BR170" i="407"/>
  <c r="BQ170" i="407"/>
  <c r="BP170" i="407"/>
  <c r="BO170" i="407"/>
  <c r="BN170" i="407"/>
  <c r="BM170" i="407"/>
  <c r="BL170" i="407"/>
  <c r="BK170" i="407"/>
  <c r="BJ170" i="407"/>
  <c r="BI170" i="407"/>
  <c r="BH170" i="407"/>
  <c r="BG170" i="407"/>
  <c r="BF170" i="407"/>
  <c r="BW169" i="407"/>
  <c r="BV169" i="407"/>
  <c r="BU169" i="407"/>
  <c r="BT169" i="407"/>
  <c r="BS169" i="407"/>
  <c r="BR169" i="407"/>
  <c r="BQ169" i="407"/>
  <c r="BP169" i="407"/>
  <c r="BO169" i="407"/>
  <c r="BN169" i="407"/>
  <c r="BM169" i="407"/>
  <c r="BL169" i="407"/>
  <c r="BK169" i="407"/>
  <c r="BJ169" i="407"/>
  <c r="BI169" i="407"/>
  <c r="BH169" i="407"/>
  <c r="AV88" i="407" s="1"/>
  <c r="BG169" i="407"/>
  <c r="BF169" i="407"/>
  <c r="BW168" i="407"/>
  <c r="BV168" i="407"/>
  <c r="BU168" i="407"/>
  <c r="BT168" i="407"/>
  <c r="BS168" i="407"/>
  <c r="BR168" i="407"/>
  <c r="BQ168" i="407"/>
  <c r="BP168" i="407"/>
  <c r="BO168" i="407"/>
  <c r="BN168" i="407"/>
  <c r="BM168" i="407"/>
  <c r="BL168" i="407"/>
  <c r="BK168" i="407"/>
  <c r="BJ168" i="407"/>
  <c r="BI168" i="407"/>
  <c r="BH168" i="407"/>
  <c r="BG168" i="407"/>
  <c r="BF168" i="407"/>
  <c r="BW167" i="407"/>
  <c r="BV167" i="407"/>
  <c r="BU167" i="407"/>
  <c r="BT167" i="407"/>
  <c r="BS167" i="407"/>
  <c r="BR167" i="407"/>
  <c r="BQ167" i="407"/>
  <c r="BP167" i="407"/>
  <c r="BO167" i="407"/>
  <c r="BN167" i="407"/>
  <c r="BM167" i="407"/>
  <c r="BL167" i="407"/>
  <c r="BK167" i="407"/>
  <c r="BJ167" i="407"/>
  <c r="BI167" i="407"/>
  <c r="BH167" i="407"/>
  <c r="BG167" i="407"/>
  <c r="BF167" i="407"/>
  <c r="BW166" i="407"/>
  <c r="BV166" i="407"/>
  <c r="BU166" i="407"/>
  <c r="BT166" i="407"/>
  <c r="BS166" i="407"/>
  <c r="BR166" i="407"/>
  <c r="BQ166" i="407"/>
  <c r="BP166" i="407"/>
  <c r="BO166" i="407"/>
  <c r="BN166" i="407"/>
  <c r="BM166" i="407"/>
  <c r="BL166" i="407"/>
  <c r="BK166" i="407"/>
  <c r="BJ166" i="407"/>
  <c r="BI166" i="407"/>
  <c r="BH166" i="407"/>
  <c r="BG166" i="407"/>
  <c r="BF166" i="407"/>
  <c r="BW165" i="407"/>
  <c r="BV165" i="407"/>
  <c r="BU165" i="407"/>
  <c r="BT165" i="407"/>
  <c r="BS165" i="407"/>
  <c r="BR165" i="407"/>
  <c r="BQ165" i="407"/>
  <c r="BP165" i="407"/>
  <c r="BO165" i="407"/>
  <c r="BN165" i="407"/>
  <c r="BM165" i="407"/>
  <c r="BL165" i="407"/>
  <c r="BK165" i="407"/>
  <c r="BJ165" i="407"/>
  <c r="BI165" i="407"/>
  <c r="BH165" i="407"/>
  <c r="BG165" i="407"/>
  <c r="BF165" i="407"/>
  <c r="BW164" i="407"/>
  <c r="BV164" i="407"/>
  <c r="BU164" i="407"/>
  <c r="BT164" i="407"/>
  <c r="BS164" i="407"/>
  <c r="BR164" i="407"/>
  <c r="BQ164" i="407"/>
  <c r="BP164" i="407"/>
  <c r="BO164" i="407"/>
  <c r="BN164" i="407"/>
  <c r="BM164" i="407"/>
  <c r="BL164" i="407"/>
  <c r="BK164" i="407"/>
  <c r="BJ164" i="407"/>
  <c r="BI164" i="407"/>
  <c r="BH164" i="407"/>
  <c r="BG164" i="407"/>
  <c r="BF164" i="407"/>
  <c r="BW163" i="407"/>
  <c r="BV163" i="407"/>
  <c r="BU163" i="407"/>
  <c r="BT163" i="407"/>
  <c r="BS163" i="407"/>
  <c r="BR163" i="407"/>
  <c r="BQ163" i="407"/>
  <c r="BP163" i="407"/>
  <c r="BO163" i="407"/>
  <c r="BN163" i="407"/>
  <c r="BM163" i="407"/>
  <c r="BL163" i="407"/>
  <c r="BK163" i="407"/>
  <c r="BJ163" i="407"/>
  <c r="BI163" i="407"/>
  <c r="BH163" i="407"/>
  <c r="BG163" i="407"/>
  <c r="BF163" i="407"/>
  <c r="BW162" i="407"/>
  <c r="BV162" i="407"/>
  <c r="BU162" i="407"/>
  <c r="BT162" i="407"/>
  <c r="BS162" i="407"/>
  <c r="BR162" i="407"/>
  <c r="BQ162" i="407"/>
  <c r="BP162" i="407"/>
  <c r="BO162" i="407"/>
  <c r="BN162" i="407"/>
  <c r="BM162" i="407"/>
  <c r="BL162" i="407"/>
  <c r="BK162" i="407"/>
  <c r="BJ162" i="407"/>
  <c r="BI162" i="407"/>
  <c r="BH162" i="407"/>
  <c r="BG162" i="407"/>
  <c r="BF162" i="407"/>
  <c r="BW161" i="407"/>
  <c r="BV161" i="407"/>
  <c r="BU161" i="407"/>
  <c r="BT161" i="407"/>
  <c r="BS161" i="407"/>
  <c r="BR161" i="407"/>
  <c r="BQ161" i="407"/>
  <c r="BP161" i="407"/>
  <c r="BO161" i="407"/>
  <c r="BN161" i="407"/>
  <c r="BM161" i="407"/>
  <c r="BL161" i="407"/>
  <c r="BK161" i="407"/>
  <c r="BJ161" i="407"/>
  <c r="BI161" i="407"/>
  <c r="BH161" i="407"/>
  <c r="AN88" i="407" s="1"/>
  <c r="BG161" i="407"/>
  <c r="BF161" i="407"/>
  <c r="BW160" i="407"/>
  <c r="BV160" i="407"/>
  <c r="BU160" i="407"/>
  <c r="BT160" i="407"/>
  <c r="BS160" i="407"/>
  <c r="BR160" i="407"/>
  <c r="BQ160" i="407"/>
  <c r="BP160" i="407"/>
  <c r="BO160" i="407"/>
  <c r="BN160" i="407"/>
  <c r="BM160" i="407"/>
  <c r="BL160" i="407"/>
  <c r="BK160" i="407"/>
  <c r="BJ160" i="407"/>
  <c r="BI160" i="407"/>
  <c r="BH160" i="407"/>
  <c r="BG160" i="407"/>
  <c r="BF160" i="407"/>
  <c r="BW157" i="407"/>
  <c r="BV157" i="407"/>
  <c r="BU157" i="407"/>
  <c r="BT157" i="407"/>
  <c r="BS157" i="407"/>
  <c r="BR157" i="407"/>
  <c r="BQ157" i="407"/>
  <c r="BP157" i="407"/>
  <c r="BO157" i="407"/>
  <c r="BN157" i="407"/>
  <c r="BM157" i="407"/>
  <c r="BL157" i="407"/>
  <c r="BK157" i="407"/>
  <c r="BJ157" i="407"/>
  <c r="BI157" i="407"/>
  <c r="BH157" i="407"/>
  <c r="BG157" i="407"/>
  <c r="BF157" i="407"/>
  <c r="BW156" i="407"/>
  <c r="BV156" i="407"/>
  <c r="BU156" i="407"/>
  <c r="BT156" i="407"/>
  <c r="BS156" i="407"/>
  <c r="BR156" i="407"/>
  <c r="BQ156" i="407"/>
  <c r="BP156" i="407"/>
  <c r="BO156" i="407"/>
  <c r="BN156" i="407"/>
  <c r="BM156" i="407"/>
  <c r="BL156" i="407"/>
  <c r="BK156" i="407"/>
  <c r="BJ156" i="407"/>
  <c r="BI156" i="407"/>
  <c r="BH156" i="407"/>
  <c r="BG156" i="407"/>
  <c r="BF156" i="407"/>
  <c r="BW155" i="407"/>
  <c r="BV155" i="407"/>
  <c r="BU155" i="407"/>
  <c r="BT155" i="407"/>
  <c r="BS155" i="407"/>
  <c r="BR155" i="407"/>
  <c r="BQ155" i="407"/>
  <c r="BP155" i="407"/>
  <c r="BO155" i="407"/>
  <c r="BN155" i="407"/>
  <c r="BM155" i="407"/>
  <c r="BL155" i="407"/>
  <c r="BK155" i="407"/>
  <c r="BJ155" i="407"/>
  <c r="BI155" i="407"/>
  <c r="BH155" i="407"/>
  <c r="BG155" i="407"/>
  <c r="BF155" i="407"/>
  <c r="BW154" i="407"/>
  <c r="BV154" i="407"/>
  <c r="BU154" i="407"/>
  <c r="BT154" i="407"/>
  <c r="BS154" i="407"/>
  <c r="BR154" i="407"/>
  <c r="BQ154" i="407"/>
  <c r="BP154" i="407"/>
  <c r="BO154" i="407"/>
  <c r="BN154" i="407"/>
  <c r="BM154" i="407"/>
  <c r="BL154" i="407"/>
  <c r="BK154" i="407"/>
  <c r="BJ154" i="407"/>
  <c r="BI154" i="407"/>
  <c r="BH154" i="407"/>
  <c r="BG154" i="407"/>
  <c r="BF154" i="407"/>
  <c r="BW153" i="407"/>
  <c r="BV153" i="407"/>
  <c r="BU153" i="407"/>
  <c r="BT153" i="407"/>
  <c r="BS153" i="407"/>
  <c r="BR153" i="407"/>
  <c r="BQ153" i="407"/>
  <c r="BP153" i="407"/>
  <c r="BO153" i="407"/>
  <c r="BN153" i="407"/>
  <c r="BM153" i="407"/>
  <c r="BL153" i="407"/>
  <c r="BK153" i="407"/>
  <c r="BJ153" i="407"/>
  <c r="BI153" i="407"/>
  <c r="BH153" i="407"/>
  <c r="BG153" i="407"/>
  <c r="BF153" i="407"/>
  <c r="BW152" i="407"/>
  <c r="BV152" i="407"/>
  <c r="BU152" i="407"/>
  <c r="BT152" i="407"/>
  <c r="BS152" i="407"/>
  <c r="BR152" i="407"/>
  <c r="BQ152" i="407"/>
  <c r="BP152" i="407"/>
  <c r="BO152" i="407"/>
  <c r="BN152" i="407"/>
  <c r="BM152" i="407"/>
  <c r="BL152" i="407"/>
  <c r="BK152" i="407"/>
  <c r="BJ152" i="407"/>
  <c r="BI152" i="407"/>
  <c r="BH152" i="407"/>
  <c r="BG152" i="407"/>
  <c r="BF152" i="407"/>
  <c r="BW151" i="407"/>
  <c r="BV151" i="407"/>
  <c r="BU151" i="407"/>
  <c r="BT151" i="407"/>
  <c r="BS151" i="407"/>
  <c r="BR151" i="407"/>
  <c r="BQ151" i="407"/>
  <c r="BP151" i="407"/>
  <c r="BO151" i="407"/>
  <c r="BN151" i="407"/>
  <c r="BM151" i="407"/>
  <c r="BL151" i="407"/>
  <c r="BK151" i="407"/>
  <c r="BJ151" i="407"/>
  <c r="BI151" i="407"/>
  <c r="BH151" i="407"/>
  <c r="BG151" i="407"/>
  <c r="BF151" i="407"/>
  <c r="BW150" i="407"/>
  <c r="BV150" i="407"/>
  <c r="BU150" i="407"/>
  <c r="BT150" i="407"/>
  <c r="BS150" i="407"/>
  <c r="BR150" i="407"/>
  <c r="BQ150" i="407"/>
  <c r="BP150" i="407"/>
  <c r="BO150" i="407"/>
  <c r="BN150" i="407"/>
  <c r="BM150" i="407"/>
  <c r="BL150" i="407"/>
  <c r="BK150" i="407"/>
  <c r="BJ150" i="407"/>
  <c r="BI150" i="407"/>
  <c r="BH150" i="407"/>
  <c r="BG150" i="407"/>
  <c r="BF150" i="407"/>
  <c r="BW149" i="407"/>
  <c r="BV149" i="407"/>
  <c r="BU149" i="407"/>
  <c r="BT149" i="407"/>
  <c r="BS149" i="407"/>
  <c r="BR149" i="407"/>
  <c r="BQ149" i="407"/>
  <c r="BP149" i="407"/>
  <c r="BO149" i="407"/>
  <c r="BN149" i="407"/>
  <c r="BM149" i="407"/>
  <c r="BL149" i="407"/>
  <c r="BK149" i="407"/>
  <c r="BJ149" i="407"/>
  <c r="BI149" i="407"/>
  <c r="BH149" i="407"/>
  <c r="BG149" i="407"/>
  <c r="BF149" i="407"/>
  <c r="BW148" i="407"/>
  <c r="BV148" i="407"/>
  <c r="BU148" i="407"/>
  <c r="BT148" i="407"/>
  <c r="BS148" i="407"/>
  <c r="BR148" i="407"/>
  <c r="BQ148" i="407"/>
  <c r="BP148" i="407"/>
  <c r="BO148" i="407"/>
  <c r="BN148" i="407"/>
  <c r="BM148" i="407"/>
  <c r="BL148" i="407"/>
  <c r="BK148" i="407"/>
  <c r="BJ148" i="407"/>
  <c r="BI148" i="407"/>
  <c r="BH148" i="407"/>
  <c r="BG148" i="407"/>
  <c r="BF148" i="407"/>
  <c r="BW147" i="407"/>
  <c r="BV147" i="407"/>
  <c r="BU147" i="407"/>
  <c r="BT147" i="407"/>
  <c r="BS147" i="407"/>
  <c r="BR147" i="407"/>
  <c r="BQ147" i="407"/>
  <c r="BP147" i="407"/>
  <c r="BO147" i="407"/>
  <c r="BN147" i="407"/>
  <c r="BM147" i="407"/>
  <c r="BL147" i="407"/>
  <c r="BK147" i="407"/>
  <c r="BJ147" i="407"/>
  <c r="BI147" i="407"/>
  <c r="BH147" i="407"/>
  <c r="BG147" i="407"/>
  <c r="BF147" i="407"/>
  <c r="BW146" i="407"/>
  <c r="BV146" i="407"/>
  <c r="BU146" i="407"/>
  <c r="BT146" i="407"/>
  <c r="BS146" i="407"/>
  <c r="BR146" i="407"/>
  <c r="BQ146" i="407"/>
  <c r="BP146" i="407"/>
  <c r="BO146" i="407"/>
  <c r="BN146" i="407"/>
  <c r="BM146" i="407"/>
  <c r="BL146" i="407"/>
  <c r="BK146" i="407"/>
  <c r="BJ146" i="407"/>
  <c r="BI146" i="407"/>
  <c r="BH146" i="407"/>
  <c r="BG146" i="407"/>
  <c r="BF146" i="407"/>
  <c r="BW145" i="407"/>
  <c r="BV145" i="407"/>
  <c r="BU145" i="407"/>
  <c r="BT145" i="407"/>
  <c r="BS145" i="407"/>
  <c r="BR145" i="407"/>
  <c r="BQ145" i="407"/>
  <c r="BP145" i="407"/>
  <c r="BO145" i="407"/>
  <c r="BN145" i="407"/>
  <c r="BM145" i="407"/>
  <c r="BL145" i="407"/>
  <c r="BK145" i="407"/>
  <c r="BJ145" i="407"/>
  <c r="BI145" i="407"/>
  <c r="BH145" i="407"/>
  <c r="BG145" i="407"/>
  <c r="BF145" i="407"/>
  <c r="BW144" i="407"/>
  <c r="BV144" i="407"/>
  <c r="BU144" i="407"/>
  <c r="BT144" i="407"/>
  <c r="BS144" i="407"/>
  <c r="BR144" i="407"/>
  <c r="BQ144" i="407"/>
  <c r="BP144" i="407"/>
  <c r="BO144" i="407"/>
  <c r="BN144" i="407"/>
  <c r="BM144" i="407"/>
  <c r="BL144" i="407"/>
  <c r="BK144" i="407"/>
  <c r="BJ144" i="407"/>
  <c r="BI144" i="407"/>
  <c r="BH144" i="407"/>
  <c r="BG144" i="407"/>
  <c r="BF144" i="407"/>
  <c r="BW143" i="407"/>
  <c r="BV143" i="407"/>
  <c r="BU143" i="407"/>
  <c r="BT143" i="407"/>
  <c r="BS143" i="407"/>
  <c r="BR143" i="407"/>
  <c r="BQ143" i="407"/>
  <c r="BP143" i="407"/>
  <c r="BO143" i="407"/>
  <c r="BN143" i="407"/>
  <c r="BM143" i="407"/>
  <c r="BL143" i="407"/>
  <c r="BK143" i="407"/>
  <c r="BJ143" i="407"/>
  <c r="BI143" i="407"/>
  <c r="BH143" i="407"/>
  <c r="BG143" i="407"/>
  <c r="BF143" i="407"/>
  <c r="BW142" i="407"/>
  <c r="BV142" i="407"/>
  <c r="BU142" i="407"/>
  <c r="BT142" i="407"/>
  <c r="BS142" i="407"/>
  <c r="BR142" i="407"/>
  <c r="BQ142" i="407"/>
  <c r="BP142" i="407"/>
  <c r="BO142" i="407"/>
  <c r="BN142" i="407"/>
  <c r="BM142" i="407"/>
  <c r="BL142" i="407"/>
  <c r="BK142" i="407"/>
  <c r="BJ142" i="407"/>
  <c r="BI142" i="407"/>
  <c r="BH142" i="407"/>
  <c r="BG142" i="407"/>
  <c r="BF142" i="407"/>
  <c r="AN87" i="407" s="1"/>
  <c r="BW141" i="407"/>
  <c r="BV141" i="407"/>
  <c r="BU141" i="407"/>
  <c r="BT141" i="407"/>
  <c r="BS141" i="407"/>
  <c r="BR141" i="407"/>
  <c r="BQ141" i="407"/>
  <c r="BP141" i="407"/>
  <c r="BO141" i="407"/>
  <c r="BN141" i="407"/>
  <c r="BM141" i="407"/>
  <c r="BL141" i="407"/>
  <c r="BK141" i="407"/>
  <c r="BJ141" i="407"/>
  <c r="BI141" i="407"/>
  <c r="BH141" i="407"/>
  <c r="BG141" i="407"/>
  <c r="BF141" i="407"/>
  <c r="BW138" i="407"/>
  <c r="BV138" i="407"/>
  <c r="BU138" i="407"/>
  <c r="BT138" i="407"/>
  <c r="BS138" i="407"/>
  <c r="BR138" i="407"/>
  <c r="BQ138" i="407"/>
  <c r="BP138" i="407"/>
  <c r="BO138" i="407"/>
  <c r="BN138" i="407"/>
  <c r="BM138" i="407"/>
  <c r="BL138" i="407"/>
  <c r="BK138" i="407"/>
  <c r="BJ138" i="407"/>
  <c r="BI138" i="407"/>
  <c r="BH138" i="407"/>
  <c r="BG138" i="407"/>
  <c r="BF138" i="407"/>
  <c r="BW137" i="407"/>
  <c r="BV137" i="407"/>
  <c r="BU137" i="407"/>
  <c r="BT137" i="407"/>
  <c r="BS137" i="407"/>
  <c r="BR137" i="407"/>
  <c r="BQ137" i="407"/>
  <c r="BP137" i="407"/>
  <c r="BO137" i="407"/>
  <c r="BN137" i="407"/>
  <c r="BM137" i="407"/>
  <c r="BL137" i="407"/>
  <c r="BK137" i="407"/>
  <c r="BJ137" i="407"/>
  <c r="BI137" i="407"/>
  <c r="BH137" i="407"/>
  <c r="BG137" i="407"/>
  <c r="BF137" i="407"/>
  <c r="BW136" i="407"/>
  <c r="BV136" i="407"/>
  <c r="BU136" i="407"/>
  <c r="BT136" i="407"/>
  <c r="BS136" i="407"/>
  <c r="BR136" i="407"/>
  <c r="BQ136" i="407"/>
  <c r="BP136" i="407"/>
  <c r="BO136" i="407"/>
  <c r="BN136" i="407"/>
  <c r="BM136" i="407"/>
  <c r="BL136" i="407"/>
  <c r="BK136" i="407"/>
  <c r="BJ136" i="407"/>
  <c r="BI136" i="407"/>
  <c r="BH136" i="407"/>
  <c r="BG136" i="407"/>
  <c r="BF136" i="407"/>
  <c r="BW135" i="407"/>
  <c r="BV135" i="407"/>
  <c r="BU135" i="407"/>
  <c r="BT135" i="407"/>
  <c r="BS135" i="407"/>
  <c r="BR135" i="407"/>
  <c r="BQ135" i="407"/>
  <c r="BP135" i="407"/>
  <c r="BO135" i="407"/>
  <c r="BN135" i="407"/>
  <c r="BM135" i="407"/>
  <c r="BL135" i="407"/>
  <c r="BK135" i="407"/>
  <c r="BJ135" i="407"/>
  <c r="BI135" i="407"/>
  <c r="BH135" i="407"/>
  <c r="BG135" i="407"/>
  <c r="BF135" i="407"/>
  <c r="BW134" i="407"/>
  <c r="BV134" i="407"/>
  <c r="BU134" i="407"/>
  <c r="BT134" i="407"/>
  <c r="BS134" i="407"/>
  <c r="BR134" i="407"/>
  <c r="BQ134" i="407"/>
  <c r="BP134" i="407"/>
  <c r="BO134" i="407"/>
  <c r="BN134" i="407"/>
  <c r="BM134" i="407"/>
  <c r="BL134" i="407"/>
  <c r="BK134" i="407"/>
  <c r="BJ134" i="407"/>
  <c r="BI134" i="407"/>
  <c r="BH134" i="407"/>
  <c r="BG134" i="407"/>
  <c r="BF134" i="407"/>
  <c r="BW133" i="407"/>
  <c r="BV133" i="407"/>
  <c r="BU133" i="407"/>
  <c r="BT133" i="407"/>
  <c r="BS133" i="407"/>
  <c r="BR133" i="407"/>
  <c r="BQ133" i="407"/>
  <c r="BP133" i="407"/>
  <c r="BO133" i="407"/>
  <c r="BN133" i="407"/>
  <c r="BM133" i="407"/>
  <c r="BL133" i="407"/>
  <c r="BK133" i="407"/>
  <c r="BJ133" i="407"/>
  <c r="BI133" i="407"/>
  <c r="BH133" i="407"/>
  <c r="BG133" i="407"/>
  <c r="BF133" i="407"/>
  <c r="BW132" i="407"/>
  <c r="BV132" i="407"/>
  <c r="BU132" i="407"/>
  <c r="BT132" i="407"/>
  <c r="BS132" i="407"/>
  <c r="BR132" i="407"/>
  <c r="BQ132" i="407"/>
  <c r="BP132" i="407"/>
  <c r="BO132" i="407"/>
  <c r="BN132" i="407"/>
  <c r="BM132" i="407"/>
  <c r="BL132" i="407"/>
  <c r="BK132" i="407"/>
  <c r="BJ132" i="407"/>
  <c r="BI132" i="407"/>
  <c r="BH132" i="407"/>
  <c r="BG132" i="407"/>
  <c r="BF132" i="407"/>
  <c r="BW131" i="407"/>
  <c r="BV131" i="407"/>
  <c r="BU131" i="407"/>
  <c r="BT131" i="407"/>
  <c r="BS131" i="407"/>
  <c r="BR131" i="407"/>
  <c r="BQ131" i="407"/>
  <c r="BP131" i="407"/>
  <c r="BO131" i="407"/>
  <c r="BN131" i="407"/>
  <c r="BM131" i="407"/>
  <c r="BL131" i="407"/>
  <c r="BK131" i="407"/>
  <c r="BJ131" i="407"/>
  <c r="BI131" i="407"/>
  <c r="BH131" i="407"/>
  <c r="BG131" i="407"/>
  <c r="BF131" i="407"/>
  <c r="BW130" i="407"/>
  <c r="BV130" i="407"/>
  <c r="BU130" i="407"/>
  <c r="BT130" i="407"/>
  <c r="BS130" i="407"/>
  <c r="BR130" i="407"/>
  <c r="BQ130" i="407"/>
  <c r="BP130" i="407"/>
  <c r="BO130" i="407"/>
  <c r="BN130" i="407"/>
  <c r="BM130" i="407"/>
  <c r="BL130" i="407"/>
  <c r="BK130" i="407"/>
  <c r="BJ130" i="407"/>
  <c r="BI130" i="407"/>
  <c r="BH130" i="407"/>
  <c r="BG130" i="407"/>
  <c r="BF130" i="407"/>
  <c r="BW129" i="407"/>
  <c r="BV129" i="407"/>
  <c r="BU129" i="407"/>
  <c r="BT129" i="407"/>
  <c r="BS129" i="407"/>
  <c r="BR129" i="407"/>
  <c r="BQ129" i="407"/>
  <c r="BP129" i="407"/>
  <c r="BO129" i="407"/>
  <c r="BN129" i="407"/>
  <c r="BM129" i="407"/>
  <c r="BL129" i="407"/>
  <c r="BK129" i="407"/>
  <c r="BJ129" i="407"/>
  <c r="BI129" i="407"/>
  <c r="BH129" i="407"/>
  <c r="BG129" i="407"/>
  <c r="BF129" i="407"/>
  <c r="BW128" i="407"/>
  <c r="BV128" i="407"/>
  <c r="BU128" i="407"/>
  <c r="BT128" i="407"/>
  <c r="BS128" i="407"/>
  <c r="BR128" i="407"/>
  <c r="BQ128" i="407"/>
  <c r="BP128" i="407"/>
  <c r="BO128" i="407"/>
  <c r="BN128" i="407"/>
  <c r="BM128" i="407"/>
  <c r="BL128" i="407"/>
  <c r="BK128" i="407"/>
  <c r="BJ128" i="407"/>
  <c r="BI128" i="407"/>
  <c r="BH128" i="407"/>
  <c r="BG128" i="407"/>
  <c r="BF128" i="407"/>
  <c r="BW127" i="407"/>
  <c r="BV127" i="407"/>
  <c r="BU127" i="407"/>
  <c r="BT127" i="407"/>
  <c r="BS127" i="407"/>
  <c r="BR127" i="407"/>
  <c r="BQ127" i="407"/>
  <c r="BP127" i="407"/>
  <c r="BO127" i="407"/>
  <c r="BN127" i="407"/>
  <c r="BM127" i="407"/>
  <c r="BL127" i="407"/>
  <c r="BK127" i="407"/>
  <c r="BJ127" i="407"/>
  <c r="BI127" i="407"/>
  <c r="BH127" i="407"/>
  <c r="BG127" i="407"/>
  <c r="BF127" i="407"/>
  <c r="BW126" i="407"/>
  <c r="BV126" i="407"/>
  <c r="BU126" i="407"/>
  <c r="BT126" i="407"/>
  <c r="BS126" i="407"/>
  <c r="BR126" i="407"/>
  <c r="BQ126" i="407"/>
  <c r="BP126" i="407"/>
  <c r="BO126" i="407"/>
  <c r="BN126" i="407"/>
  <c r="BM126" i="407"/>
  <c r="BL126" i="407"/>
  <c r="BK126" i="407"/>
  <c r="BJ126" i="407"/>
  <c r="BI126" i="407"/>
  <c r="BH126" i="407"/>
  <c r="BG126" i="407"/>
  <c r="BF126" i="407"/>
  <c r="BW125" i="407"/>
  <c r="BV125" i="407"/>
  <c r="BU125" i="407"/>
  <c r="BT125" i="407"/>
  <c r="BS125" i="407"/>
  <c r="BR125" i="407"/>
  <c r="BQ125" i="407"/>
  <c r="BP125" i="407"/>
  <c r="BO125" i="407"/>
  <c r="BN125" i="407"/>
  <c r="BM125" i="407"/>
  <c r="BL125" i="407"/>
  <c r="BK125" i="407"/>
  <c r="BJ125" i="407"/>
  <c r="BI125" i="407"/>
  <c r="BH125" i="407"/>
  <c r="BG125" i="407"/>
  <c r="BF125" i="407"/>
  <c r="BW124" i="407"/>
  <c r="BV124" i="407"/>
  <c r="BU124" i="407"/>
  <c r="BT124" i="407"/>
  <c r="BS124" i="407"/>
  <c r="BR124" i="407"/>
  <c r="BQ124" i="407"/>
  <c r="BP124" i="407"/>
  <c r="BO124" i="407"/>
  <c r="BN124" i="407"/>
  <c r="BM124" i="407"/>
  <c r="BL124" i="407"/>
  <c r="BK124" i="407"/>
  <c r="BJ124" i="407"/>
  <c r="BI124" i="407"/>
  <c r="BH124" i="407"/>
  <c r="BG124" i="407"/>
  <c r="BF124" i="407"/>
  <c r="BW123" i="407"/>
  <c r="BV123" i="407"/>
  <c r="BU123" i="407"/>
  <c r="BT123" i="407"/>
  <c r="BS123" i="407"/>
  <c r="BR123" i="407"/>
  <c r="BQ123" i="407"/>
  <c r="BP123" i="407"/>
  <c r="BO123" i="407"/>
  <c r="BN123" i="407"/>
  <c r="BM123" i="407"/>
  <c r="BL123" i="407"/>
  <c r="BK123" i="407"/>
  <c r="BJ123" i="407"/>
  <c r="BI123" i="407"/>
  <c r="BH123" i="407"/>
  <c r="BG123" i="407"/>
  <c r="BF123" i="407"/>
  <c r="BW122" i="407"/>
  <c r="BV122" i="407"/>
  <c r="BU122" i="407"/>
  <c r="BT122" i="407"/>
  <c r="BS122" i="407"/>
  <c r="BR122" i="407"/>
  <c r="BQ122" i="407"/>
  <c r="BP122" i="407"/>
  <c r="BO122" i="407"/>
  <c r="BN122" i="407"/>
  <c r="BM122" i="407"/>
  <c r="BL122" i="407"/>
  <c r="BK122" i="407"/>
  <c r="BJ122" i="407"/>
  <c r="BI122" i="407"/>
  <c r="BH122" i="407"/>
  <c r="BG122" i="407"/>
  <c r="BF122" i="407"/>
  <c r="BW119" i="407"/>
  <c r="BV119" i="407"/>
  <c r="BU119" i="407"/>
  <c r="BT119" i="407"/>
  <c r="BS119" i="407"/>
  <c r="BR119" i="407"/>
  <c r="BQ119" i="407"/>
  <c r="BP119" i="407"/>
  <c r="BO119" i="407"/>
  <c r="BN119" i="407"/>
  <c r="BM119" i="407"/>
  <c r="BL119" i="407"/>
  <c r="BK119" i="407"/>
  <c r="BJ119" i="407"/>
  <c r="BI119" i="407"/>
  <c r="BH119" i="407"/>
  <c r="BG119" i="407"/>
  <c r="BF119" i="407"/>
  <c r="BW118" i="407"/>
  <c r="BV118" i="407"/>
  <c r="BU118" i="407"/>
  <c r="BT118" i="407"/>
  <c r="BS118" i="407"/>
  <c r="BR118" i="407"/>
  <c r="BQ118" i="407"/>
  <c r="BP118" i="407"/>
  <c r="BO118" i="407"/>
  <c r="BN118" i="407"/>
  <c r="BM118" i="407"/>
  <c r="BL118" i="407"/>
  <c r="BK118" i="407"/>
  <c r="BJ118" i="407"/>
  <c r="BI118" i="407"/>
  <c r="BH118" i="407"/>
  <c r="BG118" i="407"/>
  <c r="BF118" i="407"/>
  <c r="BW117" i="407"/>
  <c r="BV117" i="407"/>
  <c r="BU117" i="407"/>
  <c r="BT117" i="407"/>
  <c r="BS117" i="407"/>
  <c r="BR117" i="407"/>
  <c r="BQ117" i="407"/>
  <c r="BP117" i="407"/>
  <c r="BO117" i="407"/>
  <c r="BN117" i="407"/>
  <c r="BM117" i="407"/>
  <c r="BL117" i="407"/>
  <c r="BK117" i="407"/>
  <c r="BJ117" i="407"/>
  <c r="BI117" i="407"/>
  <c r="BH117" i="407"/>
  <c r="BG117" i="407"/>
  <c r="BF117" i="407"/>
  <c r="BW116" i="407"/>
  <c r="BV116" i="407"/>
  <c r="BU116" i="407"/>
  <c r="BT116" i="407"/>
  <c r="BS116" i="407"/>
  <c r="BR116" i="407"/>
  <c r="BQ116" i="407"/>
  <c r="BP116" i="407"/>
  <c r="BO116" i="407"/>
  <c r="BN116" i="407"/>
  <c r="BM116" i="407"/>
  <c r="BL116" i="407"/>
  <c r="BK116" i="407"/>
  <c r="BJ116" i="407"/>
  <c r="BI116" i="407"/>
  <c r="BH116" i="407"/>
  <c r="BG116" i="407"/>
  <c r="BF116" i="407"/>
  <c r="BW115" i="407"/>
  <c r="BV115" i="407"/>
  <c r="BU115" i="407"/>
  <c r="BT115" i="407"/>
  <c r="BS115" i="407"/>
  <c r="BR115" i="407"/>
  <c r="BQ115" i="407"/>
  <c r="BP115" i="407"/>
  <c r="BO115" i="407"/>
  <c r="BN115" i="407"/>
  <c r="BM115" i="407"/>
  <c r="BL115" i="407"/>
  <c r="BK115" i="407"/>
  <c r="BJ115" i="407"/>
  <c r="BI115" i="407"/>
  <c r="BH115" i="407"/>
  <c r="BG115" i="407"/>
  <c r="BF115" i="407"/>
  <c r="BW114" i="407"/>
  <c r="BV114" i="407"/>
  <c r="BU114" i="407"/>
  <c r="BT114" i="407"/>
  <c r="BS114" i="407"/>
  <c r="BR114" i="407"/>
  <c r="BQ114" i="407"/>
  <c r="BP114" i="407"/>
  <c r="BO114" i="407"/>
  <c r="BN114" i="407"/>
  <c r="BM114" i="407"/>
  <c r="BL114" i="407"/>
  <c r="BK114" i="407"/>
  <c r="BJ114" i="407"/>
  <c r="BI114" i="407"/>
  <c r="BH114" i="407"/>
  <c r="BG114" i="407"/>
  <c r="BF114" i="407"/>
  <c r="BW113" i="407"/>
  <c r="BV113" i="407"/>
  <c r="BU113" i="407"/>
  <c r="BT113" i="407"/>
  <c r="BS113" i="407"/>
  <c r="BR113" i="407"/>
  <c r="BQ113" i="407"/>
  <c r="BP113" i="407"/>
  <c r="BO113" i="407"/>
  <c r="BN113" i="407"/>
  <c r="BM113" i="407"/>
  <c r="BL113" i="407"/>
  <c r="BK113" i="407"/>
  <c r="BJ113" i="407"/>
  <c r="BI113" i="407"/>
  <c r="BH113" i="407"/>
  <c r="BG113" i="407"/>
  <c r="BF113" i="407"/>
  <c r="BW112" i="407"/>
  <c r="BV112" i="407"/>
  <c r="BU112" i="407"/>
  <c r="BT112" i="407"/>
  <c r="BS112" i="407"/>
  <c r="BR112" i="407"/>
  <c r="BQ112" i="407"/>
  <c r="BP112" i="407"/>
  <c r="BO112" i="407"/>
  <c r="BN112" i="407"/>
  <c r="BM112" i="407"/>
  <c r="BL112" i="407"/>
  <c r="BK112" i="407"/>
  <c r="BJ112" i="407"/>
  <c r="BI112" i="407"/>
  <c r="BH112" i="407"/>
  <c r="BG112" i="407"/>
  <c r="BF112" i="407"/>
  <c r="BW111" i="407"/>
  <c r="BV111" i="407"/>
  <c r="BU111" i="407"/>
  <c r="BT111" i="407"/>
  <c r="BS111" i="407"/>
  <c r="BR111" i="407"/>
  <c r="BQ111" i="407"/>
  <c r="BP111" i="407"/>
  <c r="BO111" i="407"/>
  <c r="BN111" i="407"/>
  <c r="BM111" i="407"/>
  <c r="BL111" i="407"/>
  <c r="BK111" i="407"/>
  <c r="BJ111" i="407"/>
  <c r="BI111" i="407"/>
  <c r="BH111" i="407"/>
  <c r="BG111" i="407"/>
  <c r="BF111" i="407"/>
  <c r="BW110" i="407"/>
  <c r="BV110" i="407"/>
  <c r="BU110" i="407"/>
  <c r="BT110" i="407"/>
  <c r="BS110" i="407"/>
  <c r="BR110" i="407"/>
  <c r="BQ110" i="407"/>
  <c r="BP110" i="407"/>
  <c r="BO110" i="407"/>
  <c r="BN110" i="407"/>
  <c r="BM110" i="407"/>
  <c r="BL110" i="407"/>
  <c r="BK110" i="407"/>
  <c r="BJ110" i="407"/>
  <c r="BI110" i="407"/>
  <c r="BH110" i="407"/>
  <c r="BG110" i="407"/>
  <c r="BF110" i="407"/>
  <c r="BW109" i="407"/>
  <c r="BV109" i="407"/>
  <c r="BU109" i="407"/>
  <c r="BT109" i="407"/>
  <c r="BS109" i="407"/>
  <c r="BR109" i="407"/>
  <c r="BQ109" i="407"/>
  <c r="BP109" i="407"/>
  <c r="BO109" i="407"/>
  <c r="BN109" i="407"/>
  <c r="BM109" i="407"/>
  <c r="BL109" i="407"/>
  <c r="BK109" i="407"/>
  <c r="BJ109" i="407"/>
  <c r="BI109" i="407"/>
  <c r="BH109" i="407"/>
  <c r="BG109" i="407"/>
  <c r="BF109" i="407"/>
  <c r="BW108" i="407"/>
  <c r="BV108" i="407"/>
  <c r="BU108" i="407"/>
  <c r="BT108" i="407"/>
  <c r="BS108" i="407"/>
  <c r="BR108" i="407"/>
  <c r="BQ108" i="407"/>
  <c r="BP108" i="407"/>
  <c r="BO108" i="407"/>
  <c r="BN108" i="407"/>
  <c r="BM108" i="407"/>
  <c r="BL108" i="407"/>
  <c r="BK108" i="407"/>
  <c r="BJ108" i="407"/>
  <c r="BI108" i="407"/>
  <c r="BH108" i="407"/>
  <c r="BG108" i="407"/>
  <c r="BF108" i="407"/>
  <c r="BW107" i="407"/>
  <c r="BV107" i="407"/>
  <c r="BU107" i="407"/>
  <c r="BT107" i="407"/>
  <c r="BS107" i="407"/>
  <c r="BR107" i="407"/>
  <c r="BQ107" i="407"/>
  <c r="BP107" i="407"/>
  <c r="BO107" i="407"/>
  <c r="BN107" i="407"/>
  <c r="BM107" i="407"/>
  <c r="BL107" i="407"/>
  <c r="BK107" i="407"/>
  <c r="BJ107" i="407"/>
  <c r="BI107" i="407"/>
  <c r="BH107" i="407"/>
  <c r="BG107" i="407"/>
  <c r="BF107" i="407"/>
  <c r="BW106" i="407"/>
  <c r="BV106" i="407"/>
  <c r="BU106" i="407"/>
  <c r="BT106" i="407"/>
  <c r="BS106" i="407"/>
  <c r="BR106" i="407"/>
  <c r="BQ106" i="407"/>
  <c r="BP106" i="407"/>
  <c r="BO106" i="407"/>
  <c r="BN106" i="407"/>
  <c r="BM106" i="407"/>
  <c r="BL106" i="407"/>
  <c r="BJ106" i="407"/>
  <c r="BI106" i="407"/>
  <c r="BH106" i="407"/>
  <c r="BG106" i="407"/>
  <c r="BF106" i="407"/>
  <c r="BW105" i="407"/>
  <c r="BV105" i="407"/>
  <c r="BU105" i="407"/>
  <c r="BT105" i="407"/>
  <c r="BS105" i="407"/>
  <c r="BR105" i="407"/>
  <c r="BQ105" i="407"/>
  <c r="BP105" i="407"/>
  <c r="BO105" i="407"/>
  <c r="BN105" i="407"/>
  <c r="BM105" i="407"/>
  <c r="BL105" i="407"/>
  <c r="BK105" i="407"/>
  <c r="BJ105" i="407"/>
  <c r="BI105" i="407"/>
  <c r="BH105" i="407"/>
  <c r="BG105" i="407"/>
  <c r="BF105" i="407"/>
  <c r="BW104" i="407"/>
  <c r="BV104" i="407"/>
  <c r="BU104" i="407"/>
  <c r="BT104" i="407"/>
  <c r="BS104" i="407"/>
  <c r="BR104" i="407"/>
  <c r="BQ104" i="407"/>
  <c r="BP104" i="407"/>
  <c r="BO104" i="407"/>
  <c r="BN104" i="407"/>
  <c r="BM104" i="407"/>
  <c r="BL104" i="407"/>
  <c r="BK104" i="407"/>
  <c r="BJ104" i="407"/>
  <c r="BI104" i="407"/>
  <c r="BH104" i="407"/>
  <c r="BG104" i="407"/>
  <c r="BF104" i="407"/>
  <c r="BW103" i="407"/>
  <c r="BV103" i="407"/>
  <c r="BU103" i="407"/>
  <c r="BT103" i="407"/>
  <c r="BS103" i="407"/>
  <c r="BR103" i="407"/>
  <c r="BQ103" i="407"/>
  <c r="BP103" i="407"/>
  <c r="BO103" i="407"/>
  <c r="BN103" i="407"/>
  <c r="BM103" i="407"/>
  <c r="BL103" i="407"/>
  <c r="BK103" i="407"/>
  <c r="BJ103" i="407"/>
  <c r="BI103" i="407"/>
  <c r="BH103" i="407"/>
  <c r="BG103" i="407"/>
  <c r="BF103" i="407"/>
  <c r="BW100" i="407"/>
  <c r="BV100" i="407"/>
  <c r="BU100" i="407"/>
  <c r="BT100" i="407"/>
  <c r="BS100" i="407"/>
  <c r="BR100" i="407"/>
  <c r="BQ100" i="407"/>
  <c r="BP100" i="407"/>
  <c r="BO100" i="407"/>
  <c r="BN100" i="407"/>
  <c r="BM100" i="407"/>
  <c r="BL100" i="407"/>
  <c r="BK100" i="407"/>
  <c r="BJ100" i="407"/>
  <c r="BI100" i="407"/>
  <c r="BH100" i="407"/>
  <c r="BG100" i="407"/>
  <c r="BF100" i="407"/>
  <c r="BW99" i="407"/>
  <c r="BV99" i="407"/>
  <c r="BU99" i="407"/>
  <c r="BT99" i="407"/>
  <c r="BS99" i="407"/>
  <c r="BR99" i="407"/>
  <c r="BQ99" i="407"/>
  <c r="BP99" i="407"/>
  <c r="BO99" i="407"/>
  <c r="BN99" i="407"/>
  <c r="BM99" i="407"/>
  <c r="BL99" i="407"/>
  <c r="BK99" i="407"/>
  <c r="BJ99" i="407"/>
  <c r="BI99" i="407"/>
  <c r="BH99" i="407"/>
  <c r="BG99" i="407"/>
  <c r="BF99" i="407"/>
  <c r="BW98" i="407"/>
  <c r="BV98" i="407"/>
  <c r="BU98" i="407"/>
  <c r="BT98" i="407"/>
  <c r="BS98" i="407"/>
  <c r="BR98" i="407"/>
  <c r="BQ98" i="407"/>
  <c r="BP98" i="407"/>
  <c r="BO98" i="407"/>
  <c r="BN98" i="407"/>
  <c r="BM98" i="407"/>
  <c r="BL98" i="407"/>
  <c r="BK98" i="407"/>
  <c r="BJ98" i="407"/>
  <c r="BI98" i="407"/>
  <c r="BH98" i="407"/>
  <c r="BG98" i="407"/>
  <c r="BF98" i="407"/>
  <c r="BW97" i="407"/>
  <c r="BV97" i="407"/>
  <c r="BU97" i="407"/>
  <c r="BT97" i="407"/>
  <c r="BS97" i="407"/>
  <c r="BR97" i="407"/>
  <c r="BQ97" i="407"/>
  <c r="BP97" i="407"/>
  <c r="BO97" i="407"/>
  <c r="BN97" i="407"/>
  <c r="BM97" i="407"/>
  <c r="BL97" i="407"/>
  <c r="BK97" i="407"/>
  <c r="BJ97" i="407"/>
  <c r="BI97" i="407"/>
  <c r="BH97" i="407"/>
  <c r="BG97" i="407"/>
  <c r="BF97" i="407"/>
  <c r="BW96" i="407"/>
  <c r="BV96" i="407"/>
  <c r="BU96" i="407"/>
  <c r="BT96" i="407"/>
  <c r="BS96" i="407"/>
  <c r="BR96" i="407"/>
  <c r="BQ96" i="407"/>
  <c r="BP96" i="407"/>
  <c r="BO96" i="407"/>
  <c r="BN96" i="407"/>
  <c r="BM96" i="407"/>
  <c r="BL96" i="407"/>
  <c r="BK96" i="407"/>
  <c r="BJ96" i="407"/>
  <c r="BI96" i="407"/>
  <c r="BH96" i="407"/>
  <c r="BG96" i="407"/>
  <c r="BF96" i="407"/>
  <c r="BW95" i="407"/>
  <c r="BV95" i="407"/>
  <c r="BU95" i="407"/>
  <c r="BT95" i="407"/>
  <c r="BS95" i="407"/>
  <c r="BR95" i="407"/>
  <c r="BQ95" i="407"/>
  <c r="BP95" i="407"/>
  <c r="BO95" i="407"/>
  <c r="BN95" i="407"/>
  <c r="BM95" i="407"/>
  <c r="BL95" i="407"/>
  <c r="BK95" i="407"/>
  <c r="BJ95" i="407"/>
  <c r="BI95" i="407"/>
  <c r="BH95" i="407"/>
  <c r="BG95" i="407"/>
  <c r="BF95" i="407"/>
  <c r="AR95" i="407"/>
  <c r="AQ95" i="407"/>
  <c r="BW94" i="407"/>
  <c r="BV94" i="407"/>
  <c r="BU94" i="407"/>
  <c r="BT94" i="407"/>
  <c r="BS94" i="407"/>
  <c r="BR94" i="407"/>
  <c r="BQ94" i="407"/>
  <c r="BP94" i="407"/>
  <c r="BO94" i="407"/>
  <c r="BN94" i="407"/>
  <c r="BM94" i="407"/>
  <c r="BL94" i="407"/>
  <c r="BK94" i="407"/>
  <c r="BJ94" i="407"/>
  <c r="BI94" i="407"/>
  <c r="BH94" i="407"/>
  <c r="BG94" i="407"/>
  <c r="BF94" i="407"/>
  <c r="BW93" i="407"/>
  <c r="BV93" i="407"/>
  <c r="BU93" i="407"/>
  <c r="BT93" i="407"/>
  <c r="BS93" i="407"/>
  <c r="BR93" i="407"/>
  <c r="BQ93" i="407"/>
  <c r="BP93" i="407"/>
  <c r="BO93" i="407"/>
  <c r="BN93" i="407"/>
  <c r="BM93" i="407"/>
  <c r="BL93" i="407"/>
  <c r="BK93" i="407"/>
  <c r="BJ93" i="407"/>
  <c r="BI93" i="407"/>
  <c r="BH93" i="407"/>
  <c r="BG93" i="407"/>
  <c r="BF93" i="407"/>
  <c r="BW92" i="407"/>
  <c r="BV92" i="407"/>
  <c r="BU92" i="407"/>
  <c r="BT92" i="407"/>
  <c r="BS92" i="407"/>
  <c r="BR92" i="407"/>
  <c r="BQ92" i="407"/>
  <c r="BP92" i="407"/>
  <c r="BO92" i="407"/>
  <c r="BN92" i="407"/>
  <c r="BM92" i="407"/>
  <c r="BL92" i="407"/>
  <c r="BK92" i="407"/>
  <c r="BJ92" i="407"/>
  <c r="BI92" i="407"/>
  <c r="BH92" i="407"/>
  <c r="BG92" i="407"/>
  <c r="BF92" i="407"/>
  <c r="BW91" i="407"/>
  <c r="BV91" i="407"/>
  <c r="BU91" i="407"/>
  <c r="BT91" i="407"/>
  <c r="BS91" i="407"/>
  <c r="BR91" i="407"/>
  <c r="BQ91" i="407"/>
  <c r="BP91" i="407"/>
  <c r="BO91" i="407"/>
  <c r="BN91" i="407"/>
  <c r="BM91" i="407"/>
  <c r="BL91" i="407"/>
  <c r="BK91" i="407"/>
  <c r="BJ91" i="407"/>
  <c r="BI91" i="407"/>
  <c r="BH91" i="407"/>
  <c r="BG91" i="407"/>
  <c r="BF91" i="407"/>
  <c r="BW90" i="407"/>
  <c r="BV90" i="407"/>
  <c r="BU90" i="407"/>
  <c r="BT90" i="407"/>
  <c r="BS90" i="407"/>
  <c r="BR90" i="407"/>
  <c r="BQ90" i="407"/>
  <c r="BP90" i="407"/>
  <c r="BO90" i="407"/>
  <c r="BN90" i="407"/>
  <c r="BM90" i="407"/>
  <c r="BL90" i="407"/>
  <c r="BK90" i="407"/>
  <c r="BJ90" i="407"/>
  <c r="BI90" i="407"/>
  <c r="BH90" i="407"/>
  <c r="BG90" i="407"/>
  <c r="BF90" i="407"/>
  <c r="BW89" i="407"/>
  <c r="BV89" i="407"/>
  <c r="BU89" i="407"/>
  <c r="BT89" i="407"/>
  <c r="BS89" i="407"/>
  <c r="BR89" i="407"/>
  <c r="BQ89" i="407"/>
  <c r="BP89" i="407"/>
  <c r="BO89" i="407"/>
  <c r="BN89" i="407"/>
  <c r="BM89" i="407"/>
  <c r="BL89" i="407"/>
  <c r="BK89" i="407"/>
  <c r="BJ89" i="407"/>
  <c r="BI89" i="407"/>
  <c r="BH89" i="407"/>
  <c r="BG89" i="407"/>
  <c r="BF89" i="407"/>
  <c r="AV89" i="407"/>
  <c r="BW88" i="407"/>
  <c r="BV88" i="407"/>
  <c r="BU88" i="407"/>
  <c r="BT88" i="407"/>
  <c r="BS88" i="407"/>
  <c r="BR88" i="407"/>
  <c r="BQ88" i="407"/>
  <c r="BP88" i="407"/>
  <c r="BO88" i="407"/>
  <c r="BN88" i="407"/>
  <c r="BM88" i="407"/>
  <c r="BL88" i="407"/>
  <c r="BK88" i="407"/>
  <c r="BJ88" i="407"/>
  <c r="BI88" i="407"/>
  <c r="BH88" i="407"/>
  <c r="BG88" i="407"/>
  <c r="BF88" i="407"/>
  <c r="BW87" i="407"/>
  <c r="BV87" i="407"/>
  <c r="BU87" i="407"/>
  <c r="BT87" i="407"/>
  <c r="BS87" i="407"/>
  <c r="BR87" i="407"/>
  <c r="BQ87" i="407"/>
  <c r="BP87" i="407"/>
  <c r="BO87" i="407"/>
  <c r="BN87" i="407"/>
  <c r="BM87" i="407"/>
  <c r="BL87" i="407"/>
  <c r="BK87" i="407"/>
  <c r="BJ87" i="407"/>
  <c r="BI87" i="407"/>
  <c r="BH87" i="407"/>
  <c r="BG87" i="407"/>
  <c r="BF87" i="407"/>
  <c r="BW86" i="407"/>
  <c r="BV86" i="407"/>
  <c r="BU86" i="407"/>
  <c r="BT86" i="407"/>
  <c r="BS86" i="407"/>
  <c r="BR86" i="407"/>
  <c r="BQ86" i="407"/>
  <c r="BP86" i="407"/>
  <c r="BO86" i="407"/>
  <c r="BN86" i="407"/>
  <c r="BM86" i="407"/>
  <c r="BL86" i="407"/>
  <c r="BK86" i="407"/>
  <c r="BJ86" i="407"/>
  <c r="BI86" i="407"/>
  <c r="BH86" i="407"/>
  <c r="BG86" i="407"/>
  <c r="BF86" i="407"/>
  <c r="AV86" i="407"/>
  <c r="BW85" i="407"/>
  <c r="BV85" i="407"/>
  <c r="BU85" i="407"/>
  <c r="BT85" i="407"/>
  <c r="BS85" i="407"/>
  <c r="BR85" i="407"/>
  <c r="BQ85" i="407"/>
  <c r="BP85" i="407"/>
  <c r="BO85" i="407"/>
  <c r="BN85" i="407"/>
  <c r="BM85" i="407"/>
  <c r="BL85" i="407"/>
  <c r="BK85" i="407"/>
  <c r="BJ85" i="407"/>
  <c r="BI85" i="407"/>
  <c r="BH85" i="407"/>
  <c r="BG85" i="407"/>
  <c r="BF85" i="407"/>
  <c r="BW84" i="407"/>
  <c r="BV84" i="407"/>
  <c r="BU84" i="407"/>
  <c r="BT84" i="407"/>
  <c r="BS84" i="407"/>
  <c r="BR84" i="407"/>
  <c r="BQ84" i="407"/>
  <c r="BP84" i="407"/>
  <c r="BO84" i="407"/>
  <c r="BN84" i="407"/>
  <c r="BM84" i="407"/>
  <c r="BL84" i="407"/>
  <c r="BK84" i="407"/>
  <c r="BJ84" i="407"/>
  <c r="BI84" i="407"/>
  <c r="BH84" i="407"/>
  <c r="BG84" i="407"/>
  <c r="BF84" i="407"/>
  <c r="BW309" i="442"/>
  <c r="BV309" i="442"/>
  <c r="BU309" i="442"/>
  <c r="BT309" i="442"/>
  <c r="BS309" i="442"/>
  <c r="BR309" i="442"/>
  <c r="BQ309" i="442"/>
  <c r="BP309" i="442"/>
  <c r="BO309" i="442"/>
  <c r="BN309" i="442"/>
  <c r="BM309" i="442"/>
  <c r="BL309" i="442"/>
  <c r="BK309" i="442"/>
  <c r="BJ309" i="442"/>
  <c r="BI309" i="442"/>
  <c r="BH309" i="442"/>
  <c r="BG309" i="442"/>
  <c r="BF309" i="442"/>
  <c r="BW308" i="442"/>
  <c r="BV308" i="442"/>
  <c r="BU308" i="442"/>
  <c r="BT308" i="442"/>
  <c r="BS308" i="442"/>
  <c r="BR308" i="442"/>
  <c r="BQ308" i="442"/>
  <c r="BP308" i="442"/>
  <c r="BO308" i="442"/>
  <c r="BN308" i="442"/>
  <c r="BM308" i="442"/>
  <c r="BL308" i="442"/>
  <c r="BK308" i="442"/>
  <c r="BJ308" i="442"/>
  <c r="BI308" i="442"/>
  <c r="BH308" i="442"/>
  <c r="BG308" i="442"/>
  <c r="BF308" i="442"/>
  <c r="BW307" i="442"/>
  <c r="BV307" i="442"/>
  <c r="BU307" i="442"/>
  <c r="BT307" i="442"/>
  <c r="BS307" i="442"/>
  <c r="BR307" i="442"/>
  <c r="BQ307" i="442"/>
  <c r="BP307" i="442"/>
  <c r="BO307" i="442"/>
  <c r="BN307" i="442"/>
  <c r="BM307" i="442"/>
  <c r="BL307" i="442"/>
  <c r="BK307" i="442"/>
  <c r="BJ307" i="442"/>
  <c r="BI307" i="442"/>
  <c r="BH307" i="442"/>
  <c r="BG307" i="442"/>
  <c r="BF307" i="442"/>
  <c r="BW306" i="442"/>
  <c r="BV306" i="442"/>
  <c r="BU306" i="442"/>
  <c r="BT306" i="442"/>
  <c r="BS306" i="442"/>
  <c r="BR306" i="442"/>
  <c r="BQ306" i="442"/>
  <c r="BP306" i="442"/>
  <c r="BO306" i="442"/>
  <c r="BN306" i="442"/>
  <c r="BM306" i="442"/>
  <c r="BL306" i="442"/>
  <c r="BK306" i="442"/>
  <c r="BJ306" i="442"/>
  <c r="BI306" i="442"/>
  <c r="BH306" i="442"/>
  <c r="BG306" i="442"/>
  <c r="BF306" i="442"/>
  <c r="BW305" i="442"/>
  <c r="BV305" i="442"/>
  <c r="BU305" i="442"/>
  <c r="BT305" i="442"/>
  <c r="BS305" i="442"/>
  <c r="BR305" i="442"/>
  <c r="BQ305" i="442"/>
  <c r="BP305" i="442"/>
  <c r="BO305" i="442"/>
  <c r="BN305" i="442"/>
  <c r="BM305" i="442"/>
  <c r="BL305" i="442"/>
  <c r="BK305" i="442"/>
  <c r="BJ305" i="442"/>
  <c r="BI305" i="442"/>
  <c r="BH305" i="442"/>
  <c r="BG305" i="442"/>
  <c r="BF305" i="442"/>
  <c r="BW304" i="442"/>
  <c r="BV304" i="442"/>
  <c r="BU304" i="442"/>
  <c r="BT304" i="442"/>
  <c r="BS304" i="442"/>
  <c r="BR304" i="442"/>
  <c r="BQ304" i="442"/>
  <c r="BP304" i="442"/>
  <c r="BO304" i="442"/>
  <c r="BN304" i="442"/>
  <c r="BM304" i="442"/>
  <c r="BL304" i="442"/>
  <c r="BK304" i="442"/>
  <c r="BJ304" i="442"/>
  <c r="BI304" i="442"/>
  <c r="BH304" i="442"/>
  <c r="BG304" i="442"/>
  <c r="BF304" i="442"/>
  <c r="BW303" i="442"/>
  <c r="BV303" i="442"/>
  <c r="BU303" i="442"/>
  <c r="BT303" i="442"/>
  <c r="BS303" i="442"/>
  <c r="BR303" i="442"/>
  <c r="BQ303" i="442"/>
  <c r="BP303" i="442"/>
  <c r="BO303" i="442"/>
  <c r="BN303" i="442"/>
  <c r="BM303" i="442"/>
  <c r="BL303" i="442"/>
  <c r="BK303" i="442"/>
  <c r="BJ303" i="442"/>
  <c r="BI303" i="442"/>
  <c r="BH303" i="442"/>
  <c r="BG303" i="442"/>
  <c r="BF303" i="442"/>
  <c r="BW302" i="442"/>
  <c r="BV302" i="442"/>
  <c r="BU302" i="442"/>
  <c r="BT302" i="442"/>
  <c r="BS302" i="442"/>
  <c r="BR302" i="442"/>
  <c r="BQ302" i="442"/>
  <c r="BP302" i="442"/>
  <c r="BO302" i="442"/>
  <c r="BN302" i="442"/>
  <c r="BM302" i="442"/>
  <c r="BL302" i="442"/>
  <c r="BK302" i="442"/>
  <c r="BJ302" i="442"/>
  <c r="BI302" i="442"/>
  <c r="BH302" i="442"/>
  <c r="BG302" i="442"/>
  <c r="BF302" i="442"/>
  <c r="BW301" i="442"/>
  <c r="BV301" i="442"/>
  <c r="BU301" i="442"/>
  <c r="BT301" i="442"/>
  <c r="BS301" i="442"/>
  <c r="BR301" i="442"/>
  <c r="BQ301" i="442"/>
  <c r="BP301" i="442"/>
  <c r="BO301" i="442"/>
  <c r="BN301" i="442"/>
  <c r="BM301" i="442"/>
  <c r="BL301" i="442"/>
  <c r="BK301" i="442"/>
  <c r="BJ301" i="442"/>
  <c r="BI301" i="442"/>
  <c r="BH301" i="442"/>
  <c r="BG301" i="442"/>
  <c r="BF301" i="442"/>
  <c r="BW300" i="442"/>
  <c r="BV300" i="442"/>
  <c r="BU300" i="442"/>
  <c r="BT300" i="442"/>
  <c r="BS300" i="442"/>
  <c r="BR300" i="442"/>
  <c r="BQ300" i="442"/>
  <c r="BP300" i="442"/>
  <c r="BO300" i="442"/>
  <c r="BN300" i="442"/>
  <c r="BM300" i="442"/>
  <c r="BL300" i="442"/>
  <c r="BK300" i="442"/>
  <c r="BJ300" i="442"/>
  <c r="BI300" i="442"/>
  <c r="BH300" i="442"/>
  <c r="BG300" i="442"/>
  <c r="BF300" i="442"/>
  <c r="BW299" i="442"/>
  <c r="BV299" i="442"/>
  <c r="BU299" i="442"/>
  <c r="BT299" i="442"/>
  <c r="BS299" i="442"/>
  <c r="BR299" i="442"/>
  <c r="BQ299" i="442"/>
  <c r="BP299" i="442"/>
  <c r="BO299" i="442"/>
  <c r="BN299" i="442"/>
  <c r="BM299" i="442"/>
  <c r="BL299" i="442"/>
  <c r="BK299" i="442"/>
  <c r="BJ299" i="442"/>
  <c r="BI299" i="442"/>
  <c r="BH299" i="442"/>
  <c r="BG299" i="442"/>
  <c r="BF299" i="442"/>
  <c r="BW298" i="442"/>
  <c r="BV298" i="442"/>
  <c r="BU298" i="442"/>
  <c r="BT298" i="442"/>
  <c r="BS298" i="442"/>
  <c r="BR298" i="442"/>
  <c r="BQ298" i="442"/>
  <c r="BP298" i="442"/>
  <c r="BO298" i="442"/>
  <c r="BN298" i="442"/>
  <c r="BM298" i="442"/>
  <c r="BL298" i="442"/>
  <c r="BK298" i="442"/>
  <c r="BJ298" i="442"/>
  <c r="BI298" i="442"/>
  <c r="BH298" i="442"/>
  <c r="BG298" i="442"/>
  <c r="BF298" i="442"/>
  <c r="BW297" i="442"/>
  <c r="BV297" i="442"/>
  <c r="BU297" i="442"/>
  <c r="BT297" i="442"/>
  <c r="BS297" i="442"/>
  <c r="BR297" i="442"/>
  <c r="BQ297" i="442"/>
  <c r="BP297" i="442"/>
  <c r="BO297" i="442"/>
  <c r="BN297" i="442"/>
  <c r="BM297" i="442"/>
  <c r="BL297" i="442"/>
  <c r="BK297" i="442"/>
  <c r="BJ297" i="442"/>
  <c r="BI297" i="442"/>
  <c r="BH297" i="442"/>
  <c r="BG297" i="442"/>
  <c r="BF297" i="442"/>
  <c r="BW296" i="442"/>
  <c r="BV296" i="442"/>
  <c r="BU296" i="442"/>
  <c r="BT296" i="442"/>
  <c r="BS296" i="442"/>
  <c r="BR296" i="442"/>
  <c r="BQ296" i="442"/>
  <c r="BP296" i="442"/>
  <c r="BO296" i="442"/>
  <c r="BN296" i="442"/>
  <c r="BM296" i="442"/>
  <c r="BL296" i="442"/>
  <c r="BK296" i="442"/>
  <c r="BJ296" i="442"/>
  <c r="BI296" i="442"/>
  <c r="BH296" i="442"/>
  <c r="BG296" i="442"/>
  <c r="BF296" i="442"/>
  <c r="BW295" i="442"/>
  <c r="BV295" i="442"/>
  <c r="BU295" i="442"/>
  <c r="BT295" i="442"/>
  <c r="BS295" i="442"/>
  <c r="BR295" i="442"/>
  <c r="BQ295" i="442"/>
  <c r="BP295" i="442"/>
  <c r="BO295" i="442"/>
  <c r="BN295" i="442"/>
  <c r="BM295" i="442"/>
  <c r="BL295" i="442"/>
  <c r="BK295" i="442"/>
  <c r="BJ295" i="442"/>
  <c r="BI295" i="442"/>
  <c r="BH295" i="442"/>
  <c r="BG295" i="442"/>
  <c r="BF295" i="442"/>
  <c r="BW294" i="442"/>
  <c r="BV294" i="442"/>
  <c r="BU294" i="442"/>
  <c r="BT294" i="442"/>
  <c r="BS294" i="442"/>
  <c r="BR294" i="442"/>
  <c r="BQ294" i="442"/>
  <c r="BP294" i="442"/>
  <c r="BO294" i="442"/>
  <c r="BN294" i="442"/>
  <c r="BM294" i="442"/>
  <c r="BL294" i="442"/>
  <c r="BK294" i="442"/>
  <c r="BJ294" i="442"/>
  <c r="BI294" i="442"/>
  <c r="BH294" i="442"/>
  <c r="BG294" i="442"/>
  <c r="BF294" i="442"/>
  <c r="BW293" i="442"/>
  <c r="BV293" i="442"/>
  <c r="BU293" i="442"/>
  <c r="BT293" i="442"/>
  <c r="BS293" i="442"/>
  <c r="BR293" i="442"/>
  <c r="BQ293" i="442"/>
  <c r="BP293" i="442"/>
  <c r="BO293" i="442"/>
  <c r="BN293" i="442"/>
  <c r="BM293" i="442"/>
  <c r="BL293" i="442"/>
  <c r="BK293" i="442"/>
  <c r="BJ293" i="442"/>
  <c r="BI293" i="442"/>
  <c r="BH293" i="442"/>
  <c r="BG293" i="442"/>
  <c r="BF293" i="442"/>
  <c r="BW290" i="442"/>
  <c r="BV290" i="442"/>
  <c r="BU290" i="442"/>
  <c r="BT290" i="442"/>
  <c r="BS290" i="442"/>
  <c r="BR290" i="442"/>
  <c r="BQ290" i="442"/>
  <c r="BP290" i="442"/>
  <c r="BO290" i="442"/>
  <c r="BN290" i="442"/>
  <c r="BM290" i="442"/>
  <c r="BL290" i="442"/>
  <c r="BK290" i="442"/>
  <c r="BJ290" i="442"/>
  <c r="BI290" i="442"/>
  <c r="BH290" i="442"/>
  <c r="BG290" i="442"/>
  <c r="BF290" i="442"/>
  <c r="BW289" i="442"/>
  <c r="BV289" i="442"/>
  <c r="BU289" i="442"/>
  <c r="BT289" i="442"/>
  <c r="BS289" i="442"/>
  <c r="BR289" i="442"/>
  <c r="BQ289" i="442"/>
  <c r="BP289" i="442"/>
  <c r="BO289" i="442"/>
  <c r="BN289" i="442"/>
  <c r="BM289" i="442"/>
  <c r="BL289" i="442"/>
  <c r="BK289" i="442"/>
  <c r="BJ289" i="442"/>
  <c r="BI289" i="442"/>
  <c r="BH289" i="442"/>
  <c r="BG289" i="442"/>
  <c r="BF289" i="442"/>
  <c r="BW288" i="442"/>
  <c r="BV288" i="442"/>
  <c r="BU288" i="442"/>
  <c r="BT288" i="442"/>
  <c r="BS288" i="442"/>
  <c r="BR288" i="442"/>
  <c r="BQ288" i="442"/>
  <c r="BP288" i="442"/>
  <c r="BO288" i="442"/>
  <c r="BN288" i="442"/>
  <c r="BM288" i="442"/>
  <c r="BL288" i="442"/>
  <c r="BK288" i="442"/>
  <c r="BJ288" i="442"/>
  <c r="BI288" i="442"/>
  <c r="BH288" i="442"/>
  <c r="BG288" i="442"/>
  <c r="BF288" i="442"/>
  <c r="BW287" i="442"/>
  <c r="BV287" i="442"/>
  <c r="BU287" i="442"/>
  <c r="BT287" i="442"/>
  <c r="BS287" i="442"/>
  <c r="BR287" i="442"/>
  <c r="BQ287" i="442"/>
  <c r="BP287" i="442"/>
  <c r="BO287" i="442"/>
  <c r="BN287" i="442"/>
  <c r="BM287" i="442"/>
  <c r="BL287" i="442"/>
  <c r="BK287" i="442"/>
  <c r="BJ287" i="442"/>
  <c r="BI287" i="442"/>
  <c r="BH287" i="442"/>
  <c r="BG287" i="442"/>
  <c r="BF287" i="442"/>
  <c r="BW286" i="442"/>
  <c r="BV286" i="442"/>
  <c r="BU286" i="442"/>
  <c r="BT286" i="442"/>
  <c r="BS286" i="442"/>
  <c r="BR286" i="442"/>
  <c r="BQ286" i="442"/>
  <c r="BP286" i="442"/>
  <c r="BO286" i="442"/>
  <c r="BN286" i="442"/>
  <c r="BM286" i="442"/>
  <c r="BL286" i="442"/>
  <c r="BK286" i="442"/>
  <c r="BJ286" i="442"/>
  <c r="BI286" i="442"/>
  <c r="BH286" i="442"/>
  <c r="BG286" i="442"/>
  <c r="BF286" i="442"/>
  <c r="BW285" i="442"/>
  <c r="BV285" i="442"/>
  <c r="BU285" i="442"/>
  <c r="BT285" i="442"/>
  <c r="BS285" i="442"/>
  <c r="BR285" i="442"/>
  <c r="BQ285" i="442"/>
  <c r="BP285" i="442"/>
  <c r="BO285" i="442"/>
  <c r="BN285" i="442"/>
  <c r="BM285" i="442"/>
  <c r="BL285" i="442"/>
  <c r="BK285" i="442"/>
  <c r="BJ285" i="442"/>
  <c r="BI285" i="442"/>
  <c r="BH285" i="442"/>
  <c r="BG285" i="442"/>
  <c r="BF285" i="442"/>
  <c r="BW284" i="442"/>
  <c r="BV284" i="442"/>
  <c r="BU284" i="442"/>
  <c r="BT284" i="442"/>
  <c r="BS284" i="442"/>
  <c r="BR284" i="442"/>
  <c r="BQ284" i="442"/>
  <c r="BP284" i="442"/>
  <c r="BO284" i="442"/>
  <c r="BN284" i="442"/>
  <c r="BM284" i="442"/>
  <c r="BL284" i="442"/>
  <c r="BK284" i="442"/>
  <c r="BJ284" i="442"/>
  <c r="BI284" i="442"/>
  <c r="BH284" i="442"/>
  <c r="BG284" i="442"/>
  <c r="BF284" i="442"/>
  <c r="BW283" i="442"/>
  <c r="BV283" i="442"/>
  <c r="BU283" i="442"/>
  <c r="BT283" i="442"/>
  <c r="BS283" i="442"/>
  <c r="BR283" i="442"/>
  <c r="BQ283" i="442"/>
  <c r="BP283" i="442"/>
  <c r="BO283" i="442"/>
  <c r="BN283" i="442"/>
  <c r="BM283" i="442"/>
  <c r="BL283" i="442"/>
  <c r="BK283" i="442"/>
  <c r="BJ283" i="442"/>
  <c r="BI283" i="442"/>
  <c r="BH283" i="442"/>
  <c r="BG283" i="442"/>
  <c r="BF283" i="442"/>
  <c r="BW282" i="442"/>
  <c r="BV282" i="442"/>
  <c r="BU282" i="442"/>
  <c r="BT282" i="442"/>
  <c r="BS282" i="442"/>
  <c r="BR282" i="442"/>
  <c r="BQ282" i="442"/>
  <c r="BP282" i="442"/>
  <c r="BO282" i="442"/>
  <c r="BN282" i="442"/>
  <c r="BM282" i="442"/>
  <c r="BL282" i="442"/>
  <c r="BK282" i="442"/>
  <c r="BJ282" i="442"/>
  <c r="BI282" i="442"/>
  <c r="BH282" i="442"/>
  <c r="BG282" i="442"/>
  <c r="BF282" i="442"/>
  <c r="BW281" i="442"/>
  <c r="BV281" i="442"/>
  <c r="BU281" i="442"/>
  <c r="BT281" i="442"/>
  <c r="BS281" i="442"/>
  <c r="BR281" i="442"/>
  <c r="BQ281" i="442"/>
  <c r="BP281" i="442"/>
  <c r="BO281" i="442"/>
  <c r="BN281" i="442"/>
  <c r="BM281" i="442"/>
  <c r="BL281" i="442"/>
  <c r="BK281" i="442"/>
  <c r="BJ281" i="442"/>
  <c r="BI281" i="442"/>
  <c r="BH281" i="442"/>
  <c r="BG281" i="442"/>
  <c r="BF281" i="442"/>
  <c r="BW280" i="442"/>
  <c r="BV280" i="442"/>
  <c r="BU280" i="442"/>
  <c r="BT280" i="442"/>
  <c r="BS280" i="442"/>
  <c r="BR280" i="442"/>
  <c r="BQ280" i="442"/>
  <c r="BP280" i="442"/>
  <c r="BO280" i="442"/>
  <c r="BN280" i="442"/>
  <c r="BM280" i="442"/>
  <c r="BL280" i="442"/>
  <c r="BK280" i="442"/>
  <c r="BJ280" i="442"/>
  <c r="BI280" i="442"/>
  <c r="BH280" i="442"/>
  <c r="BG280" i="442"/>
  <c r="BF280" i="442"/>
  <c r="BW279" i="442"/>
  <c r="BV279" i="442"/>
  <c r="BU279" i="442"/>
  <c r="BT279" i="442"/>
  <c r="BS279" i="442"/>
  <c r="BR279" i="442"/>
  <c r="BQ279" i="442"/>
  <c r="BP279" i="442"/>
  <c r="BO279" i="442"/>
  <c r="BN279" i="442"/>
  <c r="BM279" i="442"/>
  <c r="BL279" i="442"/>
  <c r="BK279" i="442"/>
  <c r="BJ279" i="442"/>
  <c r="BI279" i="442"/>
  <c r="BH279" i="442"/>
  <c r="BG279" i="442"/>
  <c r="BF279" i="442"/>
  <c r="BW278" i="442"/>
  <c r="BV278" i="442"/>
  <c r="BU278" i="442"/>
  <c r="BT278" i="442"/>
  <c r="BS278" i="442"/>
  <c r="BR278" i="442"/>
  <c r="BQ278" i="442"/>
  <c r="BP278" i="442"/>
  <c r="BO278" i="442"/>
  <c r="BN278" i="442"/>
  <c r="BM278" i="442"/>
  <c r="BL278" i="442"/>
  <c r="BK278" i="442"/>
  <c r="BJ278" i="442"/>
  <c r="BI278" i="442"/>
  <c r="BH278" i="442"/>
  <c r="BG278" i="442"/>
  <c r="BF278" i="442"/>
  <c r="BW277" i="442"/>
  <c r="BV277" i="442"/>
  <c r="BU277" i="442"/>
  <c r="BT277" i="442"/>
  <c r="BS277" i="442"/>
  <c r="BR277" i="442"/>
  <c r="BQ277" i="442"/>
  <c r="BP277" i="442"/>
  <c r="BO277" i="442"/>
  <c r="BN277" i="442"/>
  <c r="BM277" i="442"/>
  <c r="BL277" i="442"/>
  <c r="BK277" i="442"/>
  <c r="BJ277" i="442"/>
  <c r="BI277" i="442"/>
  <c r="BH277" i="442"/>
  <c r="BG277" i="442"/>
  <c r="BF277" i="442"/>
  <c r="BW276" i="442"/>
  <c r="BV276" i="442"/>
  <c r="BU276" i="442"/>
  <c r="BT276" i="442"/>
  <c r="BS276" i="442"/>
  <c r="BR276" i="442"/>
  <c r="BQ276" i="442"/>
  <c r="BP276" i="442"/>
  <c r="BO276" i="442"/>
  <c r="BN276" i="442"/>
  <c r="BM276" i="442"/>
  <c r="BL276" i="442"/>
  <c r="BK276" i="442"/>
  <c r="BJ276" i="442"/>
  <c r="BI276" i="442"/>
  <c r="BH276" i="442"/>
  <c r="BG276" i="442"/>
  <c r="BF276" i="442"/>
  <c r="BW275" i="442"/>
  <c r="BV275" i="442"/>
  <c r="BU275" i="442"/>
  <c r="BT275" i="442"/>
  <c r="BS275" i="442"/>
  <c r="BR275" i="442"/>
  <c r="BQ275" i="442"/>
  <c r="BP275" i="442"/>
  <c r="BO275" i="442"/>
  <c r="BN275" i="442"/>
  <c r="BM275" i="442"/>
  <c r="BL275" i="442"/>
  <c r="BK275" i="442"/>
  <c r="BJ275" i="442"/>
  <c r="BI275" i="442"/>
  <c r="BH275" i="442"/>
  <c r="BG275" i="442"/>
  <c r="BF275" i="442"/>
  <c r="BW274" i="442"/>
  <c r="BV274" i="442"/>
  <c r="BU274" i="442"/>
  <c r="BT274" i="442"/>
  <c r="BS274" i="442"/>
  <c r="BR274" i="442"/>
  <c r="BQ274" i="442"/>
  <c r="BP274" i="442"/>
  <c r="BO274" i="442"/>
  <c r="BN274" i="442"/>
  <c r="BM274" i="442"/>
  <c r="BL274" i="442"/>
  <c r="BK274" i="442"/>
  <c r="BJ274" i="442"/>
  <c r="BI274" i="442"/>
  <c r="BH274" i="442"/>
  <c r="BG274" i="442"/>
  <c r="BF274" i="442"/>
  <c r="BW271" i="442"/>
  <c r="BV271" i="442"/>
  <c r="BU271" i="442"/>
  <c r="BT271" i="442"/>
  <c r="BS271" i="442"/>
  <c r="BR271" i="442"/>
  <c r="BQ271" i="442"/>
  <c r="BP271" i="442"/>
  <c r="BO271" i="442"/>
  <c r="BN271" i="442"/>
  <c r="BM271" i="442"/>
  <c r="BL271" i="442"/>
  <c r="BK271" i="442"/>
  <c r="BJ271" i="442"/>
  <c r="BI271" i="442"/>
  <c r="BH271" i="442"/>
  <c r="BG271" i="442"/>
  <c r="BF271" i="442"/>
  <c r="BW270" i="442"/>
  <c r="BV270" i="442"/>
  <c r="BU270" i="442"/>
  <c r="BT270" i="442"/>
  <c r="BS270" i="442"/>
  <c r="BR270" i="442"/>
  <c r="BQ270" i="442"/>
  <c r="BP270" i="442"/>
  <c r="BO270" i="442"/>
  <c r="BN270" i="442"/>
  <c r="BM270" i="442"/>
  <c r="BL270" i="442"/>
  <c r="BK270" i="442"/>
  <c r="BJ270" i="442"/>
  <c r="BI270" i="442"/>
  <c r="BH270" i="442"/>
  <c r="BG270" i="442"/>
  <c r="BF270" i="442"/>
  <c r="BW269" i="442"/>
  <c r="BV269" i="442"/>
  <c r="BU269" i="442"/>
  <c r="BT269" i="442"/>
  <c r="BS269" i="442"/>
  <c r="BR269" i="442"/>
  <c r="BQ269" i="442"/>
  <c r="BP269" i="442"/>
  <c r="BO269" i="442"/>
  <c r="BN269" i="442"/>
  <c r="BM269" i="442"/>
  <c r="BL269" i="442"/>
  <c r="BK269" i="442"/>
  <c r="BJ269" i="442"/>
  <c r="BI269" i="442"/>
  <c r="BH269" i="442"/>
  <c r="BG269" i="442"/>
  <c r="BF269" i="442"/>
  <c r="BW268" i="442"/>
  <c r="BV268" i="442"/>
  <c r="BU268" i="442"/>
  <c r="BT268" i="442"/>
  <c r="BS268" i="442"/>
  <c r="BR268" i="442"/>
  <c r="BQ268" i="442"/>
  <c r="BP268" i="442"/>
  <c r="BO268" i="442"/>
  <c r="BN268" i="442"/>
  <c r="BM268" i="442"/>
  <c r="BL268" i="442"/>
  <c r="BK268" i="442"/>
  <c r="BJ268" i="442"/>
  <c r="BI268" i="442"/>
  <c r="BH268" i="442"/>
  <c r="BG268" i="442"/>
  <c r="BF268" i="442"/>
  <c r="BW267" i="442"/>
  <c r="BV267" i="442"/>
  <c r="BU267" i="442"/>
  <c r="BT267" i="442"/>
  <c r="BS267" i="442"/>
  <c r="BR267" i="442"/>
  <c r="BQ267" i="442"/>
  <c r="BP267" i="442"/>
  <c r="BO267" i="442"/>
  <c r="BN267" i="442"/>
  <c r="BM267" i="442"/>
  <c r="BL267" i="442"/>
  <c r="BK267" i="442"/>
  <c r="BJ267" i="442"/>
  <c r="BI267" i="442"/>
  <c r="BH267" i="442"/>
  <c r="BG267" i="442"/>
  <c r="BF267" i="442"/>
  <c r="BW266" i="442"/>
  <c r="BV266" i="442"/>
  <c r="BU266" i="442"/>
  <c r="BT266" i="442"/>
  <c r="BS266" i="442"/>
  <c r="BR266" i="442"/>
  <c r="BQ266" i="442"/>
  <c r="BP266" i="442"/>
  <c r="BO266" i="442"/>
  <c r="BN266" i="442"/>
  <c r="BM266" i="442"/>
  <c r="BL266" i="442"/>
  <c r="BK266" i="442"/>
  <c r="BJ266" i="442"/>
  <c r="BI266" i="442"/>
  <c r="BH266" i="442"/>
  <c r="BG266" i="442"/>
  <c r="BF266" i="442"/>
  <c r="BW265" i="442"/>
  <c r="BV265" i="442"/>
  <c r="BU265" i="442"/>
  <c r="BT265" i="442"/>
  <c r="BS265" i="442"/>
  <c r="BR265" i="442"/>
  <c r="BQ265" i="442"/>
  <c r="BP265" i="442"/>
  <c r="BO265" i="442"/>
  <c r="BN265" i="442"/>
  <c r="BM265" i="442"/>
  <c r="BL265" i="442"/>
  <c r="BK265" i="442"/>
  <c r="BJ265" i="442"/>
  <c r="BI265" i="442"/>
  <c r="BH265" i="442"/>
  <c r="BG265" i="442"/>
  <c r="BF265" i="442"/>
  <c r="BW264" i="442"/>
  <c r="BV264" i="442"/>
  <c r="BU264" i="442"/>
  <c r="BT264" i="442"/>
  <c r="BS264" i="442"/>
  <c r="BR264" i="442"/>
  <c r="BQ264" i="442"/>
  <c r="BP264" i="442"/>
  <c r="BO264" i="442"/>
  <c r="BN264" i="442"/>
  <c r="BM264" i="442"/>
  <c r="BL264" i="442"/>
  <c r="BK264" i="442"/>
  <c r="BJ264" i="442"/>
  <c r="BI264" i="442"/>
  <c r="BH264" i="442"/>
  <c r="BG264" i="442"/>
  <c r="BF264" i="442"/>
  <c r="AV93" i="442" s="1"/>
  <c r="BW263" i="442"/>
  <c r="BV263" i="442"/>
  <c r="BU263" i="442"/>
  <c r="BT263" i="442"/>
  <c r="BS263" i="442"/>
  <c r="BR263" i="442"/>
  <c r="BQ263" i="442"/>
  <c r="BP263" i="442"/>
  <c r="BO263" i="442"/>
  <c r="BN263" i="442"/>
  <c r="BM263" i="442"/>
  <c r="BL263" i="442"/>
  <c r="BK263" i="442"/>
  <c r="BJ263" i="442"/>
  <c r="BI263" i="442"/>
  <c r="BH263" i="442"/>
  <c r="BG263" i="442"/>
  <c r="BF263" i="442"/>
  <c r="BW262" i="442"/>
  <c r="BV262" i="442"/>
  <c r="BU262" i="442"/>
  <c r="BT262" i="442"/>
  <c r="BS262" i="442"/>
  <c r="BR262" i="442"/>
  <c r="BQ262" i="442"/>
  <c r="BP262" i="442"/>
  <c r="BO262" i="442"/>
  <c r="BN262" i="442"/>
  <c r="BM262" i="442"/>
  <c r="BL262" i="442"/>
  <c r="BK262" i="442"/>
  <c r="BJ262" i="442"/>
  <c r="BI262" i="442"/>
  <c r="BH262" i="442"/>
  <c r="BG262" i="442"/>
  <c r="BF262" i="442"/>
  <c r="BW261" i="442"/>
  <c r="BV261" i="442"/>
  <c r="BU261" i="442"/>
  <c r="BT261" i="442"/>
  <c r="BS261" i="442"/>
  <c r="BR261" i="442"/>
  <c r="BQ261" i="442"/>
  <c r="BP261" i="442"/>
  <c r="BO261" i="442"/>
  <c r="BN261" i="442"/>
  <c r="BM261" i="442"/>
  <c r="BL261" i="442"/>
  <c r="BK261" i="442"/>
  <c r="BJ261" i="442"/>
  <c r="BI261" i="442"/>
  <c r="BH261" i="442"/>
  <c r="BG261" i="442"/>
  <c r="BF261" i="442"/>
  <c r="BW260" i="442"/>
  <c r="BV260" i="442"/>
  <c r="BU260" i="442"/>
  <c r="BT260" i="442"/>
  <c r="BS260" i="442"/>
  <c r="BR260" i="442"/>
  <c r="BQ260" i="442"/>
  <c r="BP260" i="442"/>
  <c r="BO260" i="442"/>
  <c r="BN260" i="442"/>
  <c r="BM260" i="442"/>
  <c r="BL260" i="442"/>
  <c r="BK260" i="442"/>
  <c r="BJ260" i="442"/>
  <c r="BI260" i="442"/>
  <c r="BH260" i="442"/>
  <c r="BG260" i="442"/>
  <c r="BF260" i="442"/>
  <c r="AR93" i="442" s="1"/>
  <c r="BW259" i="442"/>
  <c r="BV259" i="442"/>
  <c r="BU259" i="442"/>
  <c r="BT259" i="442"/>
  <c r="BS259" i="442"/>
  <c r="BR259" i="442"/>
  <c r="BQ259" i="442"/>
  <c r="BP259" i="442"/>
  <c r="BO259" i="442"/>
  <c r="BN259" i="442"/>
  <c r="BM259" i="442"/>
  <c r="BL259" i="442"/>
  <c r="BK259" i="442"/>
  <c r="BJ259" i="442"/>
  <c r="BI259" i="442"/>
  <c r="BH259" i="442"/>
  <c r="BG259" i="442"/>
  <c r="BF259" i="442"/>
  <c r="BW258" i="442"/>
  <c r="BV258" i="442"/>
  <c r="BU258" i="442"/>
  <c r="BT258" i="442"/>
  <c r="BS258" i="442"/>
  <c r="BR258" i="442"/>
  <c r="BQ258" i="442"/>
  <c r="BP258" i="442"/>
  <c r="BO258" i="442"/>
  <c r="BN258" i="442"/>
  <c r="BM258" i="442"/>
  <c r="BL258" i="442"/>
  <c r="BK258" i="442"/>
  <c r="BJ258" i="442"/>
  <c r="BI258" i="442"/>
  <c r="BH258" i="442"/>
  <c r="BG258" i="442"/>
  <c r="BF258" i="442"/>
  <c r="BW257" i="442"/>
  <c r="BV257" i="442"/>
  <c r="BU257" i="442"/>
  <c r="BT257" i="442"/>
  <c r="BS257" i="442"/>
  <c r="BR257" i="442"/>
  <c r="BQ257" i="442"/>
  <c r="BP257" i="442"/>
  <c r="BO257" i="442"/>
  <c r="BN257" i="442"/>
  <c r="BM257" i="442"/>
  <c r="BL257" i="442"/>
  <c r="BK257" i="442"/>
  <c r="BJ257" i="442"/>
  <c r="BI257" i="442"/>
  <c r="BH257" i="442"/>
  <c r="BG257" i="442"/>
  <c r="BF257" i="442"/>
  <c r="BW256" i="442"/>
  <c r="BV256" i="442"/>
  <c r="BU256" i="442"/>
  <c r="BT256" i="442"/>
  <c r="BS256" i="442"/>
  <c r="BR256" i="442"/>
  <c r="BQ256" i="442"/>
  <c r="BP256" i="442"/>
  <c r="BO256" i="442"/>
  <c r="BN256" i="442"/>
  <c r="BM256" i="442"/>
  <c r="BL256" i="442"/>
  <c r="BK256" i="442"/>
  <c r="BJ256" i="442"/>
  <c r="BI256" i="442"/>
  <c r="BH256" i="442"/>
  <c r="BG256" i="442"/>
  <c r="BF256" i="442"/>
  <c r="AN93" i="442" s="1"/>
  <c r="BW255" i="442"/>
  <c r="BV255" i="442"/>
  <c r="BU255" i="442"/>
  <c r="BT255" i="442"/>
  <c r="BS255" i="442"/>
  <c r="BR255" i="442"/>
  <c r="BQ255" i="442"/>
  <c r="BP255" i="442"/>
  <c r="BO255" i="442"/>
  <c r="BN255" i="442"/>
  <c r="BM255" i="442"/>
  <c r="BL255" i="442"/>
  <c r="BK255" i="442"/>
  <c r="BJ255" i="442"/>
  <c r="BI255" i="442"/>
  <c r="BH255" i="442"/>
  <c r="AM93" i="442" s="1"/>
  <c r="BG255" i="442"/>
  <c r="BF255" i="442"/>
  <c r="BW252" i="442"/>
  <c r="BV252" i="442"/>
  <c r="BU252" i="442"/>
  <c r="BT252" i="442"/>
  <c r="BS252" i="442"/>
  <c r="BR252" i="442"/>
  <c r="BQ252" i="442"/>
  <c r="BP252" i="442"/>
  <c r="BO252" i="442"/>
  <c r="BN252" i="442"/>
  <c r="BM252" i="442"/>
  <c r="BL252" i="442"/>
  <c r="BK252" i="442"/>
  <c r="BJ252" i="442"/>
  <c r="BI252" i="442"/>
  <c r="BH252" i="442"/>
  <c r="BG252" i="442"/>
  <c r="BF252" i="442"/>
  <c r="BW251" i="442"/>
  <c r="BV251" i="442"/>
  <c r="BU251" i="442"/>
  <c r="BT251" i="442"/>
  <c r="BS251" i="442"/>
  <c r="BR251" i="442"/>
  <c r="BQ251" i="442"/>
  <c r="BP251" i="442"/>
  <c r="BO251" i="442"/>
  <c r="BN251" i="442"/>
  <c r="BM251" i="442"/>
  <c r="BL251" i="442"/>
  <c r="BK251" i="442"/>
  <c r="BJ251" i="442"/>
  <c r="BI251" i="442"/>
  <c r="BH251" i="442"/>
  <c r="BG251" i="442"/>
  <c r="BF251" i="442"/>
  <c r="BW250" i="442"/>
  <c r="BV250" i="442"/>
  <c r="BU250" i="442"/>
  <c r="BT250" i="442"/>
  <c r="BS250" i="442"/>
  <c r="BR250" i="442"/>
  <c r="BQ250" i="442"/>
  <c r="BP250" i="442"/>
  <c r="BO250" i="442"/>
  <c r="BN250" i="442"/>
  <c r="BM250" i="442"/>
  <c r="BL250" i="442"/>
  <c r="BK250" i="442"/>
  <c r="BJ250" i="442"/>
  <c r="BI250" i="442"/>
  <c r="BH250" i="442"/>
  <c r="BG250" i="442"/>
  <c r="BF250" i="442"/>
  <c r="BW249" i="442"/>
  <c r="BV249" i="442"/>
  <c r="BU249" i="442"/>
  <c r="BT249" i="442"/>
  <c r="BS249" i="442"/>
  <c r="BR249" i="442"/>
  <c r="BQ249" i="442"/>
  <c r="BP249" i="442"/>
  <c r="BO249" i="442"/>
  <c r="BN249" i="442"/>
  <c r="BM249" i="442"/>
  <c r="BL249" i="442"/>
  <c r="BK249" i="442"/>
  <c r="BJ249" i="442"/>
  <c r="BI249" i="442"/>
  <c r="BH249" i="442"/>
  <c r="BG249" i="442"/>
  <c r="BF249" i="442"/>
  <c r="BW248" i="442"/>
  <c r="BV248" i="442"/>
  <c r="BU248" i="442"/>
  <c r="BT248" i="442"/>
  <c r="BS248" i="442"/>
  <c r="BR248" i="442"/>
  <c r="BQ248" i="442"/>
  <c r="BP248" i="442"/>
  <c r="BO248" i="442"/>
  <c r="BN248" i="442"/>
  <c r="BM248" i="442"/>
  <c r="BL248" i="442"/>
  <c r="BK248" i="442"/>
  <c r="BJ248" i="442"/>
  <c r="BI248" i="442"/>
  <c r="BH248" i="442"/>
  <c r="BG248" i="442"/>
  <c r="BF248" i="442"/>
  <c r="BW247" i="442"/>
  <c r="BV247" i="442"/>
  <c r="BU247" i="442"/>
  <c r="BT247" i="442"/>
  <c r="BS247" i="442"/>
  <c r="BR247" i="442"/>
  <c r="BQ247" i="442"/>
  <c r="BP247" i="442"/>
  <c r="BO247" i="442"/>
  <c r="BN247" i="442"/>
  <c r="BM247" i="442"/>
  <c r="BL247" i="442"/>
  <c r="BK247" i="442"/>
  <c r="BJ247" i="442"/>
  <c r="BI247" i="442"/>
  <c r="BH247" i="442"/>
  <c r="BG247" i="442"/>
  <c r="BF247" i="442"/>
  <c r="BW246" i="442"/>
  <c r="BV246" i="442"/>
  <c r="BU246" i="442"/>
  <c r="BT246" i="442"/>
  <c r="BS246" i="442"/>
  <c r="BR246" i="442"/>
  <c r="BQ246" i="442"/>
  <c r="BP246" i="442"/>
  <c r="BO246" i="442"/>
  <c r="BN246" i="442"/>
  <c r="BM246" i="442"/>
  <c r="BL246" i="442"/>
  <c r="BK246" i="442"/>
  <c r="BJ246" i="442"/>
  <c r="BI246" i="442"/>
  <c r="BH246" i="442"/>
  <c r="BG246" i="442"/>
  <c r="BF246" i="442"/>
  <c r="BW245" i="442"/>
  <c r="BV245" i="442"/>
  <c r="BU245" i="442"/>
  <c r="BT245" i="442"/>
  <c r="BS245" i="442"/>
  <c r="BR245" i="442"/>
  <c r="BQ245" i="442"/>
  <c r="BP245" i="442"/>
  <c r="BO245" i="442"/>
  <c r="BN245" i="442"/>
  <c r="BM245" i="442"/>
  <c r="BL245" i="442"/>
  <c r="BK245" i="442"/>
  <c r="BJ245" i="442"/>
  <c r="BI245" i="442"/>
  <c r="BH245" i="442"/>
  <c r="BG245" i="442"/>
  <c r="BF245" i="442"/>
  <c r="BW244" i="442"/>
  <c r="BV244" i="442"/>
  <c r="BU244" i="442"/>
  <c r="BT244" i="442"/>
  <c r="BS244" i="442"/>
  <c r="BR244" i="442"/>
  <c r="BQ244" i="442"/>
  <c r="BP244" i="442"/>
  <c r="BO244" i="442"/>
  <c r="BN244" i="442"/>
  <c r="BM244" i="442"/>
  <c r="BL244" i="442"/>
  <c r="BK244" i="442"/>
  <c r="BJ244" i="442"/>
  <c r="BI244" i="442"/>
  <c r="BH244" i="442"/>
  <c r="BG244" i="442"/>
  <c r="BF244" i="442"/>
  <c r="AU92" i="442" s="1"/>
  <c r="BW243" i="442"/>
  <c r="BV243" i="442"/>
  <c r="BU243" i="442"/>
  <c r="BT243" i="442"/>
  <c r="BS243" i="442"/>
  <c r="BR243" i="442"/>
  <c r="BQ243" i="442"/>
  <c r="BP243" i="442"/>
  <c r="BO243" i="442"/>
  <c r="BN243" i="442"/>
  <c r="BM243" i="442"/>
  <c r="BL243" i="442"/>
  <c r="BK243" i="442"/>
  <c r="BJ243" i="442"/>
  <c r="BI243" i="442"/>
  <c r="BH243" i="442"/>
  <c r="BG243" i="442"/>
  <c r="BF243" i="442"/>
  <c r="BW242" i="442"/>
  <c r="BV242" i="442"/>
  <c r="BU242" i="442"/>
  <c r="BT242" i="442"/>
  <c r="BS242" i="442"/>
  <c r="BR242" i="442"/>
  <c r="BQ242" i="442"/>
  <c r="BP242" i="442"/>
  <c r="BO242" i="442"/>
  <c r="BN242" i="442"/>
  <c r="BM242" i="442"/>
  <c r="BL242" i="442"/>
  <c r="BK242" i="442"/>
  <c r="BJ242" i="442"/>
  <c r="BI242" i="442"/>
  <c r="BH242" i="442"/>
  <c r="BG242" i="442"/>
  <c r="BF242" i="442"/>
  <c r="AS92" i="442" s="1"/>
  <c r="BW241" i="442"/>
  <c r="BV241" i="442"/>
  <c r="BU241" i="442"/>
  <c r="BT241" i="442"/>
  <c r="BS241" i="442"/>
  <c r="BR241" i="442"/>
  <c r="BQ241" i="442"/>
  <c r="BP241" i="442"/>
  <c r="BO241" i="442"/>
  <c r="BN241" i="442"/>
  <c r="BM241" i="442"/>
  <c r="BL241" i="442"/>
  <c r="BK241" i="442"/>
  <c r="BJ241" i="442"/>
  <c r="BI241" i="442"/>
  <c r="BH241" i="442"/>
  <c r="BG241" i="442"/>
  <c r="BF241" i="442"/>
  <c r="BW240" i="442"/>
  <c r="BV240" i="442"/>
  <c r="BU240" i="442"/>
  <c r="BT240" i="442"/>
  <c r="BS240" i="442"/>
  <c r="BR240" i="442"/>
  <c r="BQ240" i="442"/>
  <c r="BP240" i="442"/>
  <c r="BO240" i="442"/>
  <c r="BN240" i="442"/>
  <c r="BM240" i="442"/>
  <c r="BL240" i="442"/>
  <c r="BK240" i="442"/>
  <c r="BJ240" i="442"/>
  <c r="BI240" i="442"/>
  <c r="BH240" i="442"/>
  <c r="BG240" i="442"/>
  <c r="BF240" i="442"/>
  <c r="AQ92" i="442" s="1"/>
  <c r="BW239" i="442"/>
  <c r="BV239" i="442"/>
  <c r="BU239" i="442"/>
  <c r="BT239" i="442"/>
  <c r="BS239" i="442"/>
  <c r="BR239" i="442"/>
  <c r="BQ239" i="442"/>
  <c r="BP239" i="442"/>
  <c r="BO239" i="442"/>
  <c r="BN239" i="442"/>
  <c r="BM239" i="442"/>
  <c r="BL239" i="442"/>
  <c r="BK239" i="442"/>
  <c r="BJ239" i="442"/>
  <c r="BI239" i="442"/>
  <c r="BH239" i="442"/>
  <c r="BG239" i="442"/>
  <c r="BF239" i="442"/>
  <c r="BW238" i="442"/>
  <c r="BV238" i="442"/>
  <c r="BU238" i="442"/>
  <c r="BT238" i="442"/>
  <c r="BS238" i="442"/>
  <c r="BR238" i="442"/>
  <c r="BQ238" i="442"/>
  <c r="BP238" i="442"/>
  <c r="BO238" i="442"/>
  <c r="BN238" i="442"/>
  <c r="BM238" i="442"/>
  <c r="BL238" i="442"/>
  <c r="BK238" i="442"/>
  <c r="BJ238" i="442"/>
  <c r="BI238" i="442"/>
  <c r="BH238" i="442"/>
  <c r="BG238" i="442"/>
  <c r="BF238" i="442"/>
  <c r="BW237" i="442"/>
  <c r="BV237" i="442"/>
  <c r="BU237" i="442"/>
  <c r="BT237" i="442"/>
  <c r="BS237" i="442"/>
  <c r="BR237" i="442"/>
  <c r="BQ237" i="442"/>
  <c r="BP237" i="442"/>
  <c r="BO237" i="442"/>
  <c r="BN237" i="442"/>
  <c r="BM237" i="442"/>
  <c r="BL237" i="442"/>
  <c r="BK237" i="442"/>
  <c r="BJ237" i="442"/>
  <c r="BI237" i="442"/>
  <c r="BH237" i="442"/>
  <c r="AN92" i="442" s="1"/>
  <c r="BG237" i="442"/>
  <c r="BF237" i="442"/>
  <c r="BW236" i="442"/>
  <c r="BV236" i="442"/>
  <c r="BU236" i="442"/>
  <c r="BT236" i="442"/>
  <c r="BS236" i="442"/>
  <c r="BR236" i="442"/>
  <c r="BQ236" i="442"/>
  <c r="BP236" i="442"/>
  <c r="BO236" i="442"/>
  <c r="BN236" i="442"/>
  <c r="BM236" i="442"/>
  <c r="BL236" i="442"/>
  <c r="BK236" i="442"/>
  <c r="BJ236" i="442"/>
  <c r="BI236" i="442"/>
  <c r="BH236" i="442"/>
  <c r="BG236" i="442"/>
  <c r="BF236" i="442"/>
  <c r="BW233" i="442"/>
  <c r="BV233" i="442"/>
  <c r="BU233" i="442"/>
  <c r="BT233" i="442"/>
  <c r="BS233" i="442"/>
  <c r="BR233" i="442"/>
  <c r="BQ233" i="442"/>
  <c r="BP233" i="442"/>
  <c r="BO233" i="442"/>
  <c r="BN233" i="442"/>
  <c r="BM233" i="442"/>
  <c r="BL233" i="442"/>
  <c r="BK233" i="442"/>
  <c r="BJ233" i="442"/>
  <c r="BI233" i="442"/>
  <c r="BH233" i="442"/>
  <c r="BG233" i="442"/>
  <c r="BF233" i="442"/>
  <c r="BW232" i="442"/>
  <c r="BV232" i="442"/>
  <c r="BU232" i="442"/>
  <c r="BT232" i="442"/>
  <c r="BS232" i="442"/>
  <c r="BR232" i="442"/>
  <c r="BQ232" i="442"/>
  <c r="BP232" i="442"/>
  <c r="BO232" i="442"/>
  <c r="BN232" i="442"/>
  <c r="BM232" i="442"/>
  <c r="BL232" i="442"/>
  <c r="BK232" i="442"/>
  <c r="BJ232" i="442"/>
  <c r="BI232" i="442"/>
  <c r="BH232" i="442"/>
  <c r="BG232" i="442"/>
  <c r="BF232" i="442"/>
  <c r="BW231" i="442"/>
  <c r="BV231" i="442"/>
  <c r="BU231" i="442"/>
  <c r="BT231" i="442"/>
  <c r="BS231" i="442"/>
  <c r="BR231" i="442"/>
  <c r="BQ231" i="442"/>
  <c r="BP231" i="442"/>
  <c r="BO231" i="442"/>
  <c r="BN231" i="442"/>
  <c r="BM231" i="442"/>
  <c r="BL231" i="442"/>
  <c r="BK231" i="442"/>
  <c r="BJ231" i="442"/>
  <c r="BI231" i="442"/>
  <c r="BH231" i="442"/>
  <c r="BG231" i="442"/>
  <c r="BF231" i="442"/>
  <c r="BW230" i="442"/>
  <c r="BV230" i="442"/>
  <c r="BU230" i="442"/>
  <c r="BT230" i="442"/>
  <c r="BS230" i="442"/>
  <c r="BR230" i="442"/>
  <c r="BQ230" i="442"/>
  <c r="BP230" i="442"/>
  <c r="BO230" i="442"/>
  <c r="BN230" i="442"/>
  <c r="BM230" i="442"/>
  <c r="BL230" i="442"/>
  <c r="BK230" i="442"/>
  <c r="BJ230" i="442"/>
  <c r="BI230" i="442"/>
  <c r="BH230" i="442"/>
  <c r="BG230" i="442"/>
  <c r="BF230" i="442"/>
  <c r="BW229" i="442"/>
  <c r="BV229" i="442"/>
  <c r="BU229" i="442"/>
  <c r="BT229" i="442"/>
  <c r="BS229" i="442"/>
  <c r="BR229" i="442"/>
  <c r="BQ229" i="442"/>
  <c r="BP229" i="442"/>
  <c r="BO229" i="442"/>
  <c r="BN229" i="442"/>
  <c r="BM229" i="442"/>
  <c r="BL229" i="442"/>
  <c r="BK229" i="442"/>
  <c r="BJ229" i="442"/>
  <c r="BI229" i="442"/>
  <c r="BH229" i="442"/>
  <c r="BG229" i="442"/>
  <c r="BF229" i="442"/>
  <c r="BW228" i="442"/>
  <c r="BV228" i="442"/>
  <c r="BU228" i="442"/>
  <c r="BT228" i="442"/>
  <c r="BS228" i="442"/>
  <c r="BR228" i="442"/>
  <c r="BQ228" i="442"/>
  <c r="BP228" i="442"/>
  <c r="BO228" i="442"/>
  <c r="BN228" i="442"/>
  <c r="BM228" i="442"/>
  <c r="BL228" i="442"/>
  <c r="BK228" i="442"/>
  <c r="BJ228" i="442"/>
  <c r="BI228" i="442"/>
  <c r="BH228" i="442"/>
  <c r="BG228" i="442"/>
  <c r="BF228" i="442"/>
  <c r="BW227" i="442"/>
  <c r="BV227" i="442"/>
  <c r="BU227" i="442"/>
  <c r="BT227" i="442"/>
  <c r="BS227" i="442"/>
  <c r="BR227" i="442"/>
  <c r="BQ227" i="442"/>
  <c r="BP227" i="442"/>
  <c r="BO227" i="442"/>
  <c r="BN227" i="442"/>
  <c r="BM227" i="442"/>
  <c r="BL227" i="442"/>
  <c r="BK227" i="442"/>
  <c r="BJ227" i="442"/>
  <c r="BI227" i="442"/>
  <c r="BH227" i="442"/>
  <c r="BG227" i="442"/>
  <c r="BF227" i="442"/>
  <c r="BW226" i="442"/>
  <c r="BV226" i="442"/>
  <c r="BU226" i="442"/>
  <c r="BT226" i="442"/>
  <c r="BS226" i="442"/>
  <c r="BR226" i="442"/>
  <c r="BQ226" i="442"/>
  <c r="BP226" i="442"/>
  <c r="BO226" i="442"/>
  <c r="BN226" i="442"/>
  <c r="BM226" i="442"/>
  <c r="BL226" i="442"/>
  <c r="BK226" i="442"/>
  <c r="BJ226" i="442"/>
  <c r="BI226" i="442"/>
  <c r="BH226" i="442"/>
  <c r="BG226" i="442"/>
  <c r="BF226" i="442"/>
  <c r="AV91" i="442" s="1"/>
  <c r="BW225" i="442"/>
  <c r="BV225" i="442"/>
  <c r="BU225" i="442"/>
  <c r="BT225" i="442"/>
  <c r="BS225" i="442"/>
  <c r="BR225" i="442"/>
  <c r="BQ225" i="442"/>
  <c r="BP225" i="442"/>
  <c r="BO225" i="442"/>
  <c r="BN225" i="442"/>
  <c r="BM225" i="442"/>
  <c r="BL225" i="442"/>
  <c r="BK225" i="442"/>
  <c r="BJ225" i="442"/>
  <c r="BI225" i="442"/>
  <c r="BH225" i="442"/>
  <c r="BG225" i="442"/>
  <c r="BF225" i="442"/>
  <c r="BW224" i="442"/>
  <c r="BV224" i="442"/>
  <c r="BU224" i="442"/>
  <c r="BT224" i="442"/>
  <c r="BS224" i="442"/>
  <c r="BR224" i="442"/>
  <c r="BQ224" i="442"/>
  <c r="BP224" i="442"/>
  <c r="BO224" i="442"/>
  <c r="BN224" i="442"/>
  <c r="BM224" i="442"/>
  <c r="BL224" i="442"/>
  <c r="BK224" i="442"/>
  <c r="BJ224" i="442"/>
  <c r="BI224" i="442"/>
  <c r="BH224" i="442"/>
  <c r="BG224" i="442"/>
  <c r="BF224" i="442"/>
  <c r="BW223" i="442"/>
  <c r="BV223" i="442"/>
  <c r="BU223" i="442"/>
  <c r="BT223" i="442"/>
  <c r="BS223" i="442"/>
  <c r="BR223" i="442"/>
  <c r="BQ223" i="442"/>
  <c r="BP223" i="442"/>
  <c r="BO223" i="442"/>
  <c r="BN223" i="442"/>
  <c r="BM223" i="442"/>
  <c r="BL223" i="442"/>
  <c r="BK223" i="442"/>
  <c r="BJ223" i="442"/>
  <c r="BI223" i="442"/>
  <c r="BH223" i="442"/>
  <c r="BG223" i="442"/>
  <c r="BF223" i="442"/>
  <c r="BW222" i="442"/>
  <c r="BV222" i="442"/>
  <c r="BU222" i="442"/>
  <c r="BT222" i="442"/>
  <c r="BS222" i="442"/>
  <c r="BR222" i="442"/>
  <c r="BQ222" i="442"/>
  <c r="BP222" i="442"/>
  <c r="BO222" i="442"/>
  <c r="BN222" i="442"/>
  <c r="BM222" i="442"/>
  <c r="BL222" i="442"/>
  <c r="BK222" i="442"/>
  <c r="BJ222" i="442"/>
  <c r="BI222" i="442"/>
  <c r="BH222" i="442"/>
  <c r="BG222" i="442"/>
  <c r="BF222" i="442"/>
  <c r="AR91" i="442" s="1"/>
  <c r="BW221" i="442"/>
  <c r="BV221" i="442"/>
  <c r="BU221" i="442"/>
  <c r="BT221" i="442"/>
  <c r="BS221" i="442"/>
  <c r="BR221" i="442"/>
  <c r="BQ221" i="442"/>
  <c r="BP221" i="442"/>
  <c r="BO221" i="442"/>
  <c r="BN221" i="442"/>
  <c r="BM221" i="442"/>
  <c r="BL221" i="442"/>
  <c r="BK221" i="442"/>
  <c r="BJ221" i="442"/>
  <c r="BI221" i="442"/>
  <c r="BH221" i="442"/>
  <c r="AQ91" i="442" s="1"/>
  <c r="BG221" i="442"/>
  <c r="BF221" i="442"/>
  <c r="BW220" i="442"/>
  <c r="BV220" i="442"/>
  <c r="BU220" i="442"/>
  <c r="BT220" i="442"/>
  <c r="BS220" i="442"/>
  <c r="BR220" i="442"/>
  <c r="BQ220" i="442"/>
  <c r="BP220" i="442"/>
  <c r="BO220" i="442"/>
  <c r="BN220" i="442"/>
  <c r="BM220" i="442"/>
  <c r="BL220" i="442"/>
  <c r="BK220" i="442"/>
  <c r="BJ220" i="442"/>
  <c r="BI220" i="442"/>
  <c r="BH220" i="442"/>
  <c r="BG220" i="442"/>
  <c r="BF220" i="442"/>
  <c r="BW219" i="442"/>
  <c r="BV219" i="442"/>
  <c r="BU219" i="442"/>
  <c r="BT219" i="442"/>
  <c r="BS219" i="442"/>
  <c r="BR219" i="442"/>
  <c r="BQ219" i="442"/>
  <c r="BP219" i="442"/>
  <c r="BO219" i="442"/>
  <c r="BN219" i="442"/>
  <c r="BM219" i="442"/>
  <c r="BL219" i="442"/>
  <c r="BK219" i="442"/>
  <c r="BJ219" i="442"/>
  <c r="BI219" i="442"/>
  <c r="BH219" i="442"/>
  <c r="BG219" i="442"/>
  <c r="BF219" i="442"/>
  <c r="BW218" i="442"/>
  <c r="BV218" i="442"/>
  <c r="BU218" i="442"/>
  <c r="BT218" i="442"/>
  <c r="BS218" i="442"/>
  <c r="BR218" i="442"/>
  <c r="BQ218" i="442"/>
  <c r="BP218" i="442"/>
  <c r="BO218" i="442"/>
  <c r="BN218" i="442"/>
  <c r="BM218" i="442"/>
  <c r="BL218" i="442"/>
  <c r="BK218" i="442"/>
  <c r="BJ218" i="442"/>
  <c r="BI218" i="442"/>
  <c r="BH218" i="442"/>
  <c r="BG218" i="442"/>
  <c r="BF218" i="442"/>
  <c r="AN91" i="442" s="1"/>
  <c r="BW217" i="442"/>
  <c r="BV217" i="442"/>
  <c r="BU217" i="442"/>
  <c r="BT217" i="442"/>
  <c r="BS217" i="442"/>
  <c r="BR217" i="442"/>
  <c r="BQ217" i="442"/>
  <c r="BP217" i="442"/>
  <c r="BO217" i="442"/>
  <c r="BN217" i="442"/>
  <c r="BM217" i="442"/>
  <c r="BL217" i="442"/>
  <c r="BK217" i="442"/>
  <c r="BJ217" i="442"/>
  <c r="BI217" i="442"/>
  <c r="BH217" i="442"/>
  <c r="BG217" i="442"/>
  <c r="BF217" i="442"/>
  <c r="BW214" i="442"/>
  <c r="BV214" i="442"/>
  <c r="BU214" i="442"/>
  <c r="BT214" i="442"/>
  <c r="BS214" i="442"/>
  <c r="BR214" i="442"/>
  <c r="BQ214" i="442"/>
  <c r="BP214" i="442"/>
  <c r="BO214" i="442"/>
  <c r="BN214" i="442"/>
  <c r="BM214" i="442"/>
  <c r="BL214" i="442"/>
  <c r="BK214" i="442"/>
  <c r="BJ214" i="442"/>
  <c r="BI214" i="442"/>
  <c r="BH214" i="442"/>
  <c r="BG214" i="442"/>
  <c r="BF214" i="442"/>
  <c r="BW213" i="442"/>
  <c r="BV213" i="442"/>
  <c r="BU213" i="442"/>
  <c r="BT213" i="442"/>
  <c r="BS213" i="442"/>
  <c r="BR213" i="442"/>
  <c r="BQ213" i="442"/>
  <c r="BP213" i="442"/>
  <c r="BO213" i="442"/>
  <c r="BN213" i="442"/>
  <c r="BM213" i="442"/>
  <c r="BL213" i="442"/>
  <c r="BK213" i="442"/>
  <c r="BJ213" i="442"/>
  <c r="BI213" i="442"/>
  <c r="BH213" i="442"/>
  <c r="BG213" i="442"/>
  <c r="BF213" i="442"/>
  <c r="BW212" i="442"/>
  <c r="BV212" i="442"/>
  <c r="BU212" i="442"/>
  <c r="BT212" i="442"/>
  <c r="BS212" i="442"/>
  <c r="BR212" i="442"/>
  <c r="BQ212" i="442"/>
  <c r="BP212" i="442"/>
  <c r="BO212" i="442"/>
  <c r="BN212" i="442"/>
  <c r="BM212" i="442"/>
  <c r="BL212" i="442"/>
  <c r="BK212" i="442"/>
  <c r="BJ212" i="442"/>
  <c r="BI212" i="442"/>
  <c r="BH212" i="442"/>
  <c r="BG212" i="442"/>
  <c r="BF212" i="442"/>
  <c r="BW211" i="442"/>
  <c r="BV211" i="442"/>
  <c r="BU211" i="442"/>
  <c r="BT211" i="442"/>
  <c r="BS211" i="442"/>
  <c r="BR211" i="442"/>
  <c r="BQ211" i="442"/>
  <c r="BP211" i="442"/>
  <c r="BO211" i="442"/>
  <c r="BN211" i="442"/>
  <c r="BM211" i="442"/>
  <c r="BL211" i="442"/>
  <c r="BK211" i="442"/>
  <c r="BJ211" i="442"/>
  <c r="BI211" i="442"/>
  <c r="BH211" i="442"/>
  <c r="BG211" i="442"/>
  <c r="BF211" i="442"/>
  <c r="BW210" i="442"/>
  <c r="BV210" i="442"/>
  <c r="BU210" i="442"/>
  <c r="BT210" i="442"/>
  <c r="BS210" i="442"/>
  <c r="BR210" i="442"/>
  <c r="BQ210" i="442"/>
  <c r="BP210" i="442"/>
  <c r="BO210" i="442"/>
  <c r="BN210" i="442"/>
  <c r="BM210" i="442"/>
  <c r="BL210" i="442"/>
  <c r="BK210" i="442"/>
  <c r="BJ210" i="442"/>
  <c r="BI210" i="442"/>
  <c r="BH210" i="442"/>
  <c r="BG210" i="442"/>
  <c r="BF210" i="442"/>
  <c r="BW209" i="442"/>
  <c r="BV209" i="442"/>
  <c r="BU209" i="442"/>
  <c r="BT209" i="442"/>
  <c r="BS209" i="442"/>
  <c r="BR209" i="442"/>
  <c r="BQ209" i="442"/>
  <c r="BP209" i="442"/>
  <c r="BO209" i="442"/>
  <c r="BN209" i="442"/>
  <c r="BM209" i="442"/>
  <c r="BL209" i="442"/>
  <c r="BK209" i="442"/>
  <c r="BJ209" i="442"/>
  <c r="BI209" i="442"/>
  <c r="BH209" i="442"/>
  <c r="BG209" i="442"/>
  <c r="BF209" i="442"/>
  <c r="BW208" i="442"/>
  <c r="BV208" i="442"/>
  <c r="BU208" i="442"/>
  <c r="BT208" i="442"/>
  <c r="BS208" i="442"/>
  <c r="BR208" i="442"/>
  <c r="BQ208" i="442"/>
  <c r="BP208" i="442"/>
  <c r="BO208" i="442"/>
  <c r="BN208" i="442"/>
  <c r="BM208" i="442"/>
  <c r="BL208" i="442"/>
  <c r="BK208" i="442"/>
  <c r="BJ208" i="442"/>
  <c r="BI208" i="442"/>
  <c r="BH208" i="442"/>
  <c r="BG208" i="442"/>
  <c r="BF208" i="442"/>
  <c r="BW207" i="442"/>
  <c r="BV207" i="442"/>
  <c r="BU207" i="442"/>
  <c r="BT207" i="442"/>
  <c r="BS207" i="442"/>
  <c r="BR207" i="442"/>
  <c r="BQ207" i="442"/>
  <c r="BP207" i="442"/>
  <c r="BO207" i="442"/>
  <c r="BN207" i="442"/>
  <c r="BM207" i="442"/>
  <c r="BL207" i="442"/>
  <c r="BK207" i="442"/>
  <c r="BJ207" i="442"/>
  <c r="BI207" i="442"/>
  <c r="BH207" i="442"/>
  <c r="AV90" i="442" s="1"/>
  <c r="BG207" i="442"/>
  <c r="BF207" i="442"/>
  <c r="BW206" i="442"/>
  <c r="BV206" i="442"/>
  <c r="BU206" i="442"/>
  <c r="BT206" i="442"/>
  <c r="BS206" i="442"/>
  <c r="BR206" i="442"/>
  <c r="BQ206" i="442"/>
  <c r="BP206" i="442"/>
  <c r="BO206" i="442"/>
  <c r="BN206" i="442"/>
  <c r="BM206" i="442"/>
  <c r="BL206" i="442"/>
  <c r="BK206" i="442"/>
  <c r="BJ206" i="442"/>
  <c r="BI206" i="442"/>
  <c r="BH206" i="442"/>
  <c r="BG206" i="442"/>
  <c r="BF206" i="442"/>
  <c r="AU90" i="442" s="1"/>
  <c r="BW205" i="442"/>
  <c r="BV205" i="442"/>
  <c r="BU205" i="442"/>
  <c r="BT205" i="442"/>
  <c r="BS205" i="442"/>
  <c r="BR205" i="442"/>
  <c r="BQ205" i="442"/>
  <c r="BP205" i="442"/>
  <c r="BO205" i="442"/>
  <c r="BN205" i="442"/>
  <c r="BM205" i="442"/>
  <c r="BL205" i="442"/>
  <c r="BK205" i="442"/>
  <c r="BJ205" i="442"/>
  <c r="BI205" i="442"/>
  <c r="BH205" i="442"/>
  <c r="BG205" i="442"/>
  <c r="BF205" i="442"/>
  <c r="BW204" i="442"/>
  <c r="BV204" i="442"/>
  <c r="BU204" i="442"/>
  <c r="BT204" i="442"/>
  <c r="BS204" i="442"/>
  <c r="BR204" i="442"/>
  <c r="BQ204" i="442"/>
  <c r="BP204" i="442"/>
  <c r="BO204" i="442"/>
  <c r="BN204" i="442"/>
  <c r="BM204" i="442"/>
  <c r="BL204" i="442"/>
  <c r="BK204" i="442"/>
  <c r="BJ204" i="442"/>
  <c r="BI204" i="442"/>
  <c r="BH204" i="442"/>
  <c r="BG204" i="442"/>
  <c r="BF204" i="442"/>
  <c r="AS90" i="442" s="1"/>
  <c r="BW203" i="442"/>
  <c r="BV203" i="442"/>
  <c r="BU203" i="442"/>
  <c r="BT203" i="442"/>
  <c r="BS203" i="442"/>
  <c r="BR203" i="442"/>
  <c r="BQ203" i="442"/>
  <c r="BP203" i="442"/>
  <c r="BO203" i="442"/>
  <c r="BN203" i="442"/>
  <c r="BM203" i="442"/>
  <c r="BL203" i="442"/>
  <c r="BK203" i="442"/>
  <c r="BJ203" i="442"/>
  <c r="BI203" i="442"/>
  <c r="BH203" i="442"/>
  <c r="AR90" i="442" s="1"/>
  <c r="BG203" i="442"/>
  <c r="BF203" i="442"/>
  <c r="BW202" i="442"/>
  <c r="BV202" i="442"/>
  <c r="BU202" i="442"/>
  <c r="BT202" i="442"/>
  <c r="BS202" i="442"/>
  <c r="BR202" i="442"/>
  <c r="BQ202" i="442"/>
  <c r="BP202" i="442"/>
  <c r="BO202" i="442"/>
  <c r="BN202" i="442"/>
  <c r="BM202" i="442"/>
  <c r="BL202" i="442"/>
  <c r="BK202" i="442"/>
  <c r="BJ202" i="442"/>
  <c r="BI202" i="442"/>
  <c r="BH202" i="442"/>
  <c r="BG202" i="442"/>
  <c r="BF202" i="442"/>
  <c r="AQ90" i="442" s="1"/>
  <c r="BW201" i="442"/>
  <c r="BV201" i="442"/>
  <c r="BU201" i="442"/>
  <c r="BT201" i="442"/>
  <c r="BS201" i="442"/>
  <c r="BR201" i="442"/>
  <c r="BQ201" i="442"/>
  <c r="BP201" i="442"/>
  <c r="BO201" i="442"/>
  <c r="BN201" i="442"/>
  <c r="BM201" i="442"/>
  <c r="BL201" i="442"/>
  <c r="BK201" i="442"/>
  <c r="BJ201" i="442"/>
  <c r="BI201" i="442"/>
  <c r="BH201" i="442"/>
  <c r="BG201" i="442"/>
  <c r="BF201" i="442"/>
  <c r="BW200" i="442"/>
  <c r="BV200" i="442"/>
  <c r="BU200" i="442"/>
  <c r="BT200" i="442"/>
  <c r="BS200" i="442"/>
  <c r="BR200" i="442"/>
  <c r="BQ200" i="442"/>
  <c r="BP200" i="442"/>
  <c r="BO200" i="442"/>
  <c r="BN200" i="442"/>
  <c r="BM200" i="442"/>
  <c r="BL200" i="442"/>
  <c r="BK200" i="442"/>
  <c r="BJ200" i="442"/>
  <c r="BI200" i="442"/>
  <c r="BH200" i="442"/>
  <c r="BG200" i="442"/>
  <c r="BF200" i="442"/>
  <c r="BW199" i="442"/>
  <c r="BV199" i="442"/>
  <c r="BU199" i="442"/>
  <c r="BT199" i="442"/>
  <c r="BS199" i="442"/>
  <c r="BR199" i="442"/>
  <c r="BQ199" i="442"/>
  <c r="BP199" i="442"/>
  <c r="BO199" i="442"/>
  <c r="BN199" i="442"/>
  <c r="BM199" i="442"/>
  <c r="BL199" i="442"/>
  <c r="BK199" i="442"/>
  <c r="BJ199" i="442"/>
  <c r="BI199" i="442"/>
  <c r="BH199" i="442"/>
  <c r="BG199" i="442"/>
  <c r="BF199" i="442"/>
  <c r="BW198" i="442"/>
  <c r="BV198" i="442"/>
  <c r="BU198" i="442"/>
  <c r="BT198" i="442"/>
  <c r="BS198" i="442"/>
  <c r="BR198" i="442"/>
  <c r="BQ198" i="442"/>
  <c r="BP198" i="442"/>
  <c r="BO198" i="442"/>
  <c r="BN198" i="442"/>
  <c r="BM198" i="442"/>
  <c r="BL198" i="442"/>
  <c r="BK198" i="442"/>
  <c r="BJ198" i="442"/>
  <c r="BI198" i="442"/>
  <c r="BH198" i="442"/>
  <c r="BG198" i="442"/>
  <c r="BF198" i="442"/>
  <c r="AM90" i="442" s="1"/>
  <c r="BW195" i="442"/>
  <c r="BV195" i="442"/>
  <c r="BU195" i="442"/>
  <c r="BT195" i="442"/>
  <c r="BS195" i="442"/>
  <c r="BR195" i="442"/>
  <c r="BQ195" i="442"/>
  <c r="BP195" i="442"/>
  <c r="BO195" i="442"/>
  <c r="BN195" i="442"/>
  <c r="BM195" i="442"/>
  <c r="BL195" i="442"/>
  <c r="BK195" i="442"/>
  <c r="BJ195" i="442"/>
  <c r="BI195" i="442"/>
  <c r="BH195" i="442"/>
  <c r="BG195" i="442"/>
  <c r="BF195" i="442"/>
  <c r="BW194" i="442"/>
  <c r="BV194" i="442"/>
  <c r="BU194" i="442"/>
  <c r="BT194" i="442"/>
  <c r="BS194" i="442"/>
  <c r="BR194" i="442"/>
  <c r="BQ194" i="442"/>
  <c r="BP194" i="442"/>
  <c r="BO194" i="442"/>
  <c r="BN194" i="442"/>
  <c r="BM194" i="442"/>
  <c r="BL194" i="442"/>
  <c r="BK194" i="442"/>
  <c r="BJ194" i="442"/>
  <c r="BI194" i="442"/>
  <c r="BH194" i="442"/>
  <c r="BG194" i="442"/>
  <c r="BF194" i="442"/>
  <c r="BW193" i="442"/>
  <c r="BV193" i="442"/>
  <c r="BU193" i="442"/>
  <c r="BT193" i="442"/>
  <c r="BS193" i="442"/>
  <c r="BR193" i="442"/>
  <c r="BQ193" i="442"/>
  <c r="BP193" i="442"/>
  <c r="BO193" i="442"/>
  <c r="BN193" i="442"/>
  <c r="BM193" i="442"/>
  <c r="BL193" i="442"/>
  <c r="BK193" i="442"/>
  <c r="BJ193" i="442"/>
  <c r="BI193" i="442"/>
  <c r="BH193" i="442"/>
  <c r="BG193" i="442"/>
  <c r="BF193" i="442"/>
  <c r="BW192" i="442"/>
  <c r="BV192" i="442"/>
  <c r="BU192" i="442"/>
  <c r="BT192" i="442"/>
  <c r="BS192" i="442"/>
  <c r="BR192" i="442"/>
  <c r="BQ192" i="442"/>
  <c r="BP192" i="442"/>
  <c r="BO192" i="442"/>
  <c r="BN192" i="442"/>
  <c r="BM192" i="442"/>
  <c r="BL192" i="442"/>
  <c r="BK192" i="442"/>
  <c r="BJ192" i="442"/>
  <c r="BI192" i="442"/>
  <c r="BH192" i="442"/>
  <c r="BG192" i="442"/>
  <c r="BF192" i="442"/>
  <c r="BW191" i="442"/>
  <c r="BV191" i="442"/>
  <c r="BU191" i="442"/>
  <c r="BT191" i="442"/>
  <c r="BS191" i="442"/>
  <c r="BR191" i="442"/>
  <c r="BQ191" i="442"/>
  <c r="BP191" i="442"/>
  <c r="BO191" i="442"/>
  <c r="BN191" i="442"/>
  <c r="BM191" i="442"/>
  <c r="BL191" i="442"/>
  <c r="BK191" i="442"/>
  <c r="BJ191" i="442"/>
  <c r="BI191" i="442"/>
  <c r="BH191" i="442"/>
  <c r="BG191" i="442"/>
  <c r="BF191" i="442"/>
  <c r="BW190" i="442"/>
  <c r="BV190" i="442"/>
  <c r="BU190" i="442"/>
  <c r="BT190" i="442"/>
  <c r="BS190" i="442"/>
  <c r="BR190" i="442"/>
  <c r="BQ190" i="442"/>
  <c r="BP190" i="442"/>
  <c r="BO190" i="442"/>
  <c r="BN190" i="442"/>
  <c r="BM190" i="442"/>
  <c r="BL190" i="442"/>
  <c r="BK190" i="442"/>
  <c r="BJ190" i="442"/>
  <c r="BI190" i="442"/>
  <c r="BH190" i="442"/>
  <c r="BG190" i="442"/>
  <c r="BF190" i="442"/>
  <c r="BW189" i="442"/>
  <c r="BV189" i="442"/>
  <c r="BU189" i="442"/>
  <c r="BT189" i="442"/>
  <c r="BS189" i="442"/>
  <c r="BR189" i="442"/>
  <c r="BQ189" i="442"/>
  <c r="BP189" i="442"/>
  <c r="BO189" i="442"/>
  <c r="BN189" i="442"/>
  <c r="BM189" i="442"/>
  <c r="BL189" i="442"/>
  <c r="BK189" i="442"/>
  <c r="BJ189" i="442"/>
  <c r="BI189" i="442"/>
  <c r="BH189" i="442"/>
  <c r="BG189" i="442"/>
  <c r="BF189" i="442"/>
  <c r="BW188" i="442"/>
  <c r="BV188" i="442"/>
  <c r="BU188" i="442"/>
  <c r="BT188" i="442"/>
  <c r="BS188" i="442"/>
  <c r="BR188" i="442"/>
  <c r="BQ188" i="442"/>
  <c r="BP188" i="442"/>
  <c r="BO188" i="442"/>
  <c r="BN188" i="442"/>
  <c r="BM188" i="442"/>
  <c r="BL188" i="442"/>
  <c r="BK188" i="442"/>
  <c r="BJ188" i="442"/>
  <c r="BI188" i="442"/>
  <c r="BH188" i="442"/>
  <c r="BG188" i="442"/>
  <c r="BF188" i="442"/>
  <c r="AV89" i="442" s="1"/>
  <c r="BW187" i="442"/>
  <c r="BV187" i="442"/>
  <c r="BU187" i="442"/>
  <c r="BT187" i="442"/>
  <c r="BS187" i="442"/>
  <c r="BR187" i="442"/>
  <c r="BQ187" i="442"/>
  <c r="BP187" i="442"/>
  <c r="BO187" i="442"/>
  <c r="BN187" i="442"/>
  <c r="BM187" i="442"/>
  <c r="BL187" i="442"/>
  <c r="BK187" i="442"/>
  <c r="BJ187" i="442"/>
  <c r="BI187" i="442"/>
  <c r="BH187" i="442"/>
  <c r="BG187" i="442"/>
  <c r="BF187" i="442"/>
  <c r="BW186" i="442"/>
  <c r="BV186" i="442"/>
  <c r="BU186" i="442"/>
  <c r="BT186" i="442"/>
  <c r="BS186" i="442"/>
  <c r="BR186" i="442"/>
  <c r="BQ186" i="442"/>
  <c r="BP186" i="442"/>
  <c r="BO186" i="442"/>
  <c r="BN186" i="442"/>
  <c r="BM186" i="442"/>
  <c r="BL186" i="442"/>
  <c r="BK186" i="442"/>
  <c r="BJ186" i="442"/>
  <c r="BI186" i="442"/>
  <c r="BH186" i="442"/>
  <c r="BG186" i="442"/>
  <c r="BF186" i="442"/>
  <c r="BW185" i="442"/>
  <c r="BV185" i="442"/>
  <c r="BU185" i="442"/>
  <c r="BT185" i="442"/>
  <c r="BS185" i="442"/>
  <c r="BR185" i="442"/>
  <c r="BQ185" i="442"/>
  <c r="BP185" i="442"/>
  <c r="BO185" i="442"/>
  <c r="BN185" i="442"/>
  <c r="BM185" i="442"/>
  <c r="BL185" i="442"/>
  <c r="BK185" i="442"/>
  <c r="BJ185" i="442"/>
  <c r="BI185" i="442"/>
  <c r="BH185" i="442"/>
  <c r="AS89" i="442" s="1"/>
  <c r="BG185" i="442"/>
  <c r="BF185" i="442"/>
  <c r="BW184" i="442"/>
  <c r="BV184" i="442"/>
  <c r="BU184" i="442"/>
  <c r="BT184" i="442"/>
  <c r="BS184" i="442"/>
  <c r="BR184" i="442"/>
  <c r="BQ184" i="442"/>
  <c r="BP184" i="442"/>
  <c r="BO184" i="442"/>
  <c r="BN184" i="442"/>
  <c r="BM184" i="442"/>
  <c r="BL184" i="442"/>
  <c r="BK184" i="442"/>
  <c r="BJ184" i="442"/>
  <c r="BI184" i="442"/>
  <c r="BH184" i="442"/>
  <c r="BG184" i="442"/>
  <c r="BF184" i="442"/>
  <c r="AR89" i="442" s="1"/>
  <c r="BW183" i="442"/>
  <c r="BV183" i="442"/>
  <c r="BU183" i="442"/>
  <c r="BT183" i="442"/>
  <c r="BS183" i="442"/>
  <c r="BR183" i="442"/>
  <c r="BQ183" i="442"/>
  <c r="BP183" i="442"/>
  <c r="BO183" i="442"/>
  <c r="BN183" i="442"/>
  <c r="BM183" i="442"/>
  <c r="BL183" i="442"/>
  <c r="BK183" i="442"/>
  <c r="BJ183" i="442"/>
  <c r="BI183" i="442"/>
  <c r="BH183" i="442"/>
  <c r="BG183" i="442"/>
  <c r="BF183" i="442"/>
  <c r="BW182" i="442"/>
  <c r="BV182" i="442"/>
  <c r="BU182" i="442"/>
  <c r="BT182" i="442"/>
  <c r="BS182" i="442"/>
  <c r="BR182" i="442"/>
  <c r="BQ182" i="442"/>
  <c r="BP182" i="442"/>
  <c r="BO182" i="442"/>
  <c r="BN182" i="442"/>
  <c r="BM182" i="442"/>
  <c r="BL182" i="442"/>
  <c r="BK182" i="442"/>
  <c r="BJ182" i="442"/>
  <c r="BI182" i="442"/>
  <c r="BH182" i="442"/>
  <c r="BG182" i="442"/>
  <c r="BF182" i="442"/>
  <c r="BW181" i="442"/>
  <c r="BV181" i="442"/>
  <c r="BU181" i="442"/>
  <c r="BT181" i="442"/>
  <c r="BS181" i="442"/>
  <c r="BR181" i="442"/>
  <c r="BQ181" i="442"/>
  <c r="BP181" i="442"/>
  <c r="BO181" i="442"/>
  <c r="BN181" i="442"/>
  <c r="BM181" i="442"/>
  <c r="BL181" i="442"/>
  <c r="BK181" i="442"/>
  <c r="BJ181" i="442"/>
  <c r="BI181" i="442"/>
  <c r="BH181" i="442"/>
  <c r="BG181" i="442"/>
  <c r="BF181" i="442"/>
  <c r="BW180" i="442"/>
  <c r="BV180" i="442"/>
  <c r="BU180" i="442"/>
  <c r="BT180" i="442"/>
  <c r="BS180" i="442"/>
  <c r="BR180" i="442"/>
  <c r="BQ180" i="442"/>
  <c r="BP180" i="442"/>
  <c r="BO180" i="442"/>
  <c r="BN180" i="442"/>
  <c r="BM180" i="442"/>
  <c r="BL180" i="442"/>
  <c r="BK180" i="442"/>
  <c r="BJ180" i="442"/>
  <c r="BI180" i="442"/>
  <c r="BH180" i="442"/>
  <c r="BG180" i="442"/>
  <c r="BF180" i="442"/>
  <c r="AN89" i="442" s="1"/>
  <c r="BW179" i="442"/>
  <c r="BV179" i="442"/>
  <c r="BU179" i="442"/>
  <c r="BT179" i="442"/>
  <c r="BS179" i="442"/>
  <c r="BR179" i="442"/>
  <c r="BQ179" i="442"/>
  <c r="BP179" i="442"/>
  <c r="BO179" i="442"/>
  <c r="BN179" i="442"/>
  <c r="BM179" i="442"/>
  <c r="BL179" i="442"/>
  <c r="BK179" i="442"/>
  <c r="BJ179" i="442"/>
  <c r="BI179" i="442"/>
  <c r="BH179" i="442"/>
  <c r="AM89" i="442" s="1"/>
  <c r="BG179" i="442"/>
  <c r="BF179" i="442"/>
  <c r="BW176" i="442"/>
  <c r="BV176" i="442"/>
  <c r="BU176" i="442"/>
  <c r="BT176" i="442"/>
  <c r="BS176" i="442"/>
  <c r="BR176" i="442"/>
  <c r="BQ176" i="442"/>
  <c r="BP176" i="442"/>
  <c r="BO176" i="442"/>
  <c r="BN176" i="442"/>
  <c r="BM176" i="442"/>
  <c r="BL176" i="442"/>
  <c r="BK176" i="442"/>
  <c r="BJ176" i="442"/>
  <c r="BI176" i="442"/>
  <c r="BH176" i="442"/>
  <c r="BG176" i="442"/>
  <c r="BF176" i="442"/>
  <c r="BW175" i="442"/>
  <c r="BV175" i="442"/>
  <c r="BU175" i="442"/>
  <c r="BT175" i="442"/>
  <c r="BS175" i="442"/>
  <c r="BR175" i="442"/>
  <c r="BQ175" i="442"/>
  <c r="BP175" i="442"/>
  <c r="BO175" i="442"/>
  <c r="BN175" i="442"/>
  <c r="BM175" i="442"/>
  <c r="BL175" i="442"/>
  <c r="BK175" i="442"/>
  <c r="BJ175" i="442"/>
  <c r="BI175" i="442"/>
  <c r="BH175" i="442"/>
  <c r="BG175" i="442"/>
  <c r="BF175" i="442"/>
  <c r="BW174" i="442"/>
  <c r="BV174" i="442"/>
  <c r="BU174" i="442"/>
  <c r="BT174" i="442"/>
  <c r="BS174" i="442"/>
  <c r="BR174" i="442"/>
  <c r="BQ174" i="442"/>
  <c r="BP174" i="442"/>
  <c r="BO174" i="442"/>
  <c r="BN174" i="442"/>
  <c r="BM174" i="442"/>
  <c r="BL174" i="442"/>
  <c r="BK174" i="442"/>
  <c r="BJ174" i="442"/>
  <c r="BI174" i="442"/>
  <c r="BH174" i="442"/>
  <c r="BG174" i="442"/>
  <c r="BF174" i="442"/>
  <c r="BW173" i="442"/>
  <c r="BV173" i="442"/>
  <c r="BU173" i="442"/>
  <c r="BT173" i="442"/>
  <c r="BS173" i="442"/>
  <c r="BR173" i="442"/>
  <c r="BQ173" i="442"/>
  <c r="BP173" i="442"/>
  <c r="BO173" i="442"/>
  <c r="BN173" i="442"/>
  <c r="BM173" i="442"/>
  <c r="BL173" i="442"/>
  <c r="BK173" i="442"/>
  <c r="BJ173" i="442"/>
  <c r="BI173" i="442"/>
  <c r="BH173" i="442"/>
  <c r="BG173" i="442"/>
  <c r="BF173" i="442"/>
  <c r="BW172" i="442"/>
  <c r="BV172" i="442"/>
  <c r="BU172" i="442"/>
  <c r="BT172" i="442"/>
  <c r="BS172" i="442"/>
  <c r="BR172" i="442"/>
  <c r="BQ172" i="442"/>
  <c r="BP172" i="442"/>
  <c r="BO172" i="442"/>
  <c r="BN172" i="442"/>
  <c r="BM172" i="442"/>
  <c r="BL172" i="442"/>
  <c r="BK172" i="442"/>
  <c r="BJ172" i="442"/>
  <c r="BI172" i="442"/>
  <c r="BH172" i="442"/>
  <c r="BG172" i="442"/>
  <c r="BF172" i="442"/>
  <c r="BW171" i="442"/>
  <c r="BV171" i="442"/>
  <c r="BU171" i="442"/>
  <c r="BT171" i="442"/>
  <c r="BS171" i="442"/>
  <c r="BR171" i="442"/>
  <c r="BQ171" i="442"/>
  <c r="BP171" i="442"/>
  <c r="BO171" i="442"/>
  <c r="BN171" i="442"/>
  <c r="BM171" i="442"/>
  <c r="BL171" i="442"/>
  <c r="BK171" i="442"/>
  <c r="BJ171" i="442"/>
  <c r="BI171" i="442"/>
  <c r="BH171" i="442"/>
  <c r="BG171" i="442"/>
  <c r="BF171" i="442"/>
  <c r="BW170" i="442"/>
  <c r="BV170" i="442"/>
  <c r="BU170" i="442"/>
  <c r="BT170" i="442"/>
  <c r="BS170" i="442"/>
  <c r="BR170" i="442"/>
  <c r="BQ170" i="442"/>
  <c r="BP170" i="442"/>
  <c r="BO170" i="442"/>
  <c r="BN170" i="442"/>
  <c r="BM170" i="442"/>
  <c r="BL170" i="442"/>
  <c r="BK170" i="442"/>
  <c r="BJ170" i="442"/>
  <c r="BI170" i="442"/>
  <c r="BH170" i="442"/>
  <c r="BG170" i="442"/>
  <c r="BF170" i="442"/>
  <c r="BW169" i="442"/>
  <c r="BV169" i="442"/>
  <c r="BU169" i="442"/>
  <c r="BT169" i="442"/>
  <c r="BS169" i="442"/>
  <c r="BR169" i="442"/>
  <c r="BQ169" i="442"/>
  <c r="BP169" i="442"/>
  <c r="BO169" i="442"/>
  <c r="BN169" i="442"/>
  <c r="BM169" i="442"/>
  <c r="BL169" i="442"/>
  <c r="BK169" i="442"/>
  <c r="BJ169" i="442"/>
  <c r="BI169" i="442"/>
  <c r="BH169" i="442"/>
  <c r="BG169" i="442"/>
  <c r="BF169" i="442"/>
  <c r="BW168" i="442"/>
  <c r="BV168" i="442"/>
  <c r="BU168" i="442"/>
  <c r="BT168" i="442"/>
  <c r="BS168" i="442"/>
  <c r="BR168" i="442"/>
  <c r="BQ168" i="442"/>
  <c r="BP168" i="442"/>
  <c r="BO168" i="442"/>
  <c r="BN168" i="442"/>
  <c r="BM168" i="442"/>
  <c r="BL168" i="442"/>
  <c r="BK168" i="442"/>
  <c r="BJ168" i="442"/>
  <c r="BI168" i="442"/>
  <c r="BH168" i="442"/>
  <c r="BG168" i="442"/>
  <c r="BF168" i="442"/>
  <c r="AU88" i="442" s="1"/>
  <c r="BW167" i="442"/>
  <c r="BV167" i="442"/>
  <c r="BU167" i="442"/>
  <c r="BT167" i="442"/>
  <c r="BS167" i="442"/>
  <c r="BR167" i="442"/>
  <c r="BQ167" i="442"/>
  <c r="BP167" i="442"/>
  <c r="BO167" i="442"/>
  <c r="BN167" i="442"/>
  <c r="BM167" i="442"/>
  <c r="BL167" i="442"/>
  <c r="BK167" i="442"/>
  <c r="BJ167" i="442"/>
  <c r="BI167" i="442"/>
  <c r="BH167" i="442"/>
  <c r="BG167" i="442"/>
  <c r="BF167" i="442"/>
  <c r="BW166" i="442"/>
  <c r="BV166" i="442"/>
  <c r="BU166" i="442"/>
  <c r="BT166" i="442"/>
  <c r="BS166" i="442"/>
  <c r="BR166" i="442"/>
  <c r="BQ166" i="442"/>
  <c r="BP166" i="442"/>
  <c r="BO166" i="442"/>
  <c r="BN166" i="442"/>
  <c r="BM166" i="442"/>
  <c r="BL166" i="442"/>
  <c r="BK166" i="442"/>
  <c r="BJ166" i="442"/>
  <c r="BI166" i="442"/>
  <c r="BH166" i="442"/>
  <c r="BG166" i="442"/>
  <c r="BF166" i="442"/>
  <c r="AS88" i="442" s="1"/>
  <c r="BW165" i="442"/>
  <c r="BV165" i="442"/>
  <c r="BU165" i="442"/>
  <c r="BT165" i="442"/>
  <c r="BS165" i="442"/>
  <c r="BR165" i="442"/>
  <c r="BQ165" i="442"/>
  <c r="BP165" i="442"/>
  <c r="BO165" i="442"/>
  <c r="BN165" i="442"/>
  <c r="BM165" i="442"/>
  <c r="BL165" i="442"/>
  <c r="BK165" i="442"/>
  <c r="BJ165" i="442"/>
  <c r="BI165" i="442"/>
  <c r="BH165" i="442"/>
  <c r="BG165" i="442"/>
  <c r="BF165" i="442"/>
  <c r="BW164" i="442"/>
  <c r="BV164" i="442"/>
  <c r="BU164" i="442"/>
  <c r="BT164" i="442"/>
  <c r="BS164" i="442"/>
  <c r="BR164" i="442"/>
  <c r="BQ164" i="442"/>
  <c r="BP164" i="442"/>
  <c r="BO164" i="442"/>
  <c r="BN164" i="442"/>
  <c r="BM164" i="442"/>
  <c r="BL164" i="442"/>
  <c r="BK164" i="442"/>
  <c r="BJ164" i="442"/>
  <c r="BI164" i="442"/>
  <c r="BH164" i="442"/>
  <c r="BG164" i="442"/>
  <c r="BF164" i="442"/>
  <c r="AQ88" i="442" s="1"/>
  <c r="BW163" i="442"/>
  <c r="BV163" i="442"/>
  <c r="BU163" i="442"/>
  <c r="BT163" i="442"/>
  <c r="BS163" i="442"/>
  <c r="BR163" i="442"/>
  <c r="BQ163" i="442"/>
  <c r="BP163" i="442"/>
  <c r="BO163" i="442"/>
  <c r="BN163" i="442"/>
  <c r="BM163" i="442"/>
  <c r="BL163" i="442"/>
  <c r="BK163" i="442"/>
  <c r="BJ163" i="442"/>
  <c r="BI163" i="442"/>
  <c r="BH163" i="442"/>
  <c r="BG163" i="442"/>
  <c r="BF163" i="442"/>
  <c r="BW162" i="442"/>
  <c r="BV162" i="442"/>
  <c r="BU162" i="442"/>
  <c r="BT162" i="442"/>
  <c r="BS162" i="442"/>
  <c r="BR162" i="442"/>
  <c r="BQ162" i="442"/>
  <c r="BP162" i="442"/>
  <c r="BO162" i="442"/>
  <c r="BN162" i="442"/>
  <c r="BM162" i="442"/>
  <c r="BL162" i="442"/>
  <c r="BK162" i="442"/>
  <c r="BJ162" i="442"/>
  <c r="BI162" i="442"/>
  <c r="BH162" i="442"/>
  <c r="BG162" i="442"/>
  <c r="BF162" i="442"/>
  <c r="BW161" i="442"/>
  <c r="BV161" i="442"/>
  <c r="BU161" i="442"/>
  <c r="BT161" i="442"/>
  <c r="BS161" i="442"/>
  <c r="BR161" i="442"/>
  <c r="BQ161" i="442"/>
  <c r="BP161" i="442"/>
  <c r="BO161" i="442"/>
  <c r="BN161" i="442"/>
  <c r="BM161" i="442"/>
  <c r="BL161" i="442"/>
  <c r="BK161" i="442"/>
  <c r="BJ161" i="442"/>
  <c r="BI161" i="442"/>
  <c r="BH161" i="442"/>
  <c r="BG161" i="442"/>
  <c r="BF161" i="442"/>
  <c r="BW160" i="442"/>
  <c r="BV160" i="442"/>
  <c r="BU160" i="442"/>
  <c r="BT160" i="442"/>
  <c r="BS160" i="442"/>
  <c r="BR160" i="442"/>
  <c r="BQ160" i="442"/>
  <c r="BP160" i="442"/>
  <c r="BO160" i="442"/>
  <c r="BN160" i="442"/>
  <c r="BM160" i="442"/>
  <c r="BL160" i="442"/>
  <c r="BK160" i="442"/>
  <c r="BJ160" i="442"/>
  <c r="BI160" i="442"/>
  <c r="BH160" i="442"/>
  <c r="BG160" i="442"/>
  <c r="BF160" i="442"/>
  <c r="BW157" i="442"/>
  <c r="BV157" i="442"/>
  <c r="BU157" i="442"/>
  <c r="BT157" i="442"/>
  <c r="BS157" i="442"/>
  <c r="BR157" i="442"/>
  <c r="BQ157" i="442"/>
  <c r="BP157" i="442"/>
  <c r="BO157" i="442"/>
  <c r="BN157" i="442"/>
  <c r="BM157" i="442"/>
  <c r="BL157" i="442"/>
  <c r="BK157" i="442"/>
  <c r="BJ157" i="442"/>
  <c r="BI157" i="442"/>
  <c r="BH157" i="442"/>
  <c r="BG157" i="442"/>
  <c r="BF157" i="442"/>
  <c r="BW156" i="442"/>
  <c r="BV156" i="442"/>
  <c r="BU156" i="442"/>
  <c r="BT156" i="442"/>
  <c r="BS156" i="442"/>
  <c r="BR156" i="442"/>
  <c r="BQ156" i="442"/>
  <c r="BP156" i="442"/>
  <c r="BO156" i="442"/>
  <c r="BN156" i="442"/>
  <c r="BM156" i="442"/>
  <c r="BL156" i="442"/>
  <c r="BK156" i="442"/>
  <c r="BJ156" i="442"/>
  <c r="BI156" i="442"/>
  <c r="BH156" i="442"/>
  <c r="BG156" i="442"/>
  <c r="BF156" i="442"/>
  <c r="BB87" i="442" s="1"/>
  <c r="BW155" i="442"/>
  <c r="BV155" i="442"/>
  <c r="BU155" i="442"/>
  <c r="BT155" i="442"/>
  <c r="BS155" i="442"/>
  <c r="BR155" i="442"/>
  <c r="BQ155" i="442"/>
  <c r="BP155" i="442"/>
  <c r="BO155" i="442"/>
  <c r="BN155" i="442"/>
  <c r="BM155" i="442"/>
  <c r="BL155" i="442"/>
  <c r="BK155" i="442"/>
  <c r="BJ155" i="442"/>
  <c r="BI155" i="442"/>
  <c r="BH155" i="442"/>
  <c r="BG155" i="442"/>
  <c r="BF155" i="442"/>
  <c r="BW154" i="442"/>
  <c r="BV154" i="442"/>
  <c r="BU154" i="442"/>
  <c r="BT154" i="442"/>
  <c r="BS154" i="442"/>
  <c r="BR154" i="442"/>
  <c r="BQ154" i="442"/>
  <c r="BP154" i="442"/>
  <c r="BO154" i="442"/>
  <c r="BN154" i="442"/>
  <c r="BM154" i="442"/>
  <c r="BL154" i="442"/>
  <c r="BK154" i="442"/>
  <c r="BJ154" i="442"/>
  <c r="BI154" i="442"/>
  <c r="BH154" i="442"/>
  <c r="BG154" i="442"/>
  <c r="BF154" i="442"/>
  <c r="BW153" i="442"/>
  <c r="BV153" i="442"/>
  <c r="BU153" i="442"/>
  <c r="BT153" i="442"/>
  <c r="BS153" i="442"/>
  <c r="BR153" i="442"/>
  <c r="BQ153" i="442"/>
  <c r="BP153" i="442"/>
  <c r="BO153" i="442"/>
  <c r="BN153" i="442"/>
  <c r="BM153" i="442"/>
  <c r="BL153" i="442"/>
  <c r="BK153" i="442"/>
  <c r="BJ153" i="442"/>
  <c r="BI153" i="442"/>
  <c r="BH153" i="442"/>
  <c r="BG153" i="442"/>
  <c r="BF153" i="442"/>
  <c r="BW152" i="442"/>
  <c r="BV152" i="442"/>
  <c r="BU152" i="442"/>
  <c r="BT152" i="442"/>
  <c r="BS152" i="442"/>
  <c r="BR152" i="442"/>
  <c r="BQ152" i="442"/>
  <c r="BP152" i="442"/>
  <c r="BO152" i="442"/>
  <c r="BN152" i="442"/>
  <c r="BM152" i="442"/>
  <c r="BL152" i="442"/>
  <c r="BK152" i="442"/>
  <c r="BJ152" i="442"/>
  <c r="BI152" i="442"/>
  <c r="BH152" i="442"/>
  <c r="BG152" i="442"/>
  <c r="BF152" i="442"/>
  <c r="BW151" i="442"/>
  <c r="BV151" i="442"/>
  <c r="BU151" i="442"/>
  <c r="BT151" i="442"/>
  <c r="BS151" i="442"/>
  <c r="BR151" i="442"/>
  <c r="BQ151" i="442"/>
  <c r="BP151" i="442"/>
  <c r="BO151" i="442"/>
  <c r="BN151" i="442"/>
  <c r="BM151" i="442"/>
  <c r="BL151" i="442"/>
  <c r="BK151" i="442"/>
  <c r="BJ151" i="442"/>
  <c r="BI151" i="442"/>
  <c r="BH151" i="442"/>
  <c r="BG151" i="442"/>
  <c r="BF151" i="442"/>
  <c r="BW150" i="442"/>
  <c r="BV150" i="442"/>
  <c r="BU150" i="442"/>
  <c r="BT150" i="442"/>
  <c r="BS150" i="442"/>
  <c r="BR150" i="442"/>
  <c r="BQ150" i="442"/>
  <c r="BP150" i="442"/>
  <c r="BO150" i="442"/>
  <c r="BN150" i="442"/>
  <c r="BM150" i="442"/>
  <c r="BL150" i="442"/>
  <c r="BK150" i="442"/>
  <c r="BJ150" i="442"/>
  <c r="BI150" i="442"/>
  <c r="BH150" i="442"/>
  <c r="BG150" i="442"/>
  <c r="BF150" i="442"/>
  <c r="BW149" i="442"/>
  <c r="BV149" i="442"/>
  <c r="BU149" i="442"/>
  <c r="BT149" i="442"/>
  <c r="BS149" i="442"/>
  <c r="BR149" i="442"/>
  <c r="BQ149" i="442"/>
  <c r="BP149" i="442"/>
  <c r="BO149" i="442"/>
  <c r="BN149" i="442"/>
  <c r="BM149" i="442"/>
  <c r="BL149" i="442"/>
  <c r="BK149" i="442"/>
  <c r="BJ149" i="442"/>
  <c r="BI149" i="442"/>
  <c r="BH149" i="442"/>
  <c r="BG149" i="442"/>
  <c r="BF149" i="442"/>
  <c r="BW148" i="442"/>
  <c r="BV148" i="442"/>
  <c r="BU148" i="442"/>
  <c r="BT148" i="442"/>
  <c r="BS148" i="442"/>
  <c r="BR148" i="442"/>
  <c r="BQ148" i="442"/>
  <c r="BP148" i="442"/>
  <c r="BO148" i="442"/>
  <c r="BN148" i="442"/>
  <c r="BM148" i="442"/>
  <c r="BL148" i="442"/>
  <c r="BK148" i="442"/>
  <c r="BJ148" i="442"/>
  <c r="BI148" i="442"/>
  <c r="BH148" i="442"/>
  <c r="BG148" i="442"/>
  <c r="BF148" i="442"/>
  <c r="BW147" i="442"/>
  <c r="BV147" i="442"/>
  <c r="BU147" i="442"/>
  <c r="BT147" i="442"/>
  <c r="BS147" i="442"/>
  <c r="BR147" i="442"/>
  <c r="BQ147" i="442"/>
  <c r="BP147" i="442"/>
  <c r="BO147" i="442"/>
  <c r="BN147" i="442"/>
  <c r="BM147" i="442"/>
  <c r="BL147" i="442"/>
  <c r="BK147" i="442"/>
  <c r="BJ147" i="442"/>
  <c r="BI147" i="442"/>
  <c r="BH147" i="442"/>
  <c r="BG147" i="442"/>
  <c r="BF147" i="442"/>
  <c r="BW146" i="442"/>
  <c r="BV146" i="442"/>
  <c r="BU146" i="442"/>
  <c r="BT146" i="442"/>
  <c r="BS146" i="442"/>
  <c r="BR146" i="442"/>
  <c r="BQ146" i="442"/>
  <c r="BP146" i="442"/>
  <c r="BO146" i="442"/>
  <c r="BN146" i="442"/>
  <c r="BM146" i="442"/>
  <c r="BL146" i="442"/>
  <c r="BK146" i="442"/>
  <c r="BJ146" i="442"/>
  <c r="BI146" i="442"/>
  <c r="BH146" i="442"/>
  <c r="BG146" i="442"/>
  <c r="BF146" i="442"/>
  <c r="BW145" i="442"/>
  <c r="BV145" i="442"/>
  <c r="BU145" i="442"/>
  <c r="BT145" i="442"/>
  <c r="BS145" i="442"/>
  <c r="BR145" i="442"/>
  <c r="BQ145" i="442"/>
  <c r="BP145" i="442"/>
  <c r="BO145" i="442"/>
  <c r="BN145" i="442"/>
  <c r="BM145" i="442"/>
  <c r="BL145" i="442"/>
  <c r="BK145" i="442"/>
  <c r="BJ145" i="442"/>
  <c r="BI145" i="442"/>
  <c r="BH145" i="442"/>
  <c r="BG145" i="442"/>
  <c r="BF145" i="442"/>
  <c r="BW144" i="442"/>
  <c r="BV144" i="442"/>
  <c r="BU144" i="442"/>
  <c r="BT144" i="442"/>
  <c r="BS144" i="442"/>
  <c r="BR144" i="442"/>
  <c r="BQ144" i="442"/>
  <c r="BP144" i="442"/>
  <c r="BO144" i="442"/>
  <c r="BN144" i="442"/>
  <c r="BM144" i="442"/>
  <c r="BL144" i="442"/>
  <c r="BK144" i="442"/>
  <c r="BJ144" i="442"/>
  <c r="BI144" i="442"/>
  <c r="BH144" i="442"/>
  <c r="BG144" i="442"/>
  <c r="BF144" i="442"/>
  <c r="BW143" i="442"/>
  <c r="BV143" i="442"/>
  <c r="BU143" i="442"/>
  <c r="BT143" i="442"/>
  <c r="BS143" i="442"/>
  <c r="BR143" i="442"/>
  <c r="BQ143" i="442"/>
  <c r="BP143" i="442"/>
  <c r="BO143" i="442"/>
  <c r="BN143" i="442"/>
  <c r="BM143" i="442"/>
  <c r="BL143" i="442"/>
  <c r="BK143" i="442"/>
  <c r="BJ143" i="442"/>
  <c r="BI143" i="442"/>
  <c r="BH143" i="442"/>
  <c r="BG143" i="442"/>
  <c r="BF143" i="442"/>
  <c r="BW142" i="442"/>
  <c r="BV142" i="442"/>
  <c r="BU142" i="442"/>
  <c r="BT142" i="442"/>
  <c r="BS142" i="442"/>
  <c r="BR142" i="442"/>
  <c r="BQ142" i="442"/>
  <c r="BP142" i="442"/>
  <c r="BO142" i="442"/>
  <c r="BN142" i="442"/>
  <c r="BM142" i="442"/>
  <c r="BL142" i="442"/>
  <c r="BK142" i="442"/>
  <c r="BJ142" i="442"/>
  <c r="BI142" i="442"/>
  <c r="BH142" i="442"/>
  <c r="BG142" i="442"/>
  <c r="BF142" i="442"/>
  <c r="BW141" i="442"/>
  <c r="BV141" i="442"/>
  <c r="BU141" i="442"/>
  <c r="BT141" i="442"/>
  <c r="BS141" i="442"/>
  <c r="BR141" i="442"/>
  <c r="BQ141" i="442"/>
  <c r="BP141" i="442"/>
  <c r="BO141" i="442"/>
  <c r="BN141" i="442"/>
  <c r="BM141" i="442"/>
  <c r="BL141" i="442"/>
  <c r="BK141" i="442"/>
  <c r="BJ141" i="442"/>
  <c r="BI141" i="442"/>
  <c r="BH141" i="442"/>
  <c r="BG141" i="442"/>
  <c r="BF141" i="442"/>
  <c r="BW138" i="442"/>
  <c r="BV138" i="442"/>
  <c r="BU138" i="442"/>
  <c r="BT138" i="442"/>
  <c r="BS138" i="442"/>
  <c r="BR138" i="442"/>
  <c r="BQ138" i="442"/>
  <c r="BP138" i="442"/>
  <c r="BO138" i="442"/>
  <c r="BN138" i="442"/>
  <c r="BM138" i="442"/>
  <c r="BL138" i="442"/>
  <c r="BK138" i="442"/>
  <c r="BJ138" i="442"/>
  <c r="BI138" i="442"/>
  <c r="BH138" i="442"/>
  <c r="BG138" i="442"/>
  <c r="BF138" i="442"/>
  <c r="BW137" i="442"/>
  <c r="BV137" i="442"/>
  <c r="BU137" i="442"/>
  <c r="BT137" i="442"/>
  <c r="BS137" i="442"/>
  <c r="BR137" i="442"/>
  <c r="BQ137" i="442"/>
  <c r="BP137" i="442"/>
  <c r="BO137" i="442"/>
  <c r="BN137" i="442"/>
  <c r="BM137" i="442"/>
  <c r="BL137" i="442"/>
  <c r="BK137" i="442"/>
  <c r="BJ137" i="442"/>
  <c r="BI137" i="442"/>
  <c r="BH137" i="442"/>
  <c r="BG137" i="442"/>
  <c r="BF137" i="442"/>
  <c r="BW136" i="442"/>
  <c r="BV136" i="442"/>
  <c r="BU136" i="442"/>
  <c r="BT136" i="442"/>
  <c r="BS136" i="442"/>
  <c r="BR136" i="442"/>
  <c r="BQ136" i="442"/>
  <c r="BP136" i="442"/>
  <c r="BO136" i="442"/>
  <c r="BN136" i="442"/>
  <c r="BM136" i="442"/>
  <c r="BL136" i="442"/>
  <c r="BK136" i="442"/>
  <c r="BJ136" i="442"/>
  <c r="BI136" i="442"/>
  <c r="BH136" i="442"/>
  <c r="BG136" i="442"/>
  <c r="BF136" i="442"/>
  <c r="BW135" i="442"/>
  <c r="BV135" i="442"/>
  <c r="BU135" i="442"/>
  <c r="BT135" i="442"/>
  <c r="BS135" i="442"/>
  <c r="BR135" i="442"/>
  <c r="BQ135" i="442"/>
  <c r="BP135" i="442"/>
  <c r="BO135" i="442"/>
  <c r="BN135" i="442"/>
  <c r="BM135" i="442"/>
  <c r="BL135" i="442"/>
  <c r="BK135" i="442"/>
  <c r="BJ135" i="442"/>
  <c r="BI135" i="442"/>
  <c r="BH135" i="442"/>
  <c r="BG135" i="442"/>
  <c r="BF135" i="442"/>
  <c r="BW134" i="442"/>
  <c r="BV134" i="442"/>
  <c r="BU134" i="442"/>
  <c r="BT134" i="442"/>
  <c r="BS134" i="442"/>
  <c r="BR134" i="442"/>
  <c r="BQ134" i="442"/>
  <c r="BP134" i="442"/>
  <c r="BO134" i="442"/>
  <c r="BN134" i="442"/>
  <c r="BM134" i="442"/>
  <c r="BL134" i="442"/>
  <c r="BK134" i="442"/>
  <c r="BJ134" i="442"/>
  <c r="BI134" i="442"/>
  <c r="BH134" i="442"/>
  <c r="BG134" i="442"/>
  <c r="BF134" i="442"/>
  <c r="BW133" i="442"/>
  <c r="BV133" i="442"/>
  <c r="BU133" i="442"/>
  <c r="BT133" i="442"/>
  <c r="BS133" i="442"/>
  <c r="BR133" i="442"/>
  <c r="BQ133" i="442"/>
  <c r="BP133" i="442"/>
  <c r="BO133" i="442"/>
  <c r="BN133" i="442"/>
  <c r="BM133" i="442"/>
  <c r="BL133" i="442"/>
  <c r="BK133" i="442"/>
  <c r="BJ133" i="442"/>
  <c r="BI133" i="442"/>
  <c r="BH133" i="442"/>
  <c r="BG133" i="442"/>
  <c r="BF133" i="442"/>
  <c r="BW132" i="442"/>
  <c r="BV132" i="442"/>
  <c r="BU132" i="442"/>
  <c r="BT132" i="442"/>
  <c r="BS132" i="442"/>
  <c r="BR132" i="442"/>
  <c r="BQ132" i="442"/>
  <c r="BP132" i="442"/>
  <c r="BO132" i="442"/>
  <c r="BN132" i="442"/>
  <c r="BM132" i="442"/>
  <c r="BL132" i="442"/>
  <c r="BK132" i="442"/>
  <c r="BJ132" i="442"/>
  <c r="BI132" i="442"/>
  <c r="BH132" i="442"/>
  <c r="BG132" i="442"/>
  <c r="BF132" i="442"/>
  <c r="BW131" i="442"/>
  <c r="BV131" i="442"/>
  <c r="BU131" i="442"/>
  <c r="BT131" i="442"/>
  <c r="BS131" i="442"/>
  <c r="BR131" i="442"/>
  <c r="BQ131" i="442"/>
  <c r="BP131" i="442"/>
  <c r="BO131" i="442"/>
  <c r="BN131" i="442"/>
  <c r="BM131" i="442"/>
  <c r="BL131" i="442"/>
  <c r="BK131" i="442"/>
  <c r="BJ131" i="442"/>
  <c r="BI131" i="442"/>
  <c r="BH131" i="442"/>
  <c r="BG131" i="442"/>
  <c r="BF131" i="442"/>
  <c r="BW130" i="442"/>
  <c r="BV130" i="442"/>
  <c r="BU130" i="442"/>
  <c r="BT130" i="442"/>
  <c r="BS130" i="442"/>
  <c r="BR130" i="442"/>
  <c r="BQ130" i="442"/>
  <c r="BP130" i="442"/>
  <c r="BO130" i="442"/>
  <c r="BN130" i="442"/>
  <c r="BM130" i="442"/>
  <c r="BL130" i="442"/>
  <c r="BK130" i="442"/>
  <c r="BJ130" i="442"/>
  <c r="BI130" i="442"/>
  <c r="BH130" i="442"/>
  <c r="BG130" i="442"/>
  <c r="BF130" i="442"/>
  <c r="BW129" i="442"/>
  <c r="BV129" i="442"/>
  <c r="BU129" i="442"/>
  <c r="BT129" i="442"/>
  <c r="BS129" i="442"/>
  <c r="BR129" i="442"/>
  <c r="BQ129" i="442"/>
  <c r="BP129" i="442"/>
  <c r="BO129" i="442"/>
  <c r="BN129" i="442"/>
  <c r="BM129" i="442"/>
  <c r="BL129" i="442"/>
  <c r="BK129" i="442"/>
  <c r="BJ129" i="442"/>
  <c r="BI129" i="442"/>
  <c r="BH129" i="442"/>
  <c r="BG129" i="442"/>
  <c r="BF129" i="442"/>
  <c r="BW128" i="442"/>
  <c r="BV128" i="442"/>
  <c r="BU128" i="442"/>
  <c r="BT128" i="442"/>
  <c r="BS128" i="442"/>
  <c r="BR128" i="442"/>
  <c r="BQ128" i="442"/>
  <c r="BP128" i="442"/>
  <c r="BO128" i="442"/>
  <c r="BN128" i="442"/>
  <c r="BM128" i="442"/>
  <c r="BL128" i="442"/>
  <c r="BK128" i="442"/>
  <c r="BJ128" i="442"/>
  <c r="BI128" i="442"/>
  <c r="BH128" i="442"/>
  <c r="BG128" i="442"/>
  <c r="BF128" i="442"/>
  <c r="BW127" i="442"/>
  <c r="BV127" i="442"/>
  <c r="BU127" i="442"/>
  <c r="BT127" i="442"/>
  <c r="BS127" i="442"/>
  <c r="BR127" i="442"/>
  <c r="BQ127" i="442"/>
  <c r="BP127" i="442"/>
  <c r="BO127" i="442"/>
  <c r="BN127" i="442"/>
  <c r="BM127" i="442"/>
  <c r="BL127" i="442"/>
  <c r="BK127" i="442"/>
  <c r="BJ127" i="442"/>
  <c r="BI127" i="442"/>
  <c r="BH127" i="442"/>
  <c r="BG127" i="442"/>
  <c r="BF127" i="442"/>
  <c r="BW126" i="442"/>
  <c r="BV126" i="442"/>
  <c r="BU126" i="442"/>
  <c r="BT126" i="442"/>
  <c r="BS126" i="442"/>
  <c r="BR126" i="442"/>
  <c r="BQ126" i="442"/>
  <c r="BP126" i="442"/>
  <c r="BO126" i="442"/>
  <c r="BN126" i="442"/>
  <c r="BM126" i="442"/>
  <c r="BL126" i="442"/>
  <c r="BK126" i="442"/>
  <c r="BJ126" i="442"/>
  <c r="BI126" i="442"/>
  <c r="BH126" i="442"/>
  <c r="BG126" i="442"/>
  <c r="BF126" i="442"/>
  <c r="BW125" i="442"/>
  <c r="BV125" i="442"/>
  <c r="BU125" i="442"/>
  <c r="BT125" i="442"/>
  <c r="BS125" i="442"/>
  <c r="BR125" i="442"/>
  <c r="BQ125" i="442"/>
  <c r="BP125" i="442"/>
  <c r="BO125" i="442"/>
  <c r="BN125" i="442"/>
  <c r="BM125" i="442"/>
  <c r="BL125" i="442"/>
  <c r="BK125" i="442"/>
  <c r="BJ125" i="442"/>
  <c r="BI125" i="442"/>
  <c r="BH125" i="442"/>
  <c r="BG125" i="442"/>
  <c r="BF125" i="442"/>
  <c r="BW124" i="442"/>
  <c r="BV124" i="442"/>
  <c r="BU124" i="442"/>
  <c r="BT124" i="442"/>
  <c r="BS124" i="442"/>
  <c r="BR124" i="442"/>
  <c r="BQ124" i="442"/>
  <c r="BP124" i="442"/>
  <c r="BO124" i="442"/>
  <c r="BN124" i="442"/>
  <c r="BM124" i="442"/>
  <c r="BL124" i="442"/>
  <c r="BK124" i="442"/>
  <c r="BJ124" i="442"/>
  <c r="BI124" i="442"/>
  <c r="BH124" i="442"/>
  <c r="BG124" i="442"/>
  <c r="BF124" i="442"/>
  <c r="BW123" i="442"/>
  <c r="BV123" i="442"/>
  <c r="BU123" i="442"/>
  <c r="BT123" i="442"/>
  <c r="BS123" i="442"/>
  <c r="BR123" i="442"/>
  <c r="BQ123" i="442"/>
  <c r="BP123" i="442"/>
  <c r="BO123" i="442"/>
  <c r="BN123" i="442"/>
  <c r="BM123" i="442"/>
  <c r="BL123" i="442"/>
  <c r="BK123" i="442"/>
  <c r="BJ123" i="442"/>
  <c r="BI123" i="442"/>
  <c r="BH123" i="442"/>
  <c r="BG123" i="442"/>
  <c r="BF123" i="442"/>
  <c r="BW122" i="442"/>
  <c r="BV122" i="442"/>
  <c r="BU122" i="442"/>
  <c r="BT122" i="442"/>
  <c r="BS122" i="442"/>
  <c r="BR122" i="442"/>
  <c r="BQ122" i="442"/>
  <c r="BP122" i="442"/>
  <c r="BO122" i="442"/>
  <c r="BN122" i="442"/>
  <c r="BM122" i="442"/>
  <c r="BL122" i="442"/>
  <c r="BK122" i="442"/>
  <c r="BJ122" i="442"/>
  <c r="BI122" i="442"/>
  <c r="BH122" i="442"/>
  <c r="BG122" i="442"/>
  <c r="BF122" i="442"/>
  <c r="BW119" i="442"/>
  <c r="BV119" i="442"/>
  <c r="BU119" i="442"/>
  <c r="BT119" i="442"/>
  <c r="BS119" i="442"/>
  <c r="BR119" i="442"/>
  <c r="BQ119" i="442"/>
  <c r="BP119" i="442"/>
  <c r="BO119" i="442"/>
  <c r="BN119" i="442"/>
  <c r="BM119" i="442"/>
  <c r="BL119" i="442"/>
  <c r="BK119" i="442"/>
  <c r="BJ119" i="442"/>
  <c r="BI119" i="442"/>
  <c r="BH119" i="442"/>
  <c r="BG119" i="442"/>
  <c r="BF119" i="442"/>
  <c r="BW118" i="442"/>
  <c r="BV118" i="442"/>
  <c r="BU118" i="442"/>
  <c r="BT118" i="442"/>
  <c r="BS118" i="442"/>
  <c r="BR118" i="442"/>
  <c r="BQ118" i="442"/>
  <c r="BP118" i="442"/>
  <c r="BO118" i="442"/>
  <c r="BN118" i="442"/>
  <c r="BM118" i="442"/>
  <c r="BL118" i="442"/>
  <c r="BK118" i="442"/>
  <c r="BJ118" i="442"/>
  <c r="BI118" i="442"/>
  <c r="BH118" i="442"/>
  <c r="BG118" i="442"/>
  <c r="BF118" i="442"/>
  <c r="BW117" i="442"/>
  <c r="BV117" i="442"/>
  <c r="BU117" i="442"/>
  <c r="BT117" i="442"/>
  <c r="BS117" i="442"/>
  <c r="BR117" i="442"/>
  <c r="BQ117" i="442"/>
  <c r="BP117" i="442"/>
  <c r="BO117" i="442"/>
  <c r="BN117" i="442"/>
  <c r="BM117" i="442"/>
  <c r="BL117" i="442"/>
  <c r="BK117" i="442"/>
  <c r="BJ117" i="442"/>
  <c r="BI117" i="442"/>
  <c r="BH117" i="442"/>
  <c r="BG117" i="442"/>
  <c r="BF117" i="442"/>
  <c r="BW116" i="442"/>
  <c r="BV116" i="442"/>
  <c r="BU116" i="442"/>
  <c r="BT116" i="442"/>
  <c r="BS116" i="442"/>
  <c r="BR116" i="442"/>
  <c r="BQ116" i="442"/>
  <c r="BP116" i="442"/>
  <c r="BO116" i="442"/>
  <c r="BN116" i="442"/>
  <c r="BM116" i="442"/>
  <c r="BL116" i="442"/>
  <c r="BK116" i="442"/>
  <c r="BJ116" i="442"/>
  <c r="BI116" i="442"/>
  <c r="BH116" i="442"/>
  <c r="BG116" i="442"/>
  <c r="BF116" i="442"/>
  <c r="BW115" i="442"/>
  <c r="BV115" i="442"/>
  <c r="BU115" i="442"/>
  <c r="BT115" i="442"/>
  <c r="BS115" i="442"/>
  <c r="BR115" i="442"/>
  <c r="BQ115" i="442"/>
  <c r="BP115" i="442"/>
  <c r="BO115" i="442"/>
  <c r="BN115" i="442"/>
  <c r="BM115" i="442"/>
  <c r="BL115" i="442"/>
  <c r="BK115" i="442"/>
  <c r="BJ115" i="442"/>
  <c r="BI115" i="442"/>
  <c r="BH115" i="442"/>
  <c r="BG115" i="442"/>
  <c r="BF115" i="442"/>
  <c r="BW114" i="442"/>
  <c r="BV114" i="442"/>
  <c r="BU114" i="442"/>
  <c r="BT114" i="442"/>
  <c r="BS114" i="442"/>
  <c r="BR114" i="442"/>
  <c r="BQ114" i="442"/>
  <c r="BP114" i="442"/>
  <c r="BO114" i="442"/>
  <c r="BN114" i="442"/>
  <c r="BM114" i="442"/>
  <c r="BL114" i="442"/>
  <c r="BK114" i="442"/>
  <c r="BJ114" i="442"/>
  <c r="BI114" i="442"/>
  <c r="BH114" i="442"/>
  <c r="BG114" i="442"/>
  <c r="BF114" i="442"/>
  <c r="BW113" i="442"/>
  <c r="BV113" i="442"/>
  <c r="BU113" i="442"/>
  <c r="BT113" i="442"/>
  <c r="BS113" i="442"/>
  <c r="BR113" i="442"/>
  <c r="BQ113" i="442"/>
  <c r="BP113" i="442"/>
  <c r="BO113" i="442"/>
  <c r="BN113" i="442"/>
  <c r="BM113" i="442"/>
  <c r="BL113" i="442"/>
  <c r="BK113" i="442"/>
  <c r="BJ113" i="442"/>
  <c r="BI113" i="442"/>
  <c r="BH113" i="442"/>
  <c r="BG113" i="442"/>
  <c r="BF113" i="442"/>
  <c r="BW112" i="442"/>
  <c r="BV112" i="442"/>
  <c r="BU112" i="442"/>
  <c r="BT112" i="442"/>
  <c r="BS112" i="442"/>
  <c r="BR112" i="442"/>
  <c r="BQ112" i="442"/>
  <c r="BP112" i="442"/>
  <c r="BO112" i="442"/>
  <c r="BN112" i="442"/>
  <c r="BM112" i="442"/>
  <c r="BL112" i="442"/>
  <c r="BK112" i="442"/>
  <c r="BJ112" i="442"/>
  <c r="BI112" i="442"/>
  <c r="BH112" i="442"/>
  <c r="BG112" i="442"/>
  <c r="BF112" i="442"/>
  <c r="BW111" i="442"/>
  <c r="BV111" i="442"/>
  <c r="BU111" i="442"/>
  <c r="BT111" i="442"/>
  <c r="BS111" i="442"/>
  <c r="BR111" i="442"/>
  <c r="BQ111" i="442"/>
  <c r="BP111" i="442"/>
  <c r="BO111" i="442"/>
  <c r="BN111" i="442"/>
  <c r="BM111" i="442"/>
  <c r="BL111" i="442"/>
  <c r="BK111" i="442"/>
  <c r="BJ111" i="442"/>
  <c r="BI111" i="442"/>
  <c r="BH111" i="442"/>
  <c r="BG111" i="442"/>
  <c r="BF111" i="442"/>
  <c r="BW110" i="442"/>
  <c r="BV110" i="442"/>
  <c r="BU110" i="442"/>
  <c r="BT110" i="442"/>
  <c r="BS110" i="442"/>
  <c r="BR110" i="442"/>
  <c r="BQ110" i="442"/>
  <c r="BP110" i="442"/>
  <c r="BO110" i="442"/>
  <c r="BN110" i="442"/>
  <c r="BM110" i="442"/>
  <c r="BL110" i="442"/>
  <c r="BK110" i="442"/>
  <c r="BJ110" i="442"/>
  <c r="BI110" i="442"/>
  <c r="BH110" i="442"/>
  <c r="BG110" i="442"/>
  <c r="BF110" i="442"/>
  <c r="BW109" i="442"/>
  <c r="BV109" i="442"/>
  <c r="BU109" i="442"/>
  <c r="BT109" i="442"/>
  <c r="BS109" i="442"/>
  <c r="BR109" i="442"/>
  <c r="BQ109" i="442"/>
  <c r="BP109" i="442"/>
  <c r="BO109" i="442"/>
  <c r="BN109" i="442"/>
  <c r="BM109" i="442"/>
  <c r="BL109" i="442"/>
  <c r="BK109" i="442"/>
  <c r="BJ109" i="442"/>
  <c r="BI109" i="442"/>
  <c r="BH109" i="442"/>
  <c r="BG109" i="442"/>
  <c r="BF109" i="442"/>
  <c r="BW108" i="442"/>
  <c r="BV108" i="442"/>
  <c r="BU108" i="442"/>
  <c r="BT108" i="442"/>
  <c r="BS108" i="442"/>
  <c r="BR108" i="442"/>
  <c r="BQ108" i="442"/>
  <c r="BP108" i="442"/>
  <c r="BO108" i="442"/>
  <c r="BN108" i="442"/>
  <c r="BM108" i="442"/>
  <c r="BL108" i="442"/>
  <c r="BK108" i="442"/>
  <c r="BJ108" i="442"/>
  <c r="BI108" i="442"/>
  <c r="BH108" i="442"/>
  <c r="BG108" i="442"/>
  <c r="BF108" i="442"/>
  <c r="BW107" i="442"/>
  <c r="BV107" i="442"/>
  <c r="BU107" i="442"/>
  <c r="BT107" i="442"/>
  <c r="BS107" i="442"/>
  <c r="BR107" i="442"/>
  <c r="BQ107" i="442"/>
  <c r="BP107" i="442"/>
  <c r="BO107" i="442"/>
  <c r="BN107" i="442"/>
  <c r="BM107" i="442"/>
  <c r="BL107" i="442"/>
  <c r="BK107" i="442"/>
  <c r="BJ107" i="442"/>
  <c r="BI107" i="442"/>
  <c r="BH107" i="442"/>
  <c r="BG107" i="442"/>
  <c r="BF107" i="442"/>
  <c r="BW106" i="442"/>
  <c r="BV106" i="442"/>
  <c r="BU106" i="442"/>
  <c r="BT106" i="442"/>
  <c r="BS106" i="442"/>
  <c r="BR106" i="442"/>
  <c r="BQ106" i="442"/>
  <c r="BP106" i="442"/>
  <c r="BO106" i="442"/>
  <c r="BN106" i="442"/>
  <c r="BM106" i="442"/>
  <c r="BL106" i="442"/>
  <c r="BJ106" i="442"/>
  <c r="BI106" i="442"/>
  <c r="BH106" i="442"/>
  <c r="BG106" i="442"/>
  <c r="BF106" i="442"/>
  <c r="BW105" i="442"/>
  <c r="BV105" i="442"/>
  <c r="BU105" i="442"/>
  <c r="BT105" i="442"/>
  <c r="BS105" i="442"/>
  <c r="BR105" i="442"/>
  <c r="BQ105" i="442"/>
  <c r="BP105" i="442"/>
  <c r="BO105" i="442"/>
  <c r="BN105" i="442"/>
  <c r="BM105" i="442"/>
  <c r="BL105" i="442"/>
  <c r="BK105" i="442"/>
  <c r="BJ105" i="442"/>
  <c r="BI105" i="442"/>
  <c r="BH105" i="442"/>
  <c r="BG105" i="442"/>
  <c r="BF105" i="442"/>
  <c r="BW104" i="442"/>
  <c r="BV104" i="442"/>
  <c r="BU104" i="442"/>
  <c r="BT104" i="442"/>
  <c r="BS104" i="442"/>
  <c r="BR104" i="442"/>
  <c r="BQ104" i="442"/>
  <c r="BP104" i="442"/>
  <c r="BO104" i="442"/>
  <c r="BN104" i="442"/>
  <c r="BM104" i="442"/>
  <c r="BL104" i="442"/>
  <c r="BK104" i="442"/>
  <c r="BJ104" i="442"/>
  <c r="BI104" i="442"/>
  <c r="BH104" i="442"/>
  <c r="BG104" i="442"/>
  <c r="BF104" i="442"/>
  <c r="BW103" i="442"/>
  <c r="BV103" i="442"/>
  <c r="BU103" i="442"/>
  <c r="BT103" i="442"/>
  <c r="BS103" i="442"/>
  <c r="BR103" i="442"/>
  <c r="BQ103" i="442"/>
  <c r="BP103" i="442"/>
  <c r="BO103" i="442"/>
  <c r="BN103" i="442"/>
  <c r="BM103" i="442"/>
  <c r="BL103" i="442"/>
  <c r="BK103" i="442"/>
  <c r="BJ103" i="442"/>
  <c r="BI103" i="442"/>
  <c r="BH103" i="442"/>
  <c r="BG103" i="442"/>
  <c r="BF103" i="442"/>
  <c r="BW100" i="442"/>
  <c r="BV100" i="442"/>
  <c r="BU100" i="442"/>
  <c r="BT100" i="442"/>
  <c r="BS100" i="442"/>
  <c r="BR100" i="442"/>
  <c r="BQ100" i="442"/>
  <c r="BP100" i="442"/>
  <c r="BO100" i="442"/>
  <c r="BN100" i="442"/>
  <c r="BM100" i="442"/>
  <c r="BL100" i="442"/>
  <c r="BK100" i="442"/>
  <c r="BJ100" i="442"/>
  <c r="BI100" i="442"/>
  <c r="BH100" i="442"/>
  <c r="BG100" i="442"/>
  <c r="BF100" i="442"/>
  <c r="BW99" i="442"/>
  <c r="BV99" i="442"/>
  <c r="BU99" i="442"/>
  <c r="BT99" i="442"/>
  <c r="BS99" i="442"/>
  <c r="BR99" i="442"/>
  <c r="BQ99" i="442"/>
  <c r="BP99" i="442"/>
  <c r="BO99" i="442"/>
  <c r="BN99" i="442"/>
  <c r="BM99" i="442"/>
  <c r="BL99" i="442"/>
  <c r="BK99" i="442"/>
  <c r="BJ99" i="442"/>
  <c r="BI99" i="442"/>
  <c r="BH99" i="442"/>
  <c r="BG99" i="442"/>
  <c r="BF99" i="442"/>
  <c r="BW98" i="442"/>
  <c r="BV98" i="442"/>
  <c r="BU98" i="442"/>
  <c r="BT98" i="442"/>
  <c r="BS98" i="442"/>
  <c r="BR98" i="442"/>
  <c r="BQ98" i="442"/>
  <c r="BP98" i="442"/>
  <c r="BO98" i="442"/>
  <c r="BN98" i="442"/>
  <c r="BM98" i="442"/>
  <c r="BL98" i="442"/>
  <c r="BK98" i="442"/>
  <c r="BJ98" i="442"/>
  <c r="BI98" i="442"/>
  <c r="BH98" i="442"/>
  <c r="BG98" i="442"/>
  <c r="BF98" i="442"/>
  <c r="BW97" i="442"/>
  <c r="BV97" i="442"/>
  <c r="BU97" i="442"/>
  <c r="BT97" i="442"/>
  <c r="BS97" i="442"/>
  <c r="BR97" i="442"/>
  <c r="BQ97" i="442"/>
  <c r="BP97" i="442"/>
  <c r="BO97" i="442"/>
  <c r="BN97" i="442"/>
  <c r="BM97" i="442"/>
  <c r="BL97" i="442"/>
  <c r="BK97" i="442"/>
  <c r="BJ97" i="442"/>
  <c r="BI97" i="442"/>
  <c r="BH97" i="442"/>
  <c r="BG97" i="442"/>
  <c r="BF97" i="442"/>
  <c r="BW96" i="442"/>
  <c r="BV96" i="442"/>
  <c r="BU96" i="442"/>
  <c r="BT96" i="442"/>
  <c r="BS96" i="442"/>
  <c r="BR96" i="442"/>
  <c r="BQ96" i="442"/>
  <c r="BP96" i="442"/>
  <c r="BO96" i="442"/>
  <c r="BN96" i="442"/>
  <c r="BM96" i="442"/>
  <c r="BL96" i="442"/>
  <c r="BK96" i="442"/>
  <c r="BJ96" i="442"/>
  <c r="BI96" i="442"/>
  <c r="BH96" i="442"/>
  <c r="BG96" i="442"/>
  <c r="BF96" i="442"/>
  <c r="BW95" i="442"/>
  <c r="BV95" i="442"/>
  <c r="BU95" i="442"/>
  <c r="BT95" i="442"/>
  <c r="BS95" i="442"/>
  <c r="BR95" i="442"/>
  <c r="BQ95" i="442"/>
  <c r="BP95" i="442"/>
  <c r="BO95" i="442"/>
  <c r="BN95" i="442"/>
  <c r="BM95" i="442"/>
  <c r="BL95" i="442"/>
  <c r="BK95" i="442"/>
  <c r="BJ95" i="442"/>
  <c r="BI95" i="442"/>
  <c r="BH95" i="442"/>
  <c r="BG95" i="442"/>
  <c r="BF95" i="442"/>
  <c r="AR95" i="442"/>
  <c r="AQ95" i="442"/>
  <c r="BW94" i="442"/>
  <c r="BV94" i="442"/>
  <c r="BU94" i="442"/>
  <c r="BT94" i="442"/>
  <c r="BS94" i="442"/>
  <c r="BR94" i="442"/>
  <c r="BQ94" i="442"/>
  <c r="BP94" i="442"/>
  <c r="BO94" i="442"/>
  <c r="BN94" i="442"/>
  <c r="BM94" i="442"/>
  <c r="BL94" i="442"/>
  <c r="BK94" i="442"/>
  <c r="BJ94" i="442"/>
  <c r="BI94" i="442"/>
  <c r="BH94" i="442"/>
  <c r="BG94" i="442"/>
  <c r="BF94" i="442"/>
  <c r="AS94" i="442"/>
  <c r="AP94" i="442"/>
  <c r="BW93" i="442"/>
  <c r="BV93" i="442"/>
  <c r="BU93" i="442"/>
  <c r="BT93" i="442"/>
  <c r="BS93" i="442"/>
  <c r="BR93" i="442"/>
  <c r="BQ93" i="442"/>
  <c r="BP93" i="442"/>
  <c r="BO93" i="442"/>
  <c r="BN93" i="442"/>
  <c r="BM93" i="442"/>
  <c r="BL93" i="442"/>
  <c r="BK93" i="442"/>
  <c r="BJ93" i="442"/>
  <c r="BI93" i="442"/>
  <c r="BH93" i="442"/>
  <c r="BG93" i="442"/>
  <c r="BF93" i="442"/>
  <c r="AS93" i="442"/>
  <c r="BW92" i="442"/>
  <c r="BV92" i="442"/>
  <c r="BU92" i="442"/>
  <c r="BT92" i="442"/>
  <c r="BS92" i="442"/>
  <c r="BR92" i="442"/>
  <c r="BQ92" i="442"/>
  <c r="BP92" i="442"/>
  <c r="BO92" i="442"/>
  <c r="BN92" i="442"/>
  <c r="BM92" i="442"/>
  <c r="BL92" i="442"/>
  <c r="BK92" i="442"/>
  <c r="BJ92" i="442"/>
  <c r="BI92" i="442"/>
  <c r="BH92" i="442"/>
  <c r="BG92" i="442"/>
  <c r="BF92" i="442"/>
  <c r="AM92" i="442"/>
  <c r="BW91" i="442"/>
  <c r="BV91" i="442"/>
  <c r="BU91" i="442"/>
  <c r="BT91" i="442"/>
  <c r="BS91" i="442"/>
  <c r="BR91" i="442"/>
  <c r="BQ91" i="442"/>
  <c r="BP91" i="442"/>
  <c r="BO91" i="442"/>
  <c r="BN91" i="442"/>
  <c r="BM91" i="442"/>
  <c r="BL91" i="442"/>
  <c r="BK91" i="442"/>
  <c r="BJ91" i="442"/>
  <c r="BI91" i="442"/>
  <c r="BH91" i="442"/>
  <c r="BG91" i="442"/>
  <c r="BF91" i="442"/>
  <c r="AU91" i="442"/>
  <c r="BW90" i="442"/>
  <c r="BV90" i="442"/>
  <c r="BU90" i="442"/>
  <c r="BT90" i="442"/>
  <c r="BS90" i="442"/>
  <c r="BR90" i="442"/>
  <c r="BQ90" i="442"/>
  <c r="BP90" i="442"/>
  <c r="BO90" i="442"/>
  <c r="BN90" i="442"/>
  <c r="BM90" i="442"/>
  <c r="BL90" i="442"/>
  <c r="BK90" i="442"/>
  <c r="BJ90" i="442"/>
  <c r="BI90" i="442"/>
  <c r="BH90" i="442"/>
  <c r="BG90" i="442"/>
  <c r="BF90" i="442"/>
  <c r="AS84" i="442" s="1"/>
  <c r="BW89" i="442"/>
  <c r="BV89" i="442"/>
  <c r="BU89" i="442"/>
  <c r="BT89" i="442"/>
  <c r="BS89" i="442"/>
  <c r="BR89" i="442"/>
  <c r="BQ89" i="442"/>
  <c r="BP89" i="442"/>
  <c r="BO89" i="442"/>
  <c r="BN89" i="442"/>
  <c r="BM89" i="442"/>
  <c r="BL89" i="442"/>
  <c r="BK89" i="442"/>
  <c r="BJ89" i="442"/>
  <c r="BI89" i="442"/>
  <c r="BH89" i="442"/>
  <c r="BG89" i="442"/>
  <c r="BF89" i="442"/>
  <c r="BW88" i="442"/>
  <c r="BV88" i="442"/>
  <c r="BU88" i="442"/>
  <c r="BT88" i="442"/>
  <c r="BS88" i="442"/>
  <c r="BR88" i="442"/>
  <c r="BQ88" i="442"/>
  <c r="BP88" i="442"/>
  <c r="BO88" i="442"/>
  <c r="BN88" i="442"/>
  <c r="BM88" i="442"/>
  <c r="BL88" i="442"/>
  <c r="BK88" i="442"/>
  <c r="BJ88" i="442"/>
  <c r="BI88" i="442"/>
  <c r="BH88" i="442"/>
  <c r="BG88" i="442"/>
  <c r="BF88" i="442"/>
  <c r="BW87" i="442"/>
  <c r="BV87" i="442"/>
  <c r="BU87" i="442"/>
  <c r="BT87" i="442"/>
  <c r="BS87" i="442"/>
  <c r="BR87" i="442"/>
  <c r="BQ87" i="442"/>
  <c r="BP87" i="442"/>
  <c r="BO87" i="442"/>
  <c r="BN87" i="442"/>
  <c r="BM87" i="442"/>
  <c r="BL87" i="442"/>
  <c r="BK87" i="442"/>
  <c r="BJ87" i="442"/>
  <c r="BI87" i="442"/>
  <c r="BH87" i="442"/>
  <c r="BG87" i="442"/>
  <c r="BF87" i="442"/>
  <c r="BW86" i="442"/>
  <c r="BV86" i="442"/>
  <c r="BU86" i="442"/>
  <c r="BT86" i="442"/>
  <c r="BS86" i="442"/>
  <c r="BR86" i="442"/>
  <c r="BQ86" i="442"/>
  <c r="BP86" i="442"/>
  <c r="BO86" i="442"/>
  <c r="BN86" i="442"/>
  <c r="BM86" i="442"/>
  <c r="BL86" i="442"/>
  <c r="BK86" i="442"/>
  <c r="BJ86" i="442"/>
  <c r="BI86" i="442"/>
  <c r="BH86" i="442"/>
  <c r="BG86" i="442"/>
  <c r="BF86" i="442"/>
  <c r="BW85" i="442"/>
  <c r="BV85" i="442"/>
  <c r="BU85" i="442"/>
  <c r="BT85" i="442"/>
  <c r="BS85" i="442"/>
  <c r="BR85" i="442"/>
  <c r="BQ85" i="442"/>
  <c r="BP85" i="442"/>
  <c r="BO85" i="442"/>
  <c r="BN85" i="442"/>
  <c r="BM85" i="442"/>
  <c r="BL85" i="442"/>
  <c r="BK85" i="442"/>
  <c r="BJ85" i="442"/>
  <c r="BI85" i="442"/>
  <c r="BH85" i="442"/>
  <c r="BG85" i="442"/>
  <c r="BF85" i="442"/>
  <c r="BW84" i="442"/>
  <c r="BV84" i="442"/>
  <c r="BU84" i="442"/>
  <c r="BT84" i="442"/>
  <c r="BS84" i="442"/>
  <c r="BR84" i="442"/>
  <c r="BQ84" i="442"/>
  <c r="BP84" i="442"/>
  <c r="BO84" i="442"/>
  <c r="BN84" i="442"/>
  <c r="BM84" i="442"/>
  <c r="BL84" i="442"/>
  <c r="BK84" i="442"/>
  <c r="BJ84" i="442"/>
  <c r="BI84" i="442"/>
  <c r="BH84" i="442"/>
  <c r="BG84" i="442"/>
  <c r="BF84" i="442"/>
  <c r="BW309" i="420"/>
  <c r="BV309" i="420"/>
  <c r="BU309" i="420"/>
  <c r="BT309" i="420"/>
  <c r="BS309" i="420"/>
  <c r="BR309" i="420"/>
  <c r="BQ309" i="420"/>
  <c r="BP309" i="420"/>
  <c r="BO309" i="420"/>
  <c r="BN309" i="420"/>
  <c r="BM309" i="420"/>
  <c r="BL309" i="420"/>
  <c r="BK309" i="420"/>
  <c r="BJ309" i="420"/>
  <c r="BI309" i="420"/>
  <c r="BH309" i="420"/>
  <c r="BG309" i="420"/>
  <c r="BF309" i="420"/>
  <c r="BW308" i="420"/>
  <c r="BV308" i="420"/>
  <c r="BU308" i="420"/>
  <c r="BT308" i="420"/>
  <c r="BS308" i="420"/>
  <c r="BR308" i="420"/>
  <c r="BQ308" i="420"/>
  <c r="BP308" i="420"/>
  <c r="BO308" i="420"/>
  <c r="BN308" i="420"/>
  <c r="BM308" i="420"/>
  <c r="BL308" i="420"/>
  <c r="BK308" i="420"/>
  <c r="BJ308" i="420"/>
  <c r="BI308" i="420"/>
  <c r="BH308" i="420"/>
  <c r="BG308" i="420"/>
  <c r="BF308" i="420"/>
  <c r="BW307" i="420"/>
  <c r="BV307" i="420"/>
  <c r="BU307" i="420"/>
  <c r="BT307" i="420"/>
  <c r="BS307" i="420"/>
  <c r="BR307" i="420"/>
  <c r="BQ307" i="420"/>
  <c r="BP307" i="420"/>
  <c r="BO307" i="420"/>
  <c r="BN307" i="420"/>
  <c r="BM307" i="420"/>
  <c r="BL307" i="420"/>
  <c r="BK307" i="420"/>
  <c r="BJ307" i="420"/>
  <c r="BI307" i="420"/>
  <c r="BH307" i="420"/>
  <c r="BG307" i="420"/>
  <c r="BF307" i="420"/>
  <c r="BW306" i="420"/>
  <c r="BV306" i="420"/>
  <c r="BU306" i="420"/>
  <c r="BT306" i="420"/>
  <c r="BS306" i="420"/>
  <c r="BR306" i="420"/>
  <c r="BQ306" i="420"/>
  <c r="BP306" i="420"/>
  <c r="BO306" i="420"/>
  <c r="BN306" i="420"/>
  <c r="BM306" i="420"/>
  <c r="BL306" i="420"/>
  <c r="BK306" i="420"/>
  <c r="BJ306" i="420"/>
  <c r="BI306" i="420"/>
  <c r="BH306" i="420"/>
  <c r="BG306" i="420"/>
  <c r="BF306" i="420"/>
  <c r="BW305" i="420"/>
  <c r="BV305" i="420"/>
  <c r="BU305" i="420"/>
  <c r="BT305" i="420"/>
  <c r="BS305" i="420"/>
  <c r="BR305" i="420"/>
  <c r="BQ305" i="420"/>
  <c r="BP305" i="420"/>
  <c r="BO305" i="420"/>
  <c r="BN305" i="420"/>
  <c r="BM305" i="420"/>
  <c r="BL305" i="420"/>
  <c r="BK305" i="420"/>
  <c r="BJ305" i="420"/>
  <c r="BI305" i="420"/>
  <c r="BH305" i="420"/>
  <c r="BG305" i="420"/>
  <c r="BF305" i="420"/>
  <c r="BW304" i="420"/>
  <c r="BV304" i="420"/>
  <c r="BU304" i="420"/>
  <c r="BT304" i="420"/>
  <c r="BS304" i="420"/>
  <c r="BR304" i="420"/>
  <c r="BQ304" i="420"/>
  <c r="BP304" i="420"/>
  <c r="BO304" i="420"/>
  <c r="BN304" i="420"/>
  <c r="BM304" i="420"/>
  <c r="BL304" i="420"/>
  <c r="BK304" i="420"/>
  <c r="BJ304" i="420"/>
  <c r="BI304" i="420"/>
  <c r="BH304" i="420"/>
  <c r="BG304" i="420"/>
  <c r="BF304" i="420"/>
  <c r="BW303" i="420"/>
  <c r="BV303" i="420"/>
  <c r="BU303" i="420"/>
  <c r="BT303" i="420"/>
  <c r="BS303" i="420"/>
  <c r="BR303" i="420"/>
  <c r="BQ303" i="420"/>
  <c r="BP303" i="420"/>
  <c r="BO303" i="420"/>
  <c r="BN303" i="420"/>
  <c r="BM303" i="420"/>
  <c r="BL303" i="420"/>
  <c r="BK303" i="420"/>
  <c r="BJ303" i="420"/>
  <c r="BI303" i="420"/>
  <c r="BH303" i="420"/>
  <c r="BG303" i="420"/>
  <c r="BF303" i="420"/>
  <c r="BW302" i="420"/>
  <c r="BV302" i="420"/>
  <c r="BU302" i="420"/>
  <c r="BT302" i="420"/>
  <c r="BS302" i="420"/>
  <c r="BR302" i="420"/>
  <c r="BQ302" i="420"/>
  <c r="BP302" i="420"/>
  <c r="BO302" i="420"/>
  <c r="BN302" i="420"/>
  <c r="BM302" i="420"/>
  <c r="BL302" i="420"/>
  <c r="BK302" i="420"/>
  <c r="BJ302" i="420"/>
  <c r="BI302" i="420"/>
  <c r="BH302" i="420"/>
  <c r="BG302" i="420"/>
  <c r="BF302" i="420"/>
  <c r="BW301" i="420"/>
  <c r="BV301" i="420"/>
  <c r="BU301" i="420"/>
  <c r="BT301" i="420"/>
  <c r="BS301" i="420"/>
  <c r="BR301" i="420"/>
  <c r="BQ301" i="420"/>
  <c r="BP301" i="420"/>
  <c r="BO301" i="420"/>
  <c r="BN301" i="420"/>
  <c r="BM301" i="420"/>
  <c r="BL301" i="420"/>
  <c r="BK301" i="420"/>
  <c r="BJ301" i="420"/>
  <c r="BI301" i="420"/>
  <c r="BH301" i="420"/>
  <c r="BG301" i="420"/>
  <c r="BF301" i="420"/>
  <c r="BW300" i="420"/>
  <c r="BV300" i="420"/>
  <c r="BU300" i="420"/>
  <c r="BT300" i="420"/>
  <c r="BS300" i="420"/>
  <c r="BR300" i="420"/>
  <c r="BQ300" i="420"/>
  <c r="BP300" i="420"/>
  <c r="BO300" i="420"/>
  <c r="BN300" i="420"/>
  <c r="BM300" i="420"/>
  <c r="BL300" i="420"/>
  <c r="BK300" i="420"/>
  <c r="BJ300" i="420"/>
  <c r="BI300" i="420"/>
  <c r="BH300" i="420"/>
  <c r="BG300" i="420"/>
  <c r="BF300" i="420"/>
  <c r="BW299" i="420"/>
  <c r="BV299" i="420"/>
  <c r="BU299" i="420"/>
  <c r="BT299" i="420"/>
  <c r="BS299" i="420"/>
  <c r="BR299" i="420"/>
  <c r="BQ299" i="420"/>
  <c r="BP299" i="420"/>
  <c r="BO299" i="420"/>
  <c r="BN299" i="420"/>
  <c r="BM299" i="420"/>
  <c r="BL299" i="420"/>
  <c r="BK299" i="420"/>
  <c r="BJ299" i="420"/>
  <c r="BI299" i="420"/>
  <c r="BH299" i="420"/>
  <c r="BG299" i="420"/>
  <c r="BF299" i="420"/>
  <c r="BW298" i="420"/>
  <c r="BV298" i="420"/>
  <c r="BU298" i="420"/>
  <c r="BT298" i="420"/>
  <c r="BS298" i="420"/>
  <c r="BR298" i="420"/>
  <c r="BQ298" i="420"/>
  <c r="BP298" i="420"/>
  <c r="BO298" i="420"/>
  <c r="BN298" i="420"/>
  <c r="BM298" i="420"/>
  <c r="BL298" i="420"/>
  <c r="BK298" i="420"/>
  <c r="BJ298" i="420"/>
  <c r="BI298" i="420"/>
  <c r="BH298" i="420"/>
  <c r="BG298" i="420"/>
  <c r="BF298" i="420"/>
  <c r="BW297" i="420"/>
  <c r="BV297" i="420"/>
  <c r="BU297" i="420"/>
  <c r="BT297" i="420"/>
  <c r="BS297" i="420"/>
  <c r="BR297" i="420"/>
  <c r="BQ297" i="420"/>
  <c r="BP297" i="420"/>
  <c r="BO297" i="420"/>
  <c r="BN297" i="420"/>
  <c r="BM297" i="420"/>
  <c r="BL297" i="420"/>
  <c r="BK297" i="420"/>
  <c r="BJ297" i="420"/>
  <c r="BI297" i="420"/>
  <c r="BH297" i="420"/>
  <c r="BG297" i="420"/>
  <c r="BF297" i="420"/>
  <c r="BW296" i="420"/>
  <c r="BV296" i="420"/>
  <c r="BU296" i="420"/>
  <c r="BT296" i="420"/>
  <c r="BS296" i="420"/>
  <c r="BR296" i="420"/>
  <c r="BQ296" i="420"/>
  <c r="BP296" i="420"/>
  <c r="BO296" i="420"/>
  <c r="BN296" i="420"/>
  <c r="BM296" i="420"/>
  <c r="BL296" i="420"/>
  <c r="BK296" i="420"/>
  <c r="BJ296" i="420"/>
  <c r="BI296" i="420"/>
  <c r="BH296" i="420"/>
  <c r="BG296" i="420"/>
  <c r="BF296" i="420"/>
  <c r="BW295" i="420"/>
  <c r="BV295" i="420"/>
  <c r="BU295" i="420"/>
  <c r="BT295" i="420"/>
  <c r="BS295" i="420"/>
  <c r="BR295" i="420"/>
  <c r="BQ295" i="420"/>
  <c r="BP295" i="420"/>
  <c r="BO295" i="420"/>
  <c r="BN295" i="420"/>
  <c r="BM295" i="420"/>
  <c r="BL295" i="420"/>
  <c r="BK295" i="420"/>
  <c r="BJ295" i="420"/>
  <c r="BI295" i="420"/>
  <c r="BH295" i="420"/>
  <c r="BG295" i="420"/>
  <c r="BF295" i="420"/>
  <c r="BW294" i="420"/>
  <c r="BV294" i="420"/>
  <c r="BU294" i="420"/>
  <c r="BT294" i="420"/>
  <c r="BS294" i="420"/>
  <c r="BR294" i="420"/>
  <c r="BQ294" i="420"/>
  <c r="BP294" i="420"/>
  <c r="BO294" i="420"/>
  <c r="BN294" i="420"/>
  <c r="BM294" i="420"/>
  <c r="BL294" i="420"/>
  <c r="BK294" i="420"/>
  <c r="BJ294" i="420"/>
  <c r="BI294" i="420"/>
  <c r="BH294" i="420"/>
  <c r="BG294" i="420"/>
  <c r="BF294" i="420"/>
  <c r="BW293" i="420"/>
  <c r="BV293" i="420"/>
  <c r="BU293" i="420"/>
  <c r="BT293" i="420"/>
  <c r="BS293" i="420"/>
  <c r="BR293" i="420"/>
  <c r="BQ293" i="420"/>
  <c r="BP293" i="420"/>
  <c r="BO293" i="420"/>
  <c r="BN293" i="420"/>
  <c r="BM293" i="420"/>
  <c r="BL293" i="420"/>
  <c r="BK293" i="420"/>
  <c r="BJ293" i="420"/>
  <c r="BI293" i="420"/>
  <c r="BH293" i="420"/>
  <c r="BG293" i="420"/>
  <c r="BF293" i="420"/>
  <c r="BW290" i="420"/>
  <c r="BV290" i="420"/>
  <c r="BU290" i="420"/>
  <c r="BT290" i="420"/>
  <c r="BS290" i="420"/>
  <c r="BR290" i="420"/>
  <c r="BQ290" i="420"/>
  <c r="BP290" i="420"/>
  <c r="BO290" i="420"/>
  <c r="BN290" i="420"/>
  <c r="BM290" i="420"/>
  <c r="BL290" i="420"/>
  <c r="BK290" i="420"/>
  <c r="BJ290" i="420"/>
  <c r="BI290" i="420"/>
  <c r="BH290" i="420"/>
  <c r="BG290" i="420"/>
  <c r="BF290" i="420"/>
  <c r="BW289" i="420"/>
  <c r="BV289" i="420"/>
  <c r="BU289" i="420"/>
  <c r="BT289" i="420"/>
  <c r="BS289" i="420"/>
  <c r="BR289" i="420"/>
  <c r="BQ289" i="420"/>
  <c r="BP289" i="420"/>
  <c r="BO289" i="420"/>
  <c r="BN289" i="420"/>
  <c r="BM289" i="420"/>
  <c r="BL289" i="420"/>
  <c r="BK289" i="420"/>
  <c r="BJ289" i="420"/>
  <c r="BI289" i="420"/>
  <c r="BH289" i="420"/>
  <c r="BG289" i="420"/>
  <c r="BF289" i="420"/>
  <c r="BW288" i="420"/>
  <c r="BV288" i="420"/>
  <c r="BU288" i="420"/>
  <c r="BT288" i="420"/>
  <c r="BS288" i="420"/>
  <c r="BR288" i="420"/>
  <c r="BQ288" i="420"/>
  <c r="BP288" i="420"/>
  <c r="BO288" i="420"/>
  <c r="BN288" i="420"/>
  <c r="BM288" i="420"/>
  <c r="BL288" i="420"/>
  <c r="BK288" i="420"/>
  <c r="BJ288" i="420"/>
  <c r="BI288" i="420"/>
  <c r="BH288" i="420"/>
  <c r="BG288" i="420"/>
  <c r="BF288" i="420"/>
  <c r="BW287" i="420"/>
  <c r="BV287" i="420"/>
  <c r="BU287" i="420"/>
  <c r="BT287" i="420"/>
  <c r="BS287" i="420"/>
  <c r="BR287" i="420"/>
  <c r="BQ287" i="420"/>
  <c r="BP287" i="420"/>
  <c r="BO287" i="420"/>
  <c r="BN287" i="420"/>
  <c r="BM287" i="420"/>
  <c r="BL287" i="420"/>
  <c r="BK287" i="420"/>
  <c r="BJ287" i="420"/>
  <c r="BI287" i="420"/>
  <c r="BH287" i="420"/>
  <c r="BG287" i="420"/>
  <c r="BF287" i="420"/>
  <c r="BW286" i="420"/>
  <c r="BV286" i="420"/>
  <c r="BU286" i="420"/>
  <c r="BT286" i="420"/>
  <c r="BS286" i="420"/>
  <c r="BR286" i="420"/>
  <c r="BQ286" i="420"/>
  <c r="BP286" i="420"/>
  <c r="BO286" i="420"/>
  <c r="BN286" i="420"/>
  <c r="BM286" i="420"/>
  <c r="BL286" i="420"/>
  <c r="BK286" i="420"/>
  <c r="BJ286" i="420"/>
  <c r="BI286" i="420"/>
  <c r="BH286" i="420"/>
  <c r="BG286" i="420"/>
  <c r="BF286" i="420"/>
  <c r="BW285" i="420"/>
  <c r="BV285" i="420"/>
  <c r="BU285" i="420"/>
  <c r="BT285" i="420"/>
  <c r="BS285" i="420"/>
  <c r="BR285" i="420"/>
  <c r="BQ285" i="420"/>
  <c r="BP285" i="420"/>
  <c r="BO285" i="420"/>
  <c r="BN285" i="420"/>
  <c r="BM285" i="420"/>
  <c r="BL285" i="420"/>
  <c r="BK285" i="420"/>
  <c r="BJ285" i="420"/>
  <c r="BI285" i="420"/>
  <c r="BH285" i="420"/>
  <c r="BG285" i="420"/>
  <c r="BF285" i="420"/>
  <c r="BW284" i="420"/>
  <c r="BV284" i="420"/>
  <c r="BU284" i="420"/>
  <c r="BT284" i="420"/>
  <c r="BS284" i="420"/>
  <c r="BR284" i="420"/>
  <c r="BQ284" i="420"/>
  <c r="BP284" i="420"/>
  <c r="BO284" i="420"/>
  <c r="BN284" i="420"/>
  <c r="BM284" i="420"/>
  <c r="BL284" i="420"/>
  <c r="BK284" i="420"/>
  <c r="BJ284" i="420"/>
  <c r="BI284" i="420"/>
  <c r="BH284" i="420"/>
  <c r="BG284" i="420"/>
  <c r="BF284" i="420"/>
  <c r="BW283" i="420"/>
  <c r="BV283" i="420"/>
  <c r="BU283" i="420"/>
  <c r="BT283" i="420"/>
  <c r="BS283" i="420"/>
  <c r="BR283" i="420"/>
  <c r="BQ283" i="420"/>
  <c r="BP283" i="420"/>
  <c r="BO283" i="420"/>
  <c r="BN283" i="420"/>
  <c r="BM283" i="420"/>
  <c r="BL283" i="420"/>
  <c r="BK283" i="420"/>
  <c r="BJ283" i="420"/>
  <c r="BI283" i="420"/>
  <c r="BH283" i="420"/>
  <c r="BG283" i="420"/>
  <c r="BF283" i="420"/>
  <c r="BW282" i="420"/>
  <c r="BV282" i="420"/>
  <c r="BU282" i="420"/>
  <c r="BT282" i="420"/>
  <c r="BS282" i="420"/>
  <c r="BR282" i="420"/>
  <c r="BQ282" i="420"/>
  <c r="BP282" i="420"/>
  <c r="BO282" i="420"/>
  <c r="BN282" i="420"/>
  <c r="BM282" i="420"/>
  <c r="BL282" i="420"/>
  <c r="BK282" i="420"/>
  <c r="BJ282" i="420"/>
  <c r="BI282" i="420"/>
  <c r="BH282" i="420"/>
  <c r="BG282" i="420"/>
  <c r="BF282" i="420"/>
  <c r="BW281" i="420"/>
  <c r="BV281" i="420"/>
  <c r="BU281" i="420"/>
  <c r="BT281" i="420"/>
  <c r="BS281" i="420"/>
  <c r="BR281" i="420"/>
  <c r="BQ281" i="420"/>
  <c r="BP281" i="420"/>
  <c r="BO281" i="420"/>
  <c r="BN281" i="420"/>
  <c r="BM281" i="420"/>
  <c r="BL281" i="420"/>
  <c r="BK281" i="420"/>
  <c r="BJ281" i="420"/>
  <c r="BI281" i="420"/>
  <c r="BH281" i="420"/>
  <c r="BG281" i="420"/>
  <c r="BF281" i="420"/>
  <c r="BW280" i="420"/>
  <c r="BV280" i="420"/>
  <c r="BU280" i="420"/>
  <c r="BT280" i="420"/>
  <c r="BS280" i="420"/>
  <c r="BR280" i="420"/>
  <c r="BQ280" i="420"/>
  <c r="BP280" i="420"/>
  <c r="BO280" i="420"/>
  <c r="BN280" i="420"/>
  <c r="BM280" i="420"/>
  <c r="BL280" i="420"/>
  <c r="BK280" i="420"/>
  <c r="BJ280" i="420"/>
  <c r="BI280" i="420"/>
  <c r="BH280" i="420"/>
  <c r="BG280" i="420"/>
  <c r="BF280" i="420"/>
  <c r="BW279" i="420"/>
  <c r="BV279" i="420"/>
  <c r="BU279" i="420"/>
  <c r="BT279" i="420"/>
  <c r="BS279" i="420"/>
  <c r="BR279" i="420"/>
  <c r="BQ279" i="420"/>
  <c r="BP279" i="420"/>
  <c r="BO279" i="420"/>
  <c r="BN279" i="420"/>
  <c r="BM279" i="420"/>
  <c r="BL279" i="420"/>
  <c r="BK279" i="420"/>
  <c r="BJ279" i="420"/>
  <c r="BI279" i="420"/>
  <c r="BH279" i="420"/>
  <c r="BG279" i="420"/>
  <c r="BF279" i="420"/>
  <c r="BW278" i="420"/>
  <c r="BV278" i="420"/>
  <c r="BU278" i="420"/>
  <c r="BT278" i="420"/>
  <c r="BS278" i="420"/>
  <c r="BR278" i="420"/>
  <c r="BQ278" i="420"/>
  <c r="BP278" i="420"/>
  <c r="BO278" i="420"/>
  <c r="BN278" i="420"/>
  <c r="BM278" i="420"/>
  <c r="BL278" i="420"/>
  <c r="BK278" i="420"/>
  <c r="BJ278" i="420"/>
  <c r="BI278" i="420"/>
  <c r="BH278" i="420"/>
  <c r="BG278" i="420"/>
  <c r="BF278" i="420"/>
  <c r="BW277" i="420"/>
  <c r="BV277" i="420"/>
  <c r="BU277" i="420"/>
  <c r="BT277" i="420"/>
  <c r="BS277" i="420"/>
  <c r="BR277" i="420"/>
  <c r="BQ277" i="420"/>
  <c r="BP277" i="420"/>
  <c r="BO277" i="420"/>
  <c r="BN277" i="420"/>
  <c r="BM277" i="420"/>
  <c r="BL277" i="420"/>
  <c r="BK277" i="420"/>
  <c r="BJ277" i="420"/>
  <c r="BI277" i="420"/>
  <c r="BH277" i="420"/>
  <c r="BG277" i="420"/>
  <c r="BF277" i="420"/>
  <c r="BW276" i="420"/>
  <c r="BV276" i="420"/>
  <c r="BU276" i="420"/>
  <c r="BT276" i="420"/>
  <c r="BS276" i="420"/>
  <c r="BR276" i="420"/>
  <c r="BQ276" i="420"/>
  <c r="BP276" i="420"/>
  <c r="BO276" i="420"/>
  <c r="BN276" i="420"/>
  <c r="BM276" i="420"/>
  <c r="BL276" i="420"/>
  <c r="BK276" i="420"/>
  <c r="BJ276" i="420"/>
  <c r="BI276" i="420"/>
  <c r="BH276" i="420"/>
  <c r="BG276" i="420"/>
  <c r="BF276" i="420"/>
  <c r="BW275" i="420"/>
  <c r="BV275" i="420"/>
  <c r="BU275" i="420"/>
  <c r="BT275" i="420"/>
  <c r="BS275" i="420"/>
  <c r="BR275" i="420"/>
  <c r="BQ275" i="420"/>
  <c r="BP275" i="420"/>
  <c r="BO275" i="420"/>
  <c r="BN275" i="420"/>
  <c r="BM275" i="420"/>
  <c r="BL275" i="420"/>
  <c r="BK275" i="420"/>
  <c r="BJ275" i="420"/>
  <c r="BI275" i="420"/>
  <c r="BH275" i="420"/>
  <c r="BG275" i="420"/>
  <c r="BF275" i="420"/>
  <c r="BW274" i="420"/>
  <c r="BV274" i="420"/>
  <c r="BU274" i="420"/>
  <c r="BT274" i="420"/>
  <c r="BS274" i="420"/>
  <c r="BR274" i="420"/>
  <c r="BQ274" i="420"/>
  <c r="BP274" i="420"/>
  <c r="BO274" i="420"/>
  <c r="BN274" i="420"/>
  <c r="BM274" i="420"/>
  <c r="BL274" i="420"/>
  <c r="BK274" i="420"/>
  <c r="BJ274" i="420"/>
  <c r="BI274" i="420"/>
  <c r="BH274" i="420"/>
  <c r="BG274" i="420"/>
  <c r="BF274" i="420"/>
  <c r="BW271" i="420"/>
  <c r="BV271" i="420"/>
  <c r="BU271" i="420"/>
  <c r="BT271" i="420"/>
  <c r="BS271" i="420"/>
  <c r="BR271" i="420"/>
  <c r="BQ271" i="420"/>
  <c r="BP271" i="420"/>
  <c r="BO271" i="420"/>
  <c r="BN271" i="420"/>
  <c r="BM271" i="420"/>
  <c r="BL271" i="420"/>
  <c r="BK271" i="420"/>
  <c r="BJ271" i="420"/>
  <c r="BI271" i="420"/>
  <c r="BH271" i="420"/>
  <c r="BG271" i="420"/>
  <c r="BF271" i="420"/>
  <c r="BW270" i="420"/>
  <c r="BV270" i="420"/>
  <c r="BU270" i="420"/>
  <c r="BT270" i="420"/>
  <c r="BS270" i="420"/>
  <c r="BR270" i="420"/>
  <c r="BQ270" i="420"/>
  <c r="BP270" i="420"/>
  <c r="BO270" i="420"/>
  <c r="BN270" i="420"/>
  <c r="BM270" i="420"/>
  <c r="BL270" i="420"/>
  <c r="BK270" i="420"/>
  <c r="BJ270" i="420"/>
  <c r="BI270" i="420"/>
  <c r="BH270" i="420"/>
  <c r="BG270" i="420"/>
  <c r="BF270" i="420"/>
  <c r="BW269" i="420"/>
  <c r="BV269" i="420"/>
  <c r="BU269" i="420"/>
  <c r="BT269" i="420"/>
  <c r="BS269" i="420"/>
  <c r="BR269" i="420"/>
  <c r="BQ269" i="420"/>
  <c r="BP269" i="420"/>
  <c r="BO269" i="420"/>
  <c r="BN269" i="420"/>
  <c r="BM269" i="420"/>
  <c r="BL269" i="420"/>
  <c r="BK269" i="420"/>
  <c r="BJ269" i="420"/>
  <c r="BI269" i="420"/>
  <c r="BH269" i="420"/>
  <c r="BG269" i="420"/>
  <c r="BF269" i="420"/>
  <c r="BW268" i="420"/>
  <c r="BV268" i="420"/>
  <c r="BU268" i="420"/>
  <c r="BT268" i="420"/>
  <c r="BS268" i="420"/>
  <c r="BR268" i="420"/>
  <c r="BQ268" i="420"/>
  <c r="BP268" i="420"/>
  <c r="BO268" i="420"/>
  <c r="BN268" i="420"/>
  <c r="BM268" i="420"/>
  <c r="BL268" i="420"/>
  <c r="BK268" i="420"/>
  <c r="BJ268" i="420"/>
  <c r="BI268" i="420"/>
  <c r="BH268" i="420"/>
  <c r="BG268" i="420"/>
  <c r="BF268" i="420"/>
  <c r="BW267" i="420"/>
  <c r="BV267" i="420"/>
  <c r="BU267" i="420"/>
  <c r="BT267" i="420"/>
  <c r="BS267" i="420"/>
  <c r="BR267" i="420"/>
  <c r="BQ267" i="420"/>
  <c r="BP267" i="420"/>
  <c r="BO267" i="420"/>
  <c r="BN267" i="420"/>
  <c r="BM267" i="420"/>
  <c r="BL267" i="420"/>
  <c r="BK267" i="420"/>
  <c r="BJ267" i="420"/>
  <c r="BI267" i="420"/>
  <c r="BH267" i="420"/>
  <c r="BG267" i="420"/>
  <c r="BF267" i="420"/>
  <c r="BW266" i="420"/>
  <c r="BV266" i="420"/>
  <c r="BU266" i="420"/>
  <c r="BT266" i="420"/>
  <c r="BS266" i="420"/>
  <c r="BR266" i="420"/>
  <c r="BQ266" i="420"/>
  <c r="BP266" i="420"/>
  <c r="BO266" i="420"/>
  <c r="BN266" i="420"/>
  <c r="BM266" i="420"/>
  <c r="BL266" i="420"/>
  <c r="BK266" i="420"/>
  <c r="BJ266" i="420"/>
  <c r="BI266" i="420"/>
  <c r="BH266" i="420"/>
  <c r="BG266" i="420"/>
  <c r="BF266" i="420"/>
  <c r="BW265" i="420"/>
  <c r="BV265" i="420"/>
  <c r="BU265" i="420"/>
  <c r="BT265" i="420"/>
  <c r="BS265" i="420"/>
  <c r="BR265" i="420"/>
  <c r="BQ265" i="420"/>
  <c r="BP265" i="420"/>
  <c r="BO265" i="420"/>
  <c r="BN265" i="420"/>
  <c r="BM265" i="420"/>
  <c r="BL265" i="420"/>
  <c r="BK265" i="420"/>
  <c r="BJ265" i="420"/>
  <c r="BI265" i="420"/>
  <c r="BH265" i="420"/>
  <c r="BG265" i="420"/>
  <c r="BF265" i="420"/>
  <c r="BW264" i="420"/>
  <c r="BV264" i="420"/>
  <c r="BU264" i="420"/>
  <c r="BT264" i="420"/>
  <c r="BS264" i="420"/>
  <c r="BR264" i="420"/>
  <c r="BQ264" i="420"/>
  <c r="BP264" i="420"/>
  <c r="BO264" i="420"/>
  <c r="BN264" i="420"/>
  <c r="BM264" i="420"/>
  <c r="BL264" i="420"/>
  <c r="BK264" i="420"/>
  <c r="BJ264" i="420"/>
  <c r="BI264" i="420"/>
  <c r="BH264" i="420"/>
  <c r="BG264" i="420"/>
  <c r="BF264" i="420"/>
  <c r="BW263" i="420"/>
  <c r="BV263" i="420"/>
  <c r="BU263" i="420"/>
  <c r="BT263" i="420"/>
  <c r="BS263" i="420"/>
  <c r="BR263" i="420"/>
  <c r="BQ263" i="420"/>
  <c r="BP263" i="420"/>
  <c r="BO263" i="420"/>
  <c r="BN263" i="420"/>
  <c r="BM263" i="420"/>
  <c r="BL263" i="420"/>
  <c r="BK263" i="420"/>
  <c r="BJ263" i="420"/>
  <c r="BI263" i="420"/>
  <c r="BH263" i="420"/>
  <c r="BG263" i="420"/>
  <c r="BF263" i="420"/>
  <c r="BW262" i="420"/>
  <c r="BV262" i="420"/>
  <c r="BU262" i="420"/>
  <c r="BT262" i="420"/>
  <c r="BS262" i="420"/>
  <c r="BR262" i="420"/>
  <c r="BQ262" i="420"/>
  <c r="BP262" i="420"/>
  <c r="BO262" i="420"/>
  <c r="BN262" i="420"/>
  <c r="BM262" i="420"/>
  <c r="BL262" i="420"/>
  <c r="BK262" i="420"/>
  <c r="BJ262" i="420"/>
  <c r="BI262" i="420"/>
  <c r="BH262" i="420"/>
  <c r="BG262" i="420"/>
  <c r="BF262" i="420"/>
  <c r="BW261" i="420"/>
  <c r="BV261" i="420"/>
  <c r="BU261" i="420"/>
  <c r="BT261" i="420"/>
  <c r="BS261" i="420"/>
  <c r="BR261" i="420"/>
  <c r="BQ261" i="420"/>
  <c r="BP261" i="420"/>
  <c r="BO261" i="420"/>
  <c r="BN261" i="420"/>
  <c r="BM261" i="420"/>
  <c r="BL261" i="420"/>
  <c r="BK261" i="420"/>
  <c r="BJ261" i="420"/>
  <c r="BI261" i="420"/>
  <c r="AS93" i="420" s="1"/>
  <c r="BH261" i="420"/>
  <c r="BG261" i="420"/>
  <c r="BF261" i="420"/>
  <c r="BW260" i="420"/>
  <c r="BV260" i="420"/>
  <c r="BU260" i="420"/>
  <c r="BT260" i="420"/>
  <c r="BS260" i="420"/>
  <c r="BR260" i="420"/>
  <c r="BQ260" i="420"/>
  <c r="BP260" i="420"/>
  <c r="BO260" i="420"/>
  <c r="BN260" i="420"/>
  <c r="BM260" i="420"/>
  <c r="BL260" i="420"/>
  <c r="BK260" i="420"/>
  <c r="BJ260" i="420"/>
  <c r="BI260" i="420"/>
  <c r="BH260" i="420"/>
  <c r="BG260" i="420"/>
  <c r="BF260" i="420"/>
  <c r="BW259" i="420"/>
  <c r="BV259" i="420"/>
  <c r="BU259" i="420"/>
  <c r="BT259" i="420"/>
  <c r="BS259" i="420"/>
  <c r="BR259" i="420"/>
  <c r="BQ259" i="420"/>
  <c r="BP259" i="420"/>
  <c r="BO259" i="420"/>
  <c r="BN259" i="420"/>
  <c r="BM259" i="420"/>
  <c r="BL259" i="420"/>
  <c r="BK259" i="420"/>
  <c r="BJ259" i="420"/>
  <c r="BI259" i="420"/>
  <c r="BH259" i="420"/>
  <c r="BG259" i="420"/>
  <c r="BF259" i="420"/>
  <c r="BW258" i="420"/>
  <c r="BV258" i="420"/>
  <c r="BU258" i="420"/>
  <c r="BT258" i="420"/>
  <c r="BS258" i="420"/>
  <c r="BR258" i="420"/>
  <c r="BQ258" i="420"/>
  <c r="BP258" i="420"/>
  <c r="BO258" i="420"/>
  <c r="BN258" i="420"/>
  <c r="BM258" i="420"/>
  <c r="BL258" i="420"/>
  <c r="BK258" i="420"/>
  <c r="BJ258" i="420"/>
  <c r="BI258" i="420"/>
  <c r="BH258" i="420"/>
  <c r="BG258" i="420"/>
  <c r="BF258" i="420"/>
  <c r="BW257" i="420"/>
  <c r="BV257" i="420"/>
  <c r="BU257" i="420"/>
  <c r="BT257" i="420"/>
  <c r="BS257" i="420"/>
  <c r="BR257" i="420"/>
  <c r="BQ257" i="420"/>
  <c r="BP257" i="420"/>
  <c r="BO257" i="420"/>
  <c r="BN257" i="420"/>
  <c r="BM257" i="420"/>
  <c r="BL257" i="420"/>
  <c r="BK257" i="420"/>
  <c r="BJ257" i="420"/>
  <c r="BI257" i="420"/>
  <c r="BH257" i="420"/>
  <c r="BG257" i="420"/>
  <c r="BF257" i="420"/>
  <c r="BW256" i="420"/>
  <c r="BV256" i="420"/>
  <c r="BU256" i="420"/>
  <c r="BT256" i="420"/>
  <c r="BS256" i="420"/>
  <c r="BR256" i="420"/>
  <c r="BQ256" i="420"/>
  <c r="BP256" i="420"/>
  <c r="BO256" i="420"/>
  <c r="BN256" i="420"/>
  <c r="BM256" i="420"/>
  <c r="BL256" i="420"/>
  <c r="BK256" i="420"/>
  <c r="BJ256" i="420"/>
  <c r="BI256" i="420"/>
  <c r="BH256" i="420"/>
  <c r="BG256" i="420"/>
  <c r="BF256" i="420"/>
  <c r="BW255" i="420"/>
  <c r="BV255" i="420"/>
  <c r="BU255" i="420"/>
  <c r="BT255" i="420"/>
  <c r="BS255" i="420"/>
  <c r="BR255" i="420"/>
  <c r="BQ255" i="420"/>
  <c r="BP255" i="420"/>
  <c r="BO255" i="420"/>
  <c r="BN255" i="420"/>
  <c r="BM255" i="420"/>
  <c r="BL255" i="420"/>
  <c r="BK255" i="420"/>
  <c r="BJ255" i="420"/>
  <c r="BI255" i="420"/>
  <c r="BH255" i="420"/>
  <c r="BG255" i="420"/>
  <c r="BF255" i="420"/>
  <c r="BW252" i="420"/>
  <c r="BV252" i="420"/>
  <c r="BU252" i="420"/>
  <c r="BT252" i="420"/>
  <c r="BS252" i="420"/>
  <c r="BR252" i="420"/>
  <c r="BQ252" i="420"/>
  <c r="BP252" i="420"/>
  <c r="BO252" i="420"/>
  <c r="BN252" i="420"/>
  <c r="BM252" i="420"/>
  <c r="BL252" i="420"/>
  <c r="BK252" i="420"/>
  <c r="BJ252" i="420"/>
  <c r="BI252" i="420"/>
  <c r="BH252" i="420"/>
  <c r="BG252" i="420"/>
  <c r="BF252" i="420"/>
  <c r="BW251" i="420"/>
  <c r="BV251" i="420"/>
  <c r="BU251" i="420"/>
  <c r="BT251" i="420"/>
  <c r="BS251" i="420"/>
  <c r="BR251" i="420"/>
  <c r="BQ251" i="420"/>
  <c r="BP251" i="420"/>
  <c r="BO251" i="420"/>
  <c r="BN251" i="420"/>
  <c r="BM251" i="420"/>
  <c r="BL251" i="420"/>
  <c r="BK251" i="420"/>
  <c r="BJ251" i="420"/>
  <c r="BI251" i="420"/>
  <c r="BH251" i="420"/>
  <c r="BG251" i="420"/>
  <c r="BF251" i="420"/>
  <c r="BW250" i="420"/>
  <c r="BV250" i="420"/>
  <c r="BU250" i="420"/>
  <c r="BT250" i="420"/>
  <c r="BS250" i="420"/>
  <c r="BR250" i="420"/>
  <c r="BQ250" i="420"/>
  <c r="BP250" i="420"/>
  <c r="BO250" i="420"/>
  <c r="BN250" i="420"/>
  <c r="BM250" i="420"/>
  <c r="BL250" i="420"/>
  <c r="BK250" i="420"/>
  <c r="BJ250" i="420"/>
  <c r="BI250" i="420"/>
  <c r="BH250" i="420"/>
  <c r="BG250" i="420"/>
  <c r="BF250" i="420"/>
  <c r="BW249" i="420"/>
  <c r="BV249" i="420"/>
  <c r="BU249" i="420"/>
  <c r="BT249" i="420"/>
  <c r="BS249" i="420"/>
  <c r="BR249" i="420"/>
  <c r="BQ249" i="420"/>
  <c r="BP249" i="420"/>
  <c r="BO249" i="420"/>
  <c r="BN249" i="420"/>
  <c r="BM249" i="420"/>
  <c r="BL249" i="420"/>
  <c r="BK249" i="420"/>
  <c r="BJ249" i="420"/>
  <c r="BI249" i="420"/>
  <c r="BH249" i="420"/>
  <c r="BG249" i="420"/>
  <c r="BF249" i="420"/>
  <c r="BW248" i="420"/>
  <c r="BV248" i="420"/>
  <c r="BU248" i="420"/>
  <c r="BT248" i="420"/>
  <c r="BS248" i="420"/>
  <c r="BR248" i="420"/>
  <c r="BQ248" i="420"/>
  <c r="BP248" i="420"/>
  <c r="BO248" i="420"/>
  <c r="BN248" i="420"/>
  <c r="BM248" i="420"/>
  <c r="BL248" i="420"/>
  <c r="BK248" i="420"/>
  <c r="BJ248" i="420"/>
  <c r="BI248" i="420"/>
  <c r="BH248" i="420"/>
  <c r="BG248" i="420"/>
  <c r="BF248" i="420"/>
  <c r="BW247" i="420"/>
  <c r="BV247" i="420"/>
  <c r="BU247" i="420"/>
  <c r="BT247" i="420"/>
  <c r="BS247" i="420"/>
  <c r="BR247" i="420"/>
  <c r="BQ247" i="420"/>
  <c r="BP247" i="420"/>
  <c r="BO247" i="420"/>
  <c r="BN247" i="420"/>
  <c r="BM247" i="420"/>
  <c r="BL247" i="420"/>
  <c r="BK247" i="420"/>
  <c r="BJ247" i="420"/>
  <c r="BI247" i="420"/>
  <c r="BH247" i="420"/>
  <c r="BG247" i="420"/>
  <c r="BF247" i="420"/>
  <c r="BW246" i="420"/>
  <c r="BV246" i="420"/>
  <c r="BU246" i="420"/>
  <c r="BT246" i="420"/>
  <c r="BS246" i="420"/>
  <c r="BR246" i="420"/>
  <c r="BQ246" i="420"/>
  <c r="BP246" i="420"/>
  <c r="BO246" i="420"/>
  <c r="BN246" i="420"/>
  <c r="BM246" i="420"/>
  <c r="BL246" i="420"/>
  <c r="BK246" i="420"/>
  <c r="BJ246" i="420"/>
  <c r="BI246" i="420"/>
  <c r="BH246" i="420"/>
  <c r="BG246" i="420"/>
  <c r="BF246" i="420"/>
  <c r="BW245" i="420"/>
  <c r="BV245" i="420"/>
  <c r="BU245" i="420"/>
  <c r="BT245" i="420"/>
  <c r="BS245" i="420"/>
  <c r="BR245" i="420"/>
  <c r="BQ245" i="420"/>
  <c r="BP245" i="420"/>
  <c r="BO245" i="420"/>
  <c r="BN245" i="420"/>
  <c r="BM245" i="420"/>
  <c r="BL245" i="420"/>
  <c r="BK245" i="420"/>
  <c r="BJ245" i="420"/>
  <c r="BI245" i="420"/>
  <c r="BH245" i="420"/>
  <c r="BG245" i="420"/>
  <c r="BF245" i="420"/>
  <c r="BW244" i="420"/>
  <c r="BV244" i="420"/>
  <c r="BU244" i="420"/>
  <c r="BT244" i="420"/>
  <c r="BS244" i="420"/>
  <c r="BR244" i="420"/>
  <c r="BQ244" i="420"/>
  <c r="BP244" i="420"/>
  <c r="BO244" i="420"/>
  <c r="BN244" i="420"/>
  <c r="BM244" i="420"/>
  <c r="BL244" i="420"/>
  <c r="BK244" i="420"/>
  <c r="BJ244" i="420"/>
  <c r="BI244" i="420"/>
  <c r="BH244" i="420"/>
  <c r="BG244" i="420"/>
  <c r="BF244" i="420"/>
  <c r="BW243" i="420"/>
  <c r="BV243" i="420"/>
  <c r="BU243" i="420"/>
  <c r="BT243" i="420"/>
  <c r="BS243" i="420"/>
  <c r="BR243" i="420"/>
  <c r="BQ243" i="420"/>
  <c r="BP243" i="420"/>
  <c r="BO243" i="420"/>
  <c r="BN243" i="420"/>
  <c r="BM243" i="420"/>
  <c r="BL243" i="420"/>
  <c r="BK243" i="420"/>
  <c r="BJ243" i="420"/>
  <c r="BI243" i="420"/>
  <c r="BH243" i="420"/>
  <c r="BG243" i="420"/>
  <c r="BF243" i="420"/>
  <c r="BW242" i="420"/>
  <c r="BV242" i="420"/>
  <c r="BU242" i="420"/>
  <c r="BT242" i="420"/>
  <c r="BS242" i="420"/>
  <c r="BR242" i="420"/>
  <c r="BQ242" i="420"/>
  <c r="BP242" i="420"/>
  <c r="BO242" i="420"/>
  <c r="BN242" i="420"/>
  <c r="BM242" i="420"/>
  <c r="BL242" i="420"/>
  <c r="BK242" i="420"/>
  <c r="BJ242" i="420"/>
  <c r="BI242" i="420"/>
  <c r="BH242" i="420"/>
  <c r="BG242" i="420"/>
  <c r="BF242" i="420"/>
  <c r="BW241" i="420"/>
  <c r="BV241" i="420"/>
  <c r="BU241" i="420"/>
  <c r="BT241" i="420"/>
  <c r="BS241" i="420"/>
  <c r="BR241" i="420"/>
  <c r="BQ241" i="420"/>
  <c r="BP241" i="420"/>
  <c r="BO241" i="420"/>
  <c r="BN241" i="420"/>
  <c r="BM241" i="420"/>
  <c r="BL241" i="420"/>
  <c r="BK241" i="420"/>
  <c r="BJ241" i="420"/>
  <c r="BI241" i="420"/>
  <c r="BH241" i="420"/>
  <c r="BG241" i="420"/>
  <c r="BF241" i="420"/>
  <c r="BW240" i="420"/>
  <c r="BV240" i="420"/>
  <c r="BU240" i="420"/>
  <c r="BT240" i="420"/>
  <c r="BS240" i="420"/>
  <c r="BR240" i="420"/>
  <c r="BQ240" i="420"/>
  <c r="BP240" i="420"/>
  <c r="BO240" i="420"/>
  <c r="BN240" i="420"/>
  <c r="BM240" i="420"/>
  <c r="BL240" i="420"/>
  <c r="BK240" i="420"/>
  <c r="BJ240" i="420"/>
  <c r="BI240" i="420"/>
  <c r="BH240" i="420"/>
  <c r="BG240" i="420"/>
  <c r="AQ92" i="420" s="1"/>
  <c r="BF240" i="420"/>
  <c r="BW239" i="420"/>
  <c r="BV239" i="420"/>
  <c r="BU239" i="420"/>
  <c r="BT239" i="420"/>
  <c r="BS239" i="420"/>
  <c r="BR239" i="420"/>
  <c r="BQ239" i="420"/>
  <c r="BP239" i="420"/>
  <c r="BO239" i="420"/>
  <c r="BN239" i="420"/>
  <c r="BM239" i="420"/>
  <c r="BL239" i="420"/>
  <c r="BK239" i="420"/>
  <c r="BJ239" i="420"/>
  <c r="BI239" i="420"/>
  <c r="BH239" i="420"/>
  <c r="BG239" i="420"/>
  <c r="BF239" i="420"/>
  <c r="BW238" i="420"/>
  <c r="BV238" i="420"/>
  <c r="BU238" i="420"/>
  <c r="BT238" i="420"/>
  <c r="BS238" i="420"/>
  <c r="BR238" i="420"/>
  <c r="BQ238" i="420"/>
  <c r="BP238" i="420"/>
  <c r="BO238" i="420"/>
  <c r="BN238" i="420"/>
  <c r="BM238" i="420"/>
  <c r="BL238" i="420"/>
  <c r="BK238" i="420"/>
  <c r="BJ238" i="420"/>
  <c r="BI238" i="420"/>
  <c r="BH238" i="420"/>
  <c r="BG238" i="420"/>
  <c r="BF238" i="420"/>
  <c r="BW237" i="420"/>
  <c r="BV237" i="420"/>
  <c r="BU237" i="420"/>
  <c r="BT237" i="420"/>
  <c r="BS237" i="420"/>
  <c r="BR237" i="420"/>
  <c r="BQ237" i="420"/>
  <c r="BP237" i="420"/>
  <c r="BO237" i="420"/>
  <c r="BN237" i="420"/>
  <c r="BM237" i="420"/>
  <c r="BL237" i="420"/>
  <c r="BK237" i="420"/>
  <c r="BJ237" i="420"/>
  <c r="BI237" i="420"/>
  <c r="AN92" i="420" s="1"/>
  <c r="BH237" i="420"/>
  <c r="BG237" i="420"/>
  <c r="BF237" i="420"/>
  <c r="BW236" i="420"/>
  <c r="BV236" i="420"/>
  <c r="BU236" i="420"/>
  <c r="BT236" i="420"/>
  <c r="BS236" i="420"/>
  <c r="BR236" i="420"/>
  <c r="BQ236" i="420"/>
  <c r="BP236" i="420"/>
  <c r="BO236" i="420"/>
  <c r="BN236" i="420"/>
  <c r="BM236" i="420"/>
  <c r="BL236" i="420"/>
  <c r="BK236" i="420"/>
  <c r="BJ236" i="420"/>
  <c r="BI236" i="420"/>
  <c r="BH236" i="420"/>
  <c r="BG236" i="420"/>
  <c r="BF236" i="420"/>
  <c r="BW233" i="420"/>
  <c r="BV233" i="420"/>
  <c r="BU233" i="420"/>
  <c r="BT233" i="420"/>
  <c r="BS233" i="420"/>
  <c r="BR233" i="420"/>
  <c r="BQ233" i="420"/>
  <c r="BP233" i="420"/>
  <c r="BO233" i="420"/>
  <c r="BN233" i="420"/>
  <c r="BM233" i="420"/>
  <c r="BL233" i="420"/>
  <c r="BK233" i="420"/>
  <c r="BJ233" i="420"/>
  <c r="BI233" i="420"/>
  <c r="BH233" i="420"/>
  <c r="BG233" i="420"/>
  <c r="BF233" i="420"/>
  <c r="BW232" i="420"/>
  <c r="BV232" i="420"/>
  <c r="BU232" i="420"/>
  <c r="BT232" i="420"/>
  <c r="BS232" i="420"/>
  <c r="BR232" i="420"/>
  <c r="BQ232" i="420"/>
  <c r="BP232" i="420"/>
  <c r="BO232" i="420"/>
  <c r="BN232" i="420"/>
  <c r="BM232" i="420"/>
  <c r="BL232" i="420"/>
  <c r="BK232" i="420"/>
  <c r="BJ232" i="420"/>
  <c r="BI232" i="420"/>
  <c r="BH232" i="420"/>
  <c r="BG232" i="420"/>
  <c r="BF232" i="420"/>
  <c r="BW231" i="420"/>
  <c r="BV231" i="420"/>
  <c r="BU231" i="420"/>
  <c r="BT231" i="420"/>
  <c r="BS231" i="420"/>
  <c r="BR231" i="420"/>
  <c r="BQ231" i="420"/>
  <c r="BP231" i="420"/>
  <c r="BO231" i="420"/>
  <c r="BN231" i="420"/>
  <c r="BM231" i="420"/>
  <c r="BL231" i="420"/>
  <c r="BK231" i="420"/>
  <c r="BJ231" i="420"/>
  <c r="BI231" i="420"/>
  <c r="BH231" i="420"/>
  <c r="BG231" i="420"/>
  <c r="BF231" i="420"/>
  <c r="BW230" i="420"/>
  <c r="BV230" i="420"/>
  <c r="BU230" i="420"/>
  <c r="BT230" i="420"/>
  <c r="BS230" i="420"/>
  <c r="BR230" i="420"/>
  <c r="BQ230" i="420"/>
  <c r="BP230" i="420"/>
  <c r="BO230" i="420"/>
  <c r="BN230" i="420"/>
  <c r="BM230" i="420"/>
  <c r="BL230" i="420"/>
  <c r="BK230" i="420"/>
  <c r="BJ230" i="420"/>
  <c r="BI230" i="420"/>
  <c r="BH230" i="420"/>
  <c r="BG230" i="420"/>
  <c r="BF230" i="420"/>
  <c r="BW229" i="420"/>
  <c r="BV229" i="420"/>
  <c r="BU229" i="420"/>
  <c r="BT229" i="420"/>
  <c r="BS229" i="420"/>
  <c r="BR229" i="420"/>
  <c r="BQ229" i="420"/>
  <c r="BP229" i="420"/>
  <c r="BO229" i="420"/>
  <c r="BN229" i="420"/>
  <c r="BM229" i="420"/>
  <c r="BL229" i="420"/>
  <c r="BK229" i="420"/>
  <c r="BJ229" i="420"/>
  <c r="BI229" i="420"/>
  <c r="BH229" i="420"/>
  <c r="BG229" i="420"/>
  <c r="BF229" i="420"/>
  <c r="BW228" i="420"/>
  <c r="BV228" i="420"/>
  <c r="BU228" i="420"/>
  <c r="BT228" i="420"/>
  <c r="BS228" i="420"/>
  <c r="BR228" i="420"/>
  <c r="BQ228" i="420"/>
  <c r="BP228" i="420"/>
  <c r="BO228" i="420"/>
  <c r="BN228" i="420"/>
  <c r="BM228" i="420"/>
  <c r="BL228" i="420"/>
  <c r="BK228" i="420"/>
  <c r="BJ228" i="420"/>
  <c r="BI228" i="420"/>
  <c r="BH228" i="420"/>
  <c r="BG228" i="420"/>
  <c r="BF228" i="420"/>
  <c r="BW227" i="420"/>
  <c r="BV227" i="420"/>
  <c r="BU227" i="420"/>
  <c r="BT227" i="420"/>
  <c r="BS227" i="420"/>
  <c r="BR227" i="420"/>
  <c r="BQ227" i="420"/>
  <c r="BP227" i="420"/>
  <c r="BO227" i="420"/>
  <c r="BN227" i="420"/>
  <c r="BM227" i="420"/>
  <c r="BL227" i="420"/>
  <c r="BK227" i="420"/>
  <c r="BJ227" i="420"/>
  <c r="BI227" i="420"/>
  <c r="BH227" i="420"/>
  <c r="BG227" i="420"/>
  <c r="BF227" i="420"/>
  <c r="BW226" i="420"/>
  <c r="BV226" i="420"/>
  <c r="BU226" i="420"/>
  <c r="BT226" i="420"/>
  <c r="BS226" i="420"/>
  <c r="BR226" i="420"/>
  <c r="BQ226" i="420"/>
  <c r="BP226" i="420"/>
  <c r="BO226" i="420"/>
  <c r="BN226" i="420"/>
  <c r="BM226" i="420"/>
  <c r="BL226" i="420"/>
  <c r="BK226" i="420"/>
  <c r="BJ226" i="420"/>
  <c r="BI226" i="420"/>
  <c r="BH226" i="420"/>
  <c r="BG226" i="420"/>
  <c r="AV91" i="420" s="1"/>
  <c r="BF226" i="420"/>
  <c r="BW225" i="420"/>
  <c r="BV225" i="420"/>
  <c r="BU225" i="420"/>
  <c r="BT225" i="420"/>
  <c r="BS225" i="420"/>
  <c r="BR225" i="420"/>
  <c r="BQ225" i="420"/>
  <c r="BP225" i="420"/>
  <c r="BO225" i="420"/>
  <c r="BN225" i="420"/>
  <c r="BM225" i="420"/>
  <c r="BL225" i="420"/>
  <c r="BK225" i="420"/>
  <c r="BJ225" i="420"/>
  <c r="BI225" i="420"/>
  <c r="BH225" i="420"/>
  <c r="BG225" i="420"/>
  <c r="BF225" i="420"/>
  <c r="BW224" i="420"/>
  <c r="BV224" i="420"/>
  <c r="BU224" i="420"/>
  <c r="BT224" i="420"/>
  <c r="BS224" i="420"/>
  <c r="BR224" i="420"/>
  <c r="BQ224" i="420"/>
  <c r="BP224" i="420"/>
  <c r="BO224" i="420"/>
  <c r="BN224" i="420"/>
  <c r="BM224" i="420"/>
  <c r="BL224" i="420"/>
  <c r="BK224" i="420"/>
  <c r="BJ224" i="420"/>
  <c r="BI224" i="420"/>
  <c r="BH224" i="420"/>
  <c r="BG224" i="420"/>
  <c r="BF224" i="420"/>
  <c r="BW223" i="420"/>
  <c r="BV223" i="420"/>
  <c r="BU223" i="420"/>
  <c r="BT223" i="420"/>
  <c r="BS223" i="420"/>
  <c r="BR223" i="420"/>
  <c r="BQ223" i="420"/>
  <c r="BP223" i="420"/>
  <c r="BO223" i="420"/>
  <c r="BN223" i="420"/>
  <c r="BM223" i="420"/>
  <c r="BL223" i="420"/>
  <c r="BK223" i="420"/>
  <c r="BJ223" i="420"/>
  <c r="BI223" i="420"/>
  <c r="BH223" i="420"/>
  <c r="BG223" i="420"/>
  <c r="BF223" i="420"/>
  <c r="BW222" i="420"/>
  <c r="BV222" i="420"/>
  <c r="BU222" i="420"/>
  <c r="BT222" i="420"/>
  <c r="BS222" i="420"/>
  <c r="BR222" i="420"/>
  <c r="BQ222" i="420"/>
  <c r="BP222" i="420"/>
  <c r="BO222" i="420"/>
  <c r="BN222" i="420"/>
  <c r="BM222" i="420"/>
  <c r="BL222" i="420"/>
  <c r="BK222" i="420"/>
  <c r="BJ222" i="420"/>
  <c r="BI222" i="420"/>
  <c r="BH222" i="420"/>
  <c r="BG222" i="420"/>
  <c r="AR91" i="420" s="1"/>
  <c r="BF222" i="420"/>
  <c r="BW221" i="420"/>
  <c r="BV221" i="420"/>
  <c r="BU221" i="420"/>
  <c r="BT221" i="420"/>
  <c r="BS221" i="420"/>
  <c r="BR221" i="420"/>
  <c r="BQ221" i="420"/>
  <c r="BP221" i="420"/>
  <c r="BO221" i="420"/>
  <c r="BN221" i="420"/>
  <c r="BM221" i="420"/>
  <c r="BL221" i="420"/>
  <c r="BK221" i="420"/>
  <c r="BJ221" i="420"/>
  <c r="BI221" i="420"/>
  <c r="BH221" i="420"/>
  <c r="BG221" i="420"/>
  <c r="BF221" i="420"/>
  <c r="BW220" i="420"/>
  <c r="BV220" i="420"/>
  <c r="BU220" i="420"/>
  <c r="BT220" i="420"/>
  <c r="BS220" i="420"/>
  <c r="BR220" i="420"/>
  <c r="BQ220" i="420"/>
  <c r="BP220" i="420"/>
  <c r="BO220" i="420"/>
  <c r="BN220" i="420"/>
  <c r="BM220" i="420"/>
  <c r="BL220" i="420"/>
  <c r="BK220" i="420"/>
  <c r="BJ220" i="420"/>
  <c r="BI220" i="420"/>
  <c r="BH220" i="420"/>
  <c r="BG220" i="420"/>
  <c r="BF220" i="420"/>
  <c r="BW219" i="420"/>
  <c r="BV219" i="420"/>
  <c r="BU219" i="420"/>
  <c r="BT219" i="420"/>
  <c r="BS219" i="420"/>
  <c r="BR219" i="420"/>
  <c r="BQ219" i="420"/>
  <c r="BP219" i="420"/>
  <c r="BO219" i="420"/>
  <c r="BN219" i="420"/>
  <c r="BM219" i="420"/>
  <c r="BL219" i="420"/>
  <c r="BK219" i="420"/>
  <c r="BJ219" i="420"/>
  <c r="BI219" i="420"/>
  <c r="BH219" i="420"/>
  <c r="BG219" i="420"/>
  <c r="BF219" i="420"/>
  <c r="BW218" i="420"/>
  <c r="BV218" i="420"/>
  <c r="BU218" i="420"/>
  <c r="BT218" i="420"/>
  <c r="BS218" i="420"/>
  <c r="BR218" i="420"/>
  <c r="BQ218" i="420"/>
  <c r="BP218" i="420"/>
  <c r="BO218" i="420"/>
  <c r="BN218" i="420"/>
  <c r="BM218" i="420"/>
  <c r="BL218" i="420"/>
  <c r="BK218" i="420"/>
  <c r="BJ218" i="420"/>
  <c r="BI218" i="420"/>
  <c r="BH218" i="420"/>
  <c r="BG218" i="420"/>
  <c r="BF218" i="420"/>
  <c r="BW217" i="420"/>
  <c r="BV217" i="420"/>
  <c r="BU217" i="420"/>
  <c r="BT217" i="420"/>
  <c r="BS217" i="420"/>
  <c r="BR217" i="420"/>
  <c r="BQ217" i="420"/>
  <c r="BP217" i="420"/>
  <c r="BO217" i="420"/>
  <c r="BN217" i="420"/>
  <c r="BM217" i="420"/>
  <c r="BL217" i="420"/>
  <c r="BK217" i="420"/>
  <c r="BJ217" i="420"/>
  <c r="BI217" i="420"/>
  <c r="BH217" i="420"/>
  <c r="BG217" i="420"/>
  <c r="BF217" i="420"/>
  <c r="BW214" i="420"/>
  <c r="BV214" i="420"/>
  <c r="BU214" i="420"/>
  <c r="BT214" i="420"/>
  <c r="BS214" i="420"/>
  <c r="BR214" i="420"/>
  <c r="BQ214" i="420"/>
  <c r="BP214" i="420"/>
  <c r="BO214" i="420"/>
  <c r="BN214" i="420"/>
  <c r="BM214" i="420"/>
  <c r="BL214" i="420"/>
  <c r="BK214" i="420"/>
  <c r="BJ214" i="420"/>
  <c r="BI214" i="420"/>
  <c r="BH214" i="420"/>
  <c r="BG214" i="420"/>
  <c r="BF214" i="420"/>
  <c r="BW213" i="420"/>
  <c r="BV213" i="420"/>
  <c r="BU213" i="420"/>
  <c r="BT213" i="420"/>
  <c r="BS213" i="420"/>
  <c r="BR213" i="420"/>
  <c r="BQ213" i="420"/>
  <c r="BP213" i="420"/>
  <c r="BO213" i="420"/>
  <c r="BN213" i="420"/>
  <c r="BM213" i="420"/>
  <c r="BL213" i="420"/>
  <c r="BK213" i="420"/>
  <c r="BJ213" i="420"/>
  <c r="BI213" i="420"/>
  <c r="BH213" i="420"/>
  <c r="BG213" i="420"/>
  <c r="BF213" i="420"/>
  <c r="BW212" i="420"/>
  <c r="BV212" i="420"/>
  <c r="BU212" i="420"/>
  <c r="BT212" i="420"/>
  <c r="BS212" i="420"/>
  <c r="BR212" i="420"/>
  <c r="BQ212" i="420"/>
  <c r="BP212" i="420"/>
  <c r="BO212" i="420"/>
  <c r="BN212" i="420"/>
  <c r="BM212" i="420"/>
  <c r="BL212" i="420"/>
  <c r="BK212" i="420"/>
  <c r="BJ212" i="420"/>
  <c r="BI212" i="420"/>
  <c r="BH212" i="420"/>
  <c r="BG212" i="420"/>
  <c r="BF212" i="420"/>
  <c r="BW211" i="420"/>
  <c r="BV211" i="420"/>
  <c r="BU211" i="420"/>
  <c r="BT211" i="420"/>
  <c r="BS211" i="420"/>
  <c r="BR211" i="420"/>
  <c r="BQ211" i="420"/>
  <c r="BP211" i="420"/>
  <c r="BO211" i="420"/>
  <c r="BN211" i="420"/>
  <c r="BM211" i="420"/>
  <c r="BL211" i="420"/>
  <c r="BK211" i="420"/>
  <c r="BJ211" i="420"/>
  <c r="BI211" i="420"/>
  <c r="BH211" i="420"/>
  <c r="BG211" i="420"/>
  <c r="BF211" i="420"/>
  <c r="BW210" i="420"/>
  <c r="BV210" i="420"/>
  <c r="BU210" i="420"/>
  <c r="BT210" i="420"/>
  <c r="BS210" i="420"/>
  <c r="BR210" i="420"/>
  <c r="BQ210" i="420"/>
  <c r="BP210" i="420"/>
  <c r="BO210" i="420"/>
  <c r="BN210" i="420"/>
  <c r="BM210" i="420"/>
  <c r="BL210" i="420"/>
  <c r="BK210" i="420"/>
  <c r="BJ210" i="420"/>
  <c r="BI210" i="420"/>
  <c r="BH210" i="420"/>
  <c r="BG210" i="420"/>
  <c r="BF210" i="420"/>
  <c r="BW209" i="420"/>
  <c r="BV209" i="420"/>
  <c r="BU209" i="420"/>
  <c r="BT209" i="420"/>
  <c r="BS209" i="420"/>
  <c r="BR209" i="420"/>
  <c r="BQ209" i="420"/>
  <c r="BP209" i="420"/>
  <c r="BO209" i="420"/>
  <c r="BN209" i="420"/>
  <c r="BM209" i="420"/>
  <c r="BL209" i="420"/>
  <c r="BK209" i="420"/>
  <c r="BJ209" i="420"/>
  <c r="BI209" i="420"/>
  <c r="BH209" i="420"/>
  <c r="BG209" i="420"/>
  <c r="BF209" i="420"/>
  <c r="BW208" i="420"/>
  <c r="BV208" i="420"/>
  <c r="BU208" i="420"/>
  <c r="BT208" i="420"/>
  <c r="BS208" i="420"/>
  <c r="BR208" i="420"/>
  <c r="BQ208" i="420"/>
  <c r="BP208" i="420"/>
  <c r="BO208" i="420"/>
  <c r="BN208" i="420"/>
  <c r="BM208" i="420"/>
  <c r="BL208" i="420"/>
  <c r="BK208" i="420"/>
  <c r="BJ208" i="420"/>
  <c r="BI208" i="420"/>
  <c r="BH208" i="420"/>
  <c r="BG208" i="420"/>
  <c r="BF208" i="420"/>
  <c r="BW207" i="420"/>
  <c r="BV207" i="420"/>
  <c r="BU207" i="420"/>
  <c r="BT207" i="420"/>
  <c r="BS207" i="420"/>
  <c r="BR207" i="420"/>
  <c r="BQ207" i="420"/>
  <c r="BP207" i="420"/>
  <c r="BO207" i="420"/>
  <c r="BN207" i="420"/>
  <c r="BM207" i="420"/>
  <c r="BL207" i="420"/>
  <c r="BK207" i="420"/>
  <c r="BJ207" i="420"/>
  <c r="BI207" i="420"/>
  <c r="BH207" i="420"/>
  <c r="BG207" i="420"/>
  <c r="BF207" i="420"/>
  <c r="BW206" i="420"/>
  <c r="BV206" i="420"/>
  <c r="BU206" i="420"/>
  <c r="BT206" i="420"/>
  <c r="BS206" i="420"/>
  <c r="BR206" i="420"/>
  <c r="BQ206" i="420"/>
  <c r="BP206" i="420"/>
  <c r="BO206" i="420"/>
  <c r="BN206" i="420"/>
  <c r="BM206" i="420"/>
  <c r="BL206" i="420"/>
  <c r="BK206" i="420"/>
  <c r="BJ206" i="420"/>
  <c r="BI206" i="420"/>
  <c r="BH206" i="420"/>
  <c r="BG206" i="420"/>
  <c r="BF206" i="420"/>
  <c r="BW205" i="420"/>
  <c r="BV205" i="420"/>
  <c r="BU205" i="420"/>
  <c r="BT205" i="420"/>
  <c r="BS205" i="420"/>
  <c r="BR205" i="420"/>
  <c r="BQ205" i="420"/>
  <c r="BP205" i="420"/>
  <c r="BO205" i="420"/>
  <c r="BN205" i="420"/>
  <c r="BM205" i="420"/>
  <c r="BL205" i="420"/>
  <c r="BK205" i="420"/>
  <c r="BJ205" i="420"/>
  <c r="BI205" i="420"/>
  <c r="BH205" i="420"/>
  <c r="BG205" i="420"/>
  <c r="BF205" i="420"/>
  <c r="BW204" i="420"/>
  <c r="BV204" i="420"/>
  <c r="BU204" i="420"/>
  <c r="BT204" i="420"/>
  <c r="BS204" i="420"/>
  <c r="BR204" i="420"/>
  <c r="BQ204" i="420"/>
  <c r="BP204" i="420"/>
  <c r="BO204" i="420"/>
  <c r="BN204" i="420"/>
  <c r="BM204" i="420"/>
  <c r="BL204" i="420"/>
  <c r="BK204" i="420"/>
  <c r="BJ204" i="420"/>
  <c r="BI204" i="420"/>
  <c r="BH204" i="420"/>
  <c r="BG204" i="420"/>
  <c r="BF204" i="420"/>
  <c r="AS90" i="420" s="1"/>
  <c r="BW203" i="420"/>
  <c r="BV203" i="420"/>
  <c r="BU203" i="420"/>
  <c r="BT203" i="420"/>
  <c r="BS203" i="420"/>
  <c r="BR203" i="420"/>
  <c r="BQ203" i="420"/>
  <c r="BP203" i="420"/>
  <c r="BO203" i="420"/>
  <c r="BN203" i="420"/>
  <c r="BM203" i="420"/>
  <c r="BL203" i="420"/>
  <c r="BK203" i="420"/>
  <c r="BJ203" i="420"/>
  <c r="BI203" i="420"/>
  <c r="BH203" i="420"/>
  <c r="BG203" i="420"/>
  <c r="BF203" i="420"/>
  <c r="BW202" i="420"/>
  <c r="BV202" i="420"/>
  <c r="BU202" i="420"/>
  <c r="BT202" i="420"/>
  <c r="BS202" i="420"/>
  <c r="BR202" i="420"/>
  <c r="BQ202" i="420"/>
  <c r="BP202" i="420"/>
  <c r="BO202" i="420"/>
  <c r="BN202" i="420"/>
  <c r="BM202" i="420"/>
  <c r="BL202" i="420"/>
  <c r="BK202" i="420"/>
  <c r="BJ202" i="420"/>
  <c r="BI202" i="420"/>
  <c r="BH202" i="420"/>
  <c r="BG202" i="420"/>
  <c r="BF202" i="420"/>
  <c r="BW201" i="420"/>
  <c r="BV201" i="420"/>
  <c r="BU201" i="420"/>
  <c r="BT201" i="420"/>
  <c r="BS201" i="420"/>
  <c r="BR201" i="420"/>
  <c r="BQ201" i="420"/>
  <c r="BP201" i="420"/>
  <c r="BO201" i="420"/>
  <c r="BN201" i="420"/>
  <c r="BM201" i="420"/>
  <c r="BL201" i="420"/>
  <c r="BK201" i="420"/>
  <c r="BJ201" i="420"/>
  <c r="BI201" i="420"/>
  <c r="BH201" i="420"/>
  <c r="BG201" i="420"/>
  <c r="BF201" i="420"/>
  <c r="BW200" i="420"/>
  <c r="BV200" i="420"/>
  <c r="BU200" i="420"/>
  <c r="BT200" i="420"/>
  <c r="BS200" i="420"/>
  <c r="BR200" i="420"/>
  <c r="BQ200" i="420"/>
  <c r="BP200" i="420"/>
  <c r="BO200" i="420"/>
  <c r="BN200" i="420"/>
  <c r="BM200" i="420"/>
  <c r="BL200" i="420"/>
  <c r="BK200" i="420"/>
  <c r="BJ200" i="420"/>
  <c r="BI200" i="420"/>
  <c r="BH200" i="420"/>
  <c r="BG200" i="420"/>
  <c r="BF200" i="420"/>
  <c r="BW199" i="420"/>
  <c r="BV199" i="420"/>
  <c r="BU199" i="420"/>
  <c r="BT199" i="420"/>
  <c r="BS199" i="420"/>
  <c r="BR199" i="420"/>
  <c r="BQ199" i="420"/>
  <c r="BP199" i="420"/>
  <c r="BO199" i="420"/>
  <c r="BN199" i="420"/>
  <c r="BM199" i="420"/>
  <c r="BL199" i="420"/>
  <c r="BK199" i="420"/>
  <c r="BJ199" i="420"/>
  <c r="BI199" i="420"/>
  <c r="BH199" i="420"/>
  <c r="AN90" i="420" s="1"/>
  <c r="BG199" i="420"/>
  <c r="BF199" i="420"/>
  <c r="BW198" i="420"/>
  <c r="BV198" i="420"/>
  <c r="BU198" i="420"/>
  <c r="BT198" i="420"/>
  <c r="BS198" i="420"/>
  <c r="BR198" i="420"/>
  <c r="BQ198" i="420"/>
  <c r="BP198" i="420"/>
  <c r="BO198" i="420"/>
  <c r="BN198" i="420"/>
  <c r="BM198" i="420"/>
  <c r="BL198" i="420"/>
  <c r="BK198" i="420"/>
  <c r="BJ198" i="420"/>
  <c r="BI198" i="420"/>
  <c r="BH198" i="420"/>
  <c r="BG198" i="420"/>
  <c r="BF198" i="420"/>
  <c r="BW195" i="420"/>
  <c r="BV195" i="420"/>
  <c r="BU195" i="420"/>
  <c r="BT195" i="420"/>
  <c r="BS195" i="420"/>
  <c r="BR195" i="420"/>
  <c r="BQ195" i="420"/>
  <c r="BP195" i="420"/>
  <c r="BO195" i="420"/>
  <c r="BN195" i="420"/>
  <c r="BM195" i="420"/>
  <c r="BL195" i="420"/>
  <c r="BK195" i="420"/>
  <c r="BJ195" i="420"/>
  <c r="BI195" i="420"/>
  <c r="BH195" i="420"/>
  <c r="BG195" i="420"/>
  <c r="BF195" i="420"/>
  <c r="BW194" i="420"/>
  <c r="BV194" i="420"/>
  <c r="BU194" i="420"/>
  <c r="BT194" i="420"/>
  <c r="BS194" i="420"/>
  <c r="BR194" i="420"/>
  <c r="BQ194" i="420"/>
  <c r="BP194" i="420"/>
  <c r="BO194" i="420"/>
  <c r="BN194" i="420"/>
  <c r="BM194" i="420"/>
  <c r="BL194" i="420"/>
  <c r="BK194" i="420"/>
  <c r="BJ194" i="420"/>
  <c r="BI194" i="420"/>
  <c r="BH194" i="420"/>
  <c r="BG194" i="420"/>
  <c r="BF194" i="420"/>
  <c r="BW193" i="420"/>
  <c r="BV193" i="420"/>
  <c r="BU193" i="420"/>
  <c r="BT193" i="420"/>
  <c r="BS193" i="420"/>
  <c r="BR193" i="420"/>
  <c r="BQ193" i="420"/>
  <c r="BP193" i="420"/>
  <c r="BO193" i="420"/>
  <c r="BN193" i="420"/>
  <c r="BM193" i="420"/>
  <c r="BL193" i="420"/>
  <c r="BK193" i="420"/>
  <c r="BJ193" i="420"/>
  <c r="BI193" i="420"/>
  <c r="BH193" i="420"/>
  <c r="BG193" i="420"/>
  <c r="BF193" i="420"/>
  <c r="BW192" i="420"/>
  <c r="BV192" i="420"/>
  <c r="BU192" i="420"/>
  <c r="BT192" i="420"/>
  <c r="BS192" i="420"/>
  <c r="BR192" i="420"/>
  <c r="BQ192" i="420"/>
  <c r="BP192" i="420"/>
  <c r="BO192" i="420"/>
  <c r="BN192" i="420"/>
  <c r="BM192" i="420"/>
  <c r="BL192" i="420"/>
  <c r="BK192" i="420"/>
  <c r="BJ192" i="420"/>
  <c r="BI192" i="420"/>
  <c r="BH192" i="420"/>
  <c r="BG192" i="420"/>
  <c r="BF192" i="420"/>
  <c r="BW191" i="420"/>
  <c r="BV191" i="420"/>
  <c r="BU191" i="420"/>
  <c r="BT191" i="420"/>
  <c r="BS191" i="420"/>
  <c r="BR191" i="420"/>
  <c r="BQ191" i="420"/>
  <c r="BP191" i="420"/>
  <c r="BO191" i="420"/>
  <c r="BN191" i="420"/>
  <c r="BM191" i="420"/>
  <c r="BL191" i="420"/>
  <c r="BK191" i="420"/>
  <c r="BJ191" i="420"/>
  <c r="BI191" i="420"/>
  <c r="BH191" i="420"/>
  <c r="BG191" i="420"/>
  <c r="BF191" i="420"/>
  <c r="BW190" i="420"/>
  <c r="BV190" i="420"/>
  <c r="BU190" i="420"/>
  <c r="BT190" i="420"/>
  <c r="BS190" i="420"/>
  <c r="BR190" i="420"/>
  <c r="BQ190" i="420"/>
  <c r="BP190" i="420"/>
  <c r="BO190" i="420"/>
  <c r="BN190" i="420"/>
  <c r="BM190" i="420"/>
  <c r="BL190" i="420"/>
  <c r="BK190" i="420"/>
  <c r="BJ190" i="420"/>
  <c r="BI190" i="420"/>
  <c r="BH190" i="420"/>
  <c r="BG190" i="420"/>
  <c r="BF190" i="420"/>
  <c r="BW189" i="420"/>
  <c r="BV189" i="420"/>
  <c r="BU189" i="420"/>
  <c r="BT189" i="420"/>
  <c r="BS189" i="420"/>
  <c r="BR189" i="420"/>
  <c r="BQ189" i="420"/>
  <c r="BP189" i="420"/>
  <c r="BO189" i="420"/>
  <c r="BN189" i="420"/>
  <c r="BM189" i="420"/>
  <c r="BL189" i="420"/>
  <c r="BK189" i="420"/>
  <c r="BJ189" i="420"/>
  <c r="BI189" i="420"/>
  <c r="BH189" i="420"/>
  <c r="BG189" i="420"/>
  <c r="BF189" i="420"/>
  <c r="BW188" i="420"/>
  <c r="BV188" i="420"/>
  <c r="BU188" i="420"/>
  <c r="BT188" i="420"/>
  <c r="BS188" i="420"/>
  <c r="BR188" i="420"/>
  <c r="BQ188" i="420"/>
  <c r="BP188" i="420"/>
  <c r="BO188" i="420"/>
  <c r="BN188" i="420"/>
  <c r="BM188" i="420"/>
  <c r="BL188" i="420"/>
  <c r="BK188" i="420"/>
  <c r="BJ188" i="420"/>
  <c r="BI188" i="420"/>
  <c r="BH188" i="420"/>
  <c r="BG188" i="420"/>
  <c r="BF188" i="420"/>
  <c r="AV89" i="420" s="1"/>
  <c r="BW187" i="420"/>
  <c r="BV187" i="420"/>
  <c r="BU187" i="420"/>
  <c r="BT187" i="420"/>
  <c r="BS187" i="420"/>
  <c r="BR187" i="420"/>
  <c r="BQ187" i="420"/>
  <c r="BP187" i="420"/>
  <c r="BO187" i="420"/>
  <c r="BN187" i="420"/>
  <c r="BM187" i="420"/>
  <c r="BL187" i="420"/>
  <c r="BK187" i="420"/>
  <c r="BJ187" i="420"/>
  <c r="BI187" i="420"/>
  <c r="BH187" i="420"/>
  <c r="BG187" i="420"/>
  <c r="BF187" i="420"/>
  <c r="BW186" i="420"/>
  <c r="BV186" i="420"/>
  <c r="BU186" i="420"/>
  <c r="BT186" i="420"/>
  <c r="BS186" i="420"/>
  <c r="BR186" i="420"/>
  <c r="BQ186" i="420"/>
  <c r="BP186" i="420"/>
  <c r="BO186" i="420"/>
  <c r="BN186" i="420"/>
  <c r="BM186" i="420"/>
  <c r="BL186" i="420"/>
  <c r="BK186" i="420"/>
  <c r="BJ186" i="420"/>
  <c r="BI186" i="420"/>
  <c r="BH186" i="420"/>
  <c r="BG186" i="420"/>
  <c r="BF186" i="420"/>
  <c r="BW185" i="420"/>
  <c r="BV185" i="420"/>
  <c r="BU185" i="420"/>
  <c r="BT185" i="420"/>
  <c r="BS185" i="420"/>
  <c r="BR185" i="420"/>
  <c r="BQ185" i="420"/>
  <c r="BP185" i="420"/>
  <c r="BO185" i="420"/>
  <c r="BN185" i="420"/>
  <c r="BM185" i="420"/>
  <c r="BL185" i="420"/>
  <c r="BK185" i="420"/>
  <c r="BJ185" i="420"/>
  <c r="BI185" i="420"/>
  <c r="BH185" i="420"/>
  <c r="BG185" i="420"/>
  <c r="BF185" i="420"/>
  <c r="BW184" i="420"/>
  <c r="BV184" i="420"/>
  <c r="BU184" i="420"/>
  <c r="BT184" i="420"/>
  <c r="BS184" i="420"/>
  <c r="BR184" i="420"/>
  <c r="BQ184" i="420"/>
  <c r="BP184" i="420"/>
  <c r="BO184" i="420"/>
  <c r="BN184" i="420"/>
  <c r="BM184" i="420"/>
  <c r="BL184" i="420"/>
  <c r="BK184" i="420"/>
  <c r="BJ184" i="420"/>
  <c r="BI184" i="420"/>
  <c r="BH184" i="420"/>
  <c r="BG184" i="420"/>
  <c r="BF184" i="420"/>
  <c r="BW183" i="420"/>
  <c r="BV183" i="420"/>
  <c r="BU183" i="420"/>
  <c r="BT183" i="420"/>
  <c r="BS183" i="420"/>
  <c r="BR183" i="420"/>
  <c r="BQ183" i="420"/>
  <c r="BP183" i="420"/>
  <c r="BO183" i="420"/>
  <c r="BN183" i="420"/>
  <c r="BM183" i="420"/>
  <c r="BL183" i="420"/>
  <c r="BK183" i="420"/>
  <c r="BJ183" i="420"/>
  <c r="BI183" i="420"/>
  <c r="BH183" i="420"/>
  <c r="BG183" i="420"/>
  <c r="BF183" i="420"/>
  <c r="BW182" i="420"/>
  <c r="BV182" i="420"/>
  <c r="BU182" i="420"/>
  <c r="BT182" i="420"/>
  <c r="BS182" i="420"/>
  <c r="BR182" i="420"/>
  <c r="BQ182" i="420"/>
  <c r="BP182" i="420"/>
  <c r="BO182" i="420"/>
  <c r="BN182" i="420"/>
  <c r="BM182" i="420"/>
  <c r="BL182" i="420"/>
  <c r="BK182" i="420"/>
  <c r="BJ182" i="420"/>
  <c r="BI182" i="420"/>
  <c r="BH182" i="420"/>
  <c r="BG182" i="420"/>
  <c r="BF182" i="420"/>
  <c r="BW181" i="420"/>
  <c r="BV181" i="420"/>
  <c r="BU181" i="420"/>
  <c r="BT181" i="420"/>
  <c r="BS181" i="420"/>
  <c r="BR181" i="420"/>
  <c r="BQ181" i="420"/>
  <c r="BP181" i="420"/>
  <c r="BO181" i="420"/>
  <c r="BN181" i="420"/>
  <c r="BM181" i="420"/>
  <c r="BL181" i="420"/>
  <c r="BK181" i="420"/>
  <c r="BJ181" i="420"/>
  <c r="BI181" i="420"/>
  <c r="BH181" i="420"/>
  <c r="BG181" i="420"/>
  <c r="BF181" i="420"/>
  <c r="BW180" i="420"/>
  <c r="BV180" i="420"/>
  <c r="BU180" i="420"/>
  <c r="BT180" i="420"/>
  <c r="BS180" i="420"/>
  <c r="BR180" i="420"/>
  <c r="BQ180" i="420"/>
  <c r="BP180" i="420"/>
  <c r="BO180" i="420"/>
  <c r="BN180" i="420"/>
  <c r="BM180" i="420"/>
  <c r="BL180" i="420"/>
  <c r="BK180" i="420"/>
  <c r="BJ180" i="420"/>
  <c r="BI180" i="420"/>
  <c r="BH180" i="420"/>
  <c r="BG180" i="420"/>
  <c r="BF180" i="420"/>
  <c r="AN89" i="420" s="1"/>
  <c r="BW179" i="420"/>
  <c r="BV179" i="420"/>
  <c r="BU179" i="420"/>
  <c r="BT179" i="420"/>
  <c r="BS179" i="420"/>
  <c r="BR179" i="420"/>
  <c r="BQ179" i="420"/>
  <c r="BP179" i="420"/>
  <c r="BO179" i="420"/>
  <c r="BN179" i="420"/>
  <c r="BM179" i="420"/>
  <c r="BL179" i="420"/>
  <c r="BK179" i="420"/>
  <c r="BJ179" i="420"/>
  <c r="BI179" i="420"/>
  <c r="BH179" i="420"/>
  <c r="BG179" i="420"/>
  <c r="BF179" i="420"/>
  <c r="BW176" i="420"/>
  <c r="BV176" i="420"/>
  <c r="BU176" i="420"/>
  <c r="BT176" i="420"/>
  <c r="BS176" i="420"/>
  <c r="BR176" i="420"/>
  <c r="BQ176" i="420"/>
  <c r="BP176" i="420"/>
  <c r="BO176" i="420"/>
  <c r="BN176" i="420"/>
  <c r="BM176" i="420"/>
  <c r="BL176" i="420"/>
  <c r="BK176" i="420"/>
  <c r="BJ176" i="420"/>
  <c r="BI176" i="420"/>
  <c r="BH176" i="420"/>
  <c r="BG176" i="420"/>
  <c r="BF176" i="420"/>
  <c r="BW175" i="420"/>
  <c r="BV175" i="420"/>
  <c r="BU175" i="420"/>
  <c r="BT175" i="420"/>
  <c r="BS175" i="420"/>
  <c r="BR175" i="420"/>
  <c r="BQ175" i="420"/>
  <c r="BP175" i="420"/>
  <c r="BO175" i="420"/>
  <c r="BN175" i="420"/>
  <c r="BM175" i="420"/>
  <c r="BL175" i="420"/>
  <c r="BK175" i="420"/>
  <c r="BJ175" i="420"/>
  <c r="BI175" i="420"/>
  <c r="BH175" i="420"/>
  <c r="BG175" i="420"/>
  <c r="BF175" i="420"/>
  <c r="BW174" i="420"/>
  <c r="BV174" i="420"/>
  <c r="BU174" i="420"/>
  <c r="BT174" i="420"/>
  <c r="BS174" i="420"/>
  <c r="BR174" i="420"/>
  <c r="BQ174" i="420"/>
  <c r="BP174" i="420"/>
  <c r="BO174" i="420"/>
  <c r="BN174" i="420"/>
  <c r="BM174" i="420"/>
  <c r="BL174" i="420"/>
  <c r="BK174" i="420"/>
  <c r="BJ174" i="420"/>
  <c r="BI174" i="420"/>
  <c r="BH174" i="420"/>
  <c r="BG174" i="420"/>
  <c r="BF174" i="420"/>
  <c r="BW173" i="420"/>
  <c r="BV173" i="420"/>
  <c r="BU173" i="420"/>
  <c r="BT173" i="420"/>
  <c r="BS173" i="420"/>
  <c r="BR173" i="420"/>
  <c r="BQ173" i="420"/>
  <c r="BP173" i="420"/>
  <c r="BO173" i="420"/>
  <c r="BN173" i="420"/>
  <c r="BM173" i="420"/>
  <c r="BL173" i="420"/>
  <c r="BK173" i="420"/>
  <c r="BJ173" i="420"/>
  <c r="BI173" i="420"/>
  <c r="BH173" i="420"/>
  <c r="BG173" i="420"/>
  <c r="BF173" i="420"/>
  <c r="BW172" i="420"/>
  <c r="BV172" i="420"/>
  <c r="BU172" i="420"/>
  <c r="BT172" i="420"/>
  <c r="BS172" i="420"/>
  <c r="BR172" i="420"/>
  <c r="BQ172" i="420"/>
  <c r="BP172" i="420"/>
  <c r="BO172" i="420"/>
  <c r="BN172" i="420"/>
  <c r="BM172" i="420"/>
  <c r="BL172" i="420"/>
  <c r="BK172" i="420"/>
  <c r="BJ172" i="420"/>
  <c r="BI172" i="420"/>
  <c r="BH172" i="420"/>
  <c r="BG172" i="420"/>
  <c r="BF172" i="420"/>
  <c r="BW171" i="420"/>
  <c r="BV171" i="420"/>
  <c r="BU171" i="420"/>
  <c r="BT171" i="420"/>
  <c r="BS171" i="420"/>
  <c r="BR171" i="420"/>
  <c r="BQ171" i="420"/>
  <c r="BP171" i="420"/>
  <c r="BO171" i="420"/>
  <c r="BN171" i="420"/>
  <c r="BM171" i="420"/>
  <c r="BL171" i="420"/>
  <c r="BK171" i="420"/>
  <c r="BJ171" i="420"/>
  <c r="BI171" i="420"/>
  <c r="BH171" i="420"/>
  <c r="BG171" i="420"/>
  <c r="BF171" i="420"/>
  <c r="BW170" i="420"/>
  <c r="BV170" i="420"/>
  <c r="BU170" i="420"/>
  <c r="BT170" i="420"/>
  <c r="BS170" i="420"/>
  <c r="BR170" i="420"/>
  <c r="BQ170" i="420"/>
  <c r="BP170" i="420"/>
  <c r="BO170" i="420"/>
  <c r="BN170" i="420"/>
  <c r="BM170" i="420"/>
  <c r="BL170" i="420"/>
  <c r="BK170" i="420"/>
  <c r="BJ170" i="420"/>
  <c r="BI170" i="420"/>
  <c r="BH170" i="420"/>
  <c r="BG170" i="420"/>
  <c r="BF170" i="420"/>
  <c r="BW169" i="420"/>
  <c r="BV169" i="420"/>
  <c r="BU169" i="420"/>
  <c r="BT169" i="420"/>
  <c r="BS169" i="420"/>
  <c r="BR169" i="420"/>
  <c r="BQ169" i="420"/>
  <c r="BP169" i="420"/>
  <c r="BO169" i="420"/>
  <c r="BN169" i="420"/>
  <c r="BM169" i="420"/>
  <c r="BL169" i="420"/>
  <c r="BK169" i="420"/>
  <c r="BJ169" i="420"/>
  <c r="BI169" i="420"/>
  <c r="BH169" i="420"/>
  <c r="BG169" i="420"/>
  <c r="BF169" i="420"/>
  <c r="BW168" i="420"/>
  <c r="BV168" i="420"/>
  <c r="BU168" i="420"/>
  <c r="BT168" i="420"/>
  <c r="BS168" i="420"/>
  <c r="BR168" i="420"/>
  <c r="BQ168" i="420"/>
  <c r="BP168" i="420"/>
  <c r="BO168" i="420"/>
  <c r="BN168" i="420"/>
  <c r="BM168" i="420"/>
  <c r="BL168" i="420"/>
  <c r="BK168" i="420"/>
  <c r="BJ168" i="420"/>
  <c r="BI168" i="420"/>
  <c r="BH168" i="420"/>
  <c r="BG168" i="420"/>
  <c r="BF168" i="420"/>
  <c r="BW167" i="420"/>
  <c r="BV167" i="420"/>
  <c r="BU167" i="420"/>
  <c r="BT167" i="420"/>
  <c r="BS167" i="420"/>
  <c r="BR167" i="420"/>
  <c r="BQ167" i="420"/>
  <c r="BP167" i="420"/>
  <c r="BO167" i="420"/>
  <c r="BN167" i="420"/>
  <c r="BM167" i="420"/>
  <c r="BL167" i="420"/>
  <c r="BK167" i="420"/>
  <c r="BJ167" i="420"/>
  <c r="BI167" i="420"/>
  <c r="BH167" i="420"/>
  <c r="BG167" i="420"/>
  <c r="BF167" i="420"/>
  <c r="BW166" i="420"/>
  <c r="BV166" i="420"/>
  <c r="BU166" i="420"/>
  <c r="BT166" i="420"/>
  <c r="BS166" i="420"/>
  <c r="BR166" i="420"/>
  <c r="BQ166" i="420"/>
  <c r="BP166" i="420"/>
  <c r="BO166" i="420"/>
  <c r="BN166" i="420"/>
  <c r="BM166" i="420"/>
  <c r="BL166" i="420"/>
  <c r="BK166" i="420"/>
  <c r="BJ166" i="420"/>
  <c r="BI166" i="420"/>
  <c r="BH166" i="420"/>
  <c r="BG166" i="420"/>
  <c r="BF166" i="420"/>
  <c r="BW165" i="420"/>
  <c r="BV165" i="420"/>
  <c r="BU165" i="420"/>
  <c r="BT165" i="420"/>
  <c r="BS165" i="420"/>
  <c r="BR165" i="420"/>
  <c r="BQ165" i="420"/>
  <c r="BP165" i="420"/>
  <c r="BO165" i="420"/>
  <c r="BN165" i="420"/>
  <c r="BM165" i="420"/>
  <c r="BL165" i="420"/>
  <c r="BK165" i="420"/>
  <c r="BJ165" i="420"/>
  <c r="BI165" i="420"/>
  <c r="BH165" i="420"/>
  <c r="AR88" i="420" s="1"/>
  <c r="BG165" i="420"/>
  <c r="BF165" i="420"/>
  <c r="BW164" i="420"/>
  <c r="BV164" i="420"/>
  <c r="BU164" i="420"/>
  <c r="BT164" i="420"/>
  <c r="BS164" i="420"/>
  <c r="BR164" i="420"/>
  <c r="BQ164" i="420"/>
  <c r="BP164" i="420"/>
  <c r="BO164" i="420"/>
  <c r="BN164" i="420"/>
  <c r="BM164" i="420"/>
  <c r="BL164" i="420"/>
  <c r="BK164" i="420"/>
  <c r="BJ164" i="420"/>
  <c r="BI164" i="420"/>
  <c r="BH164" i="420"/>
  <c r="BG164" i="420"/>
  <c r="BF164" i="420"/>
  <c r="AQ88" i="420" s="1"/>
  <c r="BW163" i="420"/>
  <c r="BV163" i="420"/>
  <c r="BU163" i="420"/>
  <c r="BT163" i="420"/>
  <c r="BS163" i="420"/>
  <c r="BR163" i="420"/>
  <c r="BQ163" i="420"/>
  <c r="BP163" i="420"/>
  <c r="BO163" i="420"/>
  <c r="BN163" i="420"/>
  <c r="BM163" i="420"/>
  <c r="BL163" i="420"/>
  <c r="BK163" i="420"/>
  <c r="BJ163" i="420"/>
  <c r="BI163" i="420"/>
  <c r="BH163" i="420"/>
  <c r="BG163" i="420"/>
  <c r="BF163" i="420"/>
  <c r="BW162" i="420"/>
  <c r="BV162" i="420"/>
  <c r="BU162" i="420"/>
  <c r="BT162" i="420"/>
  <c r="BS162" i="420"/>
  <c r="BR162" i="420"/>
  <c r="BQ162" i="420"/>
  <c r="BP162" i="420"/>
  <c r="BO162" i="420"/>
  <c r="BN162" i="420"/>
  <c r="BM162" i="420"/>
  <c r="BL162" i="420"/>
  <c r="BK162" i="420"/>
  <c r="BJ162" i="420"/>
  <c r="BI162" i="420"/>
  <c r="BH162" i="420"/>
  <c r="BG162" i="420"/>
  <c r="BF162" i="420"/>
  <c r="BW161" i="420"/>
  <c r="BV161" i="420"/>
  <c r="BU161" i="420"/>
  <c r="BT161" i="420"/>
  <c r="BS161" i="420"/>
  <c r="BR161" i="420"/>
  <c r="BQ161" i="420"/>
  <c r="BP161" i="420"/>
  <c r="BO161" i="420"/>
  <c r="BN161" i="420"/>
  <c r="BM161" i="420"/>
  <c r="BL161" i="420"/>
  <c r="BK161" i="420"/>
  <c r="BJ161" i="420"/>
  <c r="BI161" i="420"/>
  <c r="BH161" i="420"/>
  <c r="BG161" i="420"/>
  <c r="BF161" i="420"/>
  <c r="BW160" i="420"/>
  <c r="BV160" i="420"/>
  <c r="BU160" i="420"/>
  <c r="BT160" i="420"/>
  <c r="BS160" i="420"/>
  <c r="BR160" i="420"/>
  <c r="BQ160" i="420"/>
  <c r="BP160" i="420"/>
  <c r="BO160" i="420"/>
  <c r="BN160" i="420"/>
  <c r="BM160" i="420"/>
  <c r="BL160" i="420"/>
  <c r="BK160" i="420"/>
  <c r="BJ160" i="420"/>
  <c r="BI160" i="420"/>
  <c r="BH160" i="420"/>
  <c r="BG160" i="420"/>
  <c r="BF160" i="420"/>
  <c r="BW157" i="420"/>
  <c r="BV157" i="420"/>
  <c r="BU157" i="420"/>
  <c r="BT157" i="420"/>
  <c r="BS157" i="420"/>
  <c r="BR157" i="420"/>
  <c r="BQ157" i="420"/>
  <c r="BP157" i="420"/>
  <c r="BO157" i="420"/>
  <c r="BN157" i="420"/>
  <c r="BM157" i="420"/>
  <c r="BL157" i="420"/>
  <c r="BK157" i="420"/>
  <c r="BJ157" i="420"/>
  <c r="BI157" i="420"/>
  <c r="BH157" i="420"/>
  <c r="BG157" i="420"/>
  <c r="BF157" i="420"/>
  <c r="BW156" i="420"/>
  <c r="BV156" i="420"/>
  <c r="BU156" i="420"/>
  <c r="BT156" i="420"/>
  <c r="BS156" i="420"/>
  <c r="BR156" i="420"/>
  <c r="BQ156" i="420"/>
  <c r="BP156" i="420"/>
  <c r="BO156" i="420"/>
  <c r="BN156" i="420"/>
  <c r="BM156" i="420"/>
  <c r="BL156" i="420"/>
  <c r="BK156" i="420"/>
  <c r="BJ156" i="420"/>
  <c r="BI156" i="420"/>
  <c r="BH156" i="420"/>
  <c r="BG156" i="420"/>
  <c r="BF156" i="420"/>
  <c r="BW155" i="420"/>
  <c r="BV155" i="420"/>
  <c r="BU155" i="420"/>
  <c r="BT155" i="420"/>
  <c r="BS155" i="420"/>
  <c r="BR155" i="420"/>
  <c r="BQ155" i="420"/>
  <c r="BP155" i="420"/>
  <c r="BO155" i="420"/>
  <c r="BN155" i="420"/>
  <c r="BM155" i="420"/>
  <c r="BL155" i="420"/>
  <c r="BK155" i="420"/>
  <c r="BJ155" i="420"/>
  <c r="BI155" i="420"/>
  <c r="BH155" i="420"/>
  <c r="BG155" i="420"/>
  <c r="BF155" i="420"/>
  <c r="BW154" i="420"/>
  <c r="BV154" i="420"/>
  <c r="BU154" i="420"/>
  <c r="BT154" i="420"/>
  <c r="BS154" i="420"/>
  <c r="BR154" i="420"/>
  <c r="BQ154" i="420"/>
  <c r="BP154" i="420"/>
  <c r="BO154" i="420"/>
  <c r="BN154" i="420"/>
  <c r="BM154" i="420"/>
  <c r="BL154" i="420"/>
  <c r="BK154" i="420"/>
  <c r="BJ154" i="420"/>
  <c r="BI154" i="420"/>
  <c r="BH154" i="420"/>
  <c r="BG154" i="420"/>
  <c r="BF154" i="420"/>
  <c r="BW153" i="420"/>
  <c r="BV153" i="420"/>
  <c r="BU153" i="420"/>
  <c r="BT153" i="420"/>
  <c r="BS153" i="420"/>
  <c r="BR153" i="420"/>
  <c r="BQ153" i="420"/>
  <c r="BP153" i="420"/>
  <c r="BO153" i="420"/>
  <c r="BN153" i="420"/>
  <c r="BM153" i="420"/>
  <c r="BL153" i="420"/>
  <c r="BK153" i="420"/>
  <c r="BJ153" i="420"/>
  <c r="BI153" i="420"/>
  <c r="BH153" i="420"/>
  <c r="BG153" i="420"/>
  <c r="BF153" i="420"/>
  <c r="BW152" i="420"/>
  <c r="BV152" i="420"/>
  <c r="BU152" i="420"/>
  <c r="BT152" i="420"/>
  <c r="BS152" i="420"/>
  <c r="BR152" i="420"/>
  <c r="BQ152" i="420"/>
  <c r="BP152" i="420"/>
  <c r="BO152" i="420"/>
  <c r="BN152" i="420"/>
  <c r="BM152" i="420"/>
  <c r="BL152" i="420"/>
  <c r="BK152" i="420"/>
  <c r="BJ152" i="420"/>
  <c r="BI152" i="420"/>
  <c r="BH152" i="420"/>
  <c r="BG152" i="420"/>
  <c r="BF152" i="420"/>
  <c r="BW151" i="420"/>
  <c r="BV151" i="420"/>
  <c r="BU151" i="420"/>
  <c r="BT151" i="420"/>
  <c r="BS151" i="420"/>
  <c r="BR151" i="420"/>
  <c r="BQ151" i="420"/>
  <c r="BP151" i="420"/>
  <c r="BO151" i="420"/>
  <c r="BN151" i="420"/>
  <c r="BM151" i="420"/>
  <c r="BL151" i="420"/>
  <c r="BK151" i="420"/>
  <c r="BJ151" i="420"/>
  <c r="BI151" i="420"/>
  <c r="BH151" i="420"/>
  <c r="BG151" i="420"/>
  <c r="BF151" i="420"/>
  <c r="BW150" i="420"/>
  <c r="BV150" i="420"/>
  <c r="BU150" i="420"/>
  <c r="BT150" i="420"/>
  <c r="BS150" i="420"/>
  <c r="BR150" i="420"/>
  <c r="BQ150" i="420"/>
  <c r="BP150" i="420"/>
  <c r="BO150" i="420"/>
  <c r="BN150" i="420"/>
  <c r="BM150" i="420"/>
  <c r="BL150" i="420"/>
  <c r="BK150" i="420"/>
  <c r="BJ150" i="420"/>
  <c r="BI150" i="420"/>
  <c r="BH150" i="420"/>
  <c r="BG150" i="420"/>
  <c r="BF150" i="420"/>
  <c r="BW149" i="420"/>
  <c r="BV149" i="420"/>
  <c r="BU149" i="420"/>
  <c r="BT149" i="420"/>
  <c r="BS149" i="420"/>
  <c r="BR149" i="420"/>
  <c r="BQ149" i="420"/>
  <c r="BP149" i="420"/>
  <c r="BO149" i="420"/>
  <c r="BN149" i="420"/>
  <c r="BM149" i="420"/>
  <c r="BL149" i="420"/>
  <c r="BK149" i="420"/>
  <c r="BJ149" i="420"/>
  <c r="BI149" i="420"/>
  <c r="BH149" i="420"/>
  <c r="BA95" i="420" s="1"/>
  <c r="BG149" i="420"/>
  <c r="BF149" i="420"/>
  <c r="BW148" i="420"/>
  <c r="BV148" i="420"/>
  <c r="BU148" i="420"/>
  <c r="BT148" i="420"/>
  <c r="BS148" i="420"/>
  <c r="BR148" i="420"/>
  <c r="BQ148" i="420"/>
  <c r="BP148" i="420"/>
  <c r="BO148" i="420"/>
  <c r="BN148" i="420"/>
  <c r="BM148" i="420"/>
  <c r="BL148" i="420"/>
  <c r="BK148" i="420"/>
  <c r="BJ148" i="420"/>
  <c r="BI148" i="420"/>
  <c r="BH148" i="420"/>
  <c r="BG148" i="420"/>
  <c r="BF148" i="420"/>
  <c r="BW147" i="420"/>
  <c r="BV147" i="420"/>
  <c r="BU147" i="420"/>
  <c r="BT147" i="420"/>
  <c r="BS147" i="420"/>
  <c r="BR147" i="420"/>
  <c r="BQ147" i="420"/>
  <c r="BP147" i="420"/>
  <c r="BO147" i="420"/>
  <c r="BN147" i="420"/>
  <c r="BM147" i="420"/>
  <c r="BL147" i="420"/>
  <c r="BK147" i="420"/>
  <c r="BJ147" i="420"/>
  <c r="BI147" i="420"/>
  <c r="BH147" i="420"/>
  <c r="AS87" i="420" s="1"/>
  <c r="BG147" i="420"/>
  <c r="BF147" i="420"/>
  <c r="BW146" i="420"/>
  <c r="BV146" i="420"/>
  <c r="BU146" i="420"/>
  <c r="BT146" i="420"/>
  <c r="BS146" i="420"/>
  <c r="BR146" i="420"/>
  <c r="BQ146" i="420"/>
  <c r="BP146" i="420"/>
  <c r="BO146" i="420"/>
  <c r="BN146" i="420"/>
  <c r="BM146" i="420"/>
  <c r="BL146" i="420"/>
  <c r="BK146" i="420"/>
  <c r="BJ146" i="420"/>
  <c r="BI146" i="420"/>
  <c r="BH146" i="420"/>
  <c r="BG146" i="420"/>
  <c r="BF146" i="420"/>
  <c r="AR87" i="420" s="1"/>
  <c r="BW145" i="420"/>
  <c r="BV145" i="420"/>
  <c r="BU145" i="420"/>
  <c r="BT145" i="420"/>
  <c r="BS145" i="420"/>
  <c r="BR145" i="420"/>
  <c r="BQ145" i="420"/>
  <c r="BP145" i="420"/>
  <c r="BO145" i="420"/>
  <c r="BN145" i="420"/>
  <c r="BM145" i="420"/>
  <c r="BL145" i="420"/>
  <c r="BK145" i="420"/>
  <c r="BJ145" i="420"/>
  <c r="BI145" i="420"/>
  <c r="BH145" i="420"/>
  <c r="BG145" i="420"/>
  <c r="BF145" i="420"/>
  <c r="BW144" i="420"/>
  <c r="BV144" i="420"/>
  <c r="BU144" i="420"/>
  <c r="BT144" i="420"/>
  <c r="BS144" i="420"/>
  <c r="BR144" i="420"/>
  <c r="BQ144" i="420"/>
  <c r="BP144" i="420"/>
  <c r="BO144" i="420"/>
  <c r="BN144" i="420"/>
  <c r="BM144" i="420"/>
  <c r="BL144" i="420"/>
  <c r="BK144" i="420"/>
  <c r="BJ144" i="420"/>
  <c r="BI144" i="420"/>
  <c r="BH144" i="420"/>
  <c r="BG144" i="420"/>
  <c r="BF144" i="420"/>
  <c r="BW143" i="420"/>
  <c r="BV143" i="420"/>
  <c r="BU143" i="420"/>
  <c r="BT143" i="420"/>
  <c r="BS143" i="420"/>
  <c r="BR143" i="420"/>
  <c r="BQ143" i="420"/>
  <c r="BP143" i="420"/>
  <c r="BO143" i="420"/>
  <c r="BN143" i="420"/>
  <c r="BM143" i="420"/>
  <c r="BL143" i="420"/>
  <c r="BK143" i="420"/>
  <c r="BJ143" i="420"/>
  <c r="BI143" i="420"/>
  <c r="BH143" i="420"/>
  <c r="BG143" i="420"/>
  <c r="BF143" i="420"/>
  <c r="BW142" i="420"/>
  <c r="BV142" i="420"/>
  <c r="BU142" i="420"/>
  <c r="BT142" i="420"/>
  <c r="BS142" i="420"/>
  <c r="BR142" i="420"/>
  <c r="BQ142" i="420"/>
  <c r="BP142" i="420"/>
  <c r="BO142" i="420"/>
  <c r="BN142" i="420"/>
  <c r="BM142" i="420"/>
  <c r="BL142" i="420"/>
  <c r="BK142" i="420"/>
  <c r="BJ142" i="420"/>
  <c r="BI142" i="420"/>
  <c r="BH142" i="420"/>
  <c r="BG142" i="420"/>
  <c r="BF142" i="420"/>
  <c r="BW141" i="420"/>
  <c r="BV141" i="420"/>
  <c r="BU141" i="420"/>
  <c r="BT141" i="420"/>
  <c r="BS141" i="420"/>
  <c r="BR141" i="420"/>
  <c r="BQ141" i="420"/>
  <c r="BP141" i="420"/>
  <c r="BO141" i="420"/>
  <c r="BN141" i="420"/>
  <c r="BM141" i="420"/>
  <c r="BL141" i="420"/>
  <c r="BK141" i="420"/>
  <c r="BJ141" i="420"/>
  <c r="BI141" i="420"/>
  <c r="BH141" i="420"/>
  <c r="BG141" i="420"/>
  <c r="BF141" i="420"/>
  <c r="BW138" i="420"/>
  <c r="BV138" i="420"/>
  <c r="BU138" i="420"/>
  <c r="BT138" i="420"/>
  <c r="BS138" i="420"/>
  <c r="BR138" i="420"/>
  <c r="BQ138" i="420"/>
  <c r="BP138" i="420"/>
  <c r="BO138" i="420"/>
  <c r="BN138" i="420"/>
  <c r="BM138" i="420"/>
  <c r="BL138" i="420"/>
  <c r="BK138" i="420"/>
  <c r="BJ138" i="420"/>
  <c r="BI138" i="420"/>
  <c r="BH138" i="420"/>
  <c r="BG138" i="420"/>
  <c r="BF138" i="420"/>
  <c r="BW137" i="420"/>
  <c r="BV137" i="420"/>
  <c r="BU137" i="420"/>
  <c r="BT137" i="420"/>
  <c r="BS137" i="420"/>
  <c r="BR137" i="420"/>
  <c r="BQ137" i="420"/>
  <c r="BP137" i="420"/>
  <c r="BO137" i="420"/>
  <c r="BN137" i="420"/>
  <c r="BM137" i="420"/>
  <c r="BL137" i="420"/>
  <c r="BK137" i="420"/>
  <c r="BJ137" i="420"/>
  <c r="BI137" i="420"/>
  <c r="BH137" i="420"/>
  <c r="BG137" i="420"/>
  <c r="BF137" i="420"/>
  <c r="BW136" i="420"/>
  <c r="BV136" i="420"/>
  <c r="BU136" i="420"/>
  <c r="BT136" i="420"/>
  <c r="BS136" i="420"/>
  <c r="BR136" i="420"/>
  <c r="BQ136" i="420"/>
  <c r="BP136" i="420"/>
  <c r="BO136" i="420"/>
  <c r="BN136" i="420"/>
  <c r="BM136" i="420"/>
  <c r="BL136" i="420"/>
  <c r="BK136" i="420"/>
  <c r="BJ136" i="420"/>
  <c r="BI136" i="420"/>
  <c r="BH136" i="420"/>
  <c r="BG136" i="420"/>
  <c r="BF136" i="420"/>
  <c r="BW135" i="420"/>
  <c r="BV135" i="420"/>
  <c r="BU135" i="420"/>
  <c r="BT135" i="420"/>
  <c r="BS135" i="420"/>
  <c r="BR135" i="420"/>
  <c r="BQ135" i="420"/>
  <c r="BP135" i="420"/>
  <c r="BO135" i="420"/>
  <c r="BN135" i="420"/>
  <c r="BM135" i="420"/>
  <c r="BL135" i="420"/>
  <c r="BK135" i="420"/>
  <c r="BJ135" i="420"/>
  <c r="BI135" i="420"/>
  <c r="BH135" i="420"/>
  <c r="BG135" i="420"/>
  <c r="BF135" i="420"/>
  <c r="BW134" i="420"/>
  <c r="BV134" i="420"/>
  <c r="BU134" i="420"/>
  <c r="BT134" i="420"/>
  <c r="BS134" i="420"/>
  <c r="BR134" i="420"/>
  <c r="BQ134" i="420"/>
  <c r="BP134" i="420"/>
  <c r="BO134" i="420"/>
  <c r="BN134" i="420"/>
  <c r="BM134" i="420"/>
  <c r="BL134" i="420"/>
  <c r="BK134" i="420"/>
  <c r="BJ134" i="420"/>
  <c r="BI134" i="420"/>
  <c r="BH134" i="420"/>
  <c r="BG134" i="420"/>
  <c r="BF134" i="420"/>
  <c r="BW133" i="420"/>
  <c r="BV133" i="420"/>
  <c r="BU133" i="420"/>
  <c r="BT133" i="420"/>
  <c r="BS133" i="420"/>
  <c r="BR133" i="420"/>
  <c r="BQ133" i="420"/>
  <c r="BP133" i="420"/>
  <c r="BO133" i="420"/>
  <c r="BN133" i="420"/>
  <c r="BM133" i="420"/>
  <c r="BL133" i="420"/>
  <c r="BK133" i="420"/>
  <c r="BJ133" i="420"/>
  <c r="BI133" i="420"/>
  <c r="BH133" i="420"/>
  <c r="BG133" i="420"/>
  <c r="BF133" i="420"/>
  <c r="BW132" i="420"/>
  <c r="BV132" i="420"/>
  <c r="BU132" i="420"/>
  <c r="BT132" i="420"/>
  <c r="BS132" i="420"/>
  <c r="BR132" i="420"/>
  <c r="BQ132" i="420"/>
  <c r="BP132" i="420"/>
  <c r="BO132" i="420"/>
  <c r="BN132" i="420"/>
  <c r="BM132" i="420"/>
  <c r="BL132" i="420"/>
  <c r="BK132" i="420"/>
  <c r="BJ132" i="420"/>
  <c r="BI132" i="420"/>
  <c r="BH132" i="420"/>
  <c r="BG132" i="420"/>
  <c r="BF132" i="420"/>
  <c r="BW131" i="420"/>
  <c r="BV131" i="420"/>
  <c r="BU131" i="420"/>
  <c r="BT131" i="420"/>
  <c r="BS131" i="420"/>
  <c r="BR131" i="420"/>
  <c r="BQ131" i="420"/>
  <c r="BP131" i="420"/>
  <c r="BO131" i="420"/>
  <c r="BN131" i="420"/>
  <c r="BM131" i="420"/>
  <c r="BL131" i="420"/>
  <c r="BK131" i="420"/>
  <c r="BJ131" i="420"/>
  <c r="BI131" i="420"/>
  <c r="BH131" i="420"/>
  <c r="AV86" i="420" s="1"/>
  <c r="BG131" i="420"/>
  <c r="BF131" i="420"/>
  <c r="BW130" i="420"/>
  <c r="BV130" i="420"/>
  <c r="BU130" i="420"/>
  <c r="BT130" i="420"/>
  <c r="BS130" i="420"/>
  <c r="BR130" i="420"/>
  <c r="BQ130" i="420"/>
  <c r="BP130" i="420"/>
  <c r="BO130" i="420"/>
  <c r="BN130" i="420"/>
  <c r="BM130" i="420"/>
  <c r="BL130" i="420"/>
  <c r="BK130" i="420"/>
  <c r="BJ130" i="420"/>
  <c r="BI130" i="420"/>
  <c r="BH130" i="420"/>
  <c r="BG130" i="420"/>
  <c r="BF130" i="420"/>
  <c r="BW129" i="420"/>
  <c r="BV129" i="420"/>
  <c r="BU129" i="420"/>
  <c r="BT129" i="420"/>
  <c r="BS129" i="420"/>
  <c r="BR129" i="420"/>
  <c r="BQ129" i="420"/>
  <c r="BP129" i="420"/>
  <c r="BO129" i="420"/>
  <c r="BN129" i="420"/>
  <c r="BM129" i="420"/>
  <c r="BL129" i="420"/>
  <c r="BK129" i="420"/>
  <c r="BJ129" i="420"/>
  <c r="BI129" i="420"/>
  <c r="BH129" i="420"/>
  <c r="BG129" i="420"/>
  <c r="BF129" i="420"/>
  <c r="BW128" i="420"/>
  <c r="BV128" i="420"/>
  <c r="BU128" i="420"/>
  <c r="BT128" i="420"/>
  <c r="BS128" i="420"/>
  <c r="BR128" i="420"/>
  <c r="BQ128" i="420"/>
  <c r="BP128" i="420"/>
  <c r="BO128" i="420"/>
  <c r="BN128" i="420"/>
  <c r="BM128" i="420"/>
  <c r="BL128" i="420"/>
  <c r="BK128" i="420"/>
  <c r="BJ128" i="420"/>
  <c r="BI128" i="420"/>
  <c r="BH128" i="420"/>
  <c r="BG128" i="420"/>
  <c r="BF128" i="420"/>
  <c r="BW127" i="420"/>
  <c r="BV127" i="420"/>
  <c r="BU127" i="420"/>
  <c r="BT127" i="420"/>
  <c r="BS127" i="420"/>
  <c r="BR127" i="420"/>
  <c r="BQ127" i="420"/>
  <c r="BP127" i="420"/>
  <c r="BO127" i="420"/>
  <c r="BN127" i="420"/>
  <c r="BM127" i="420"/>
  <c r="BL127" i="420"/>
  <c r="BK127" i="420"/>
  <c r="BJ127" i="420"/>
  <c r="BI127" i="420"/>
  <c r="BH127" i="420"/>
  <c r="BG127" i="420"/>
  <c r="BF127" i="420"/>
  <c r="BW126" i="420"/>
  <c r="BV126" i="420"/>
  <c r="BU126" i="420"/>
  <c r="BT126" i="420"/>
  <c r="BS126" i="420"/>
  <c r="BR126" i="420"/>
  <c r="BQ126" i="420"/>
  <c r="BP126" i="420"/>
  <c r="BO126" i="420"/>
  <c r="BN126" i="420"/>
  <c r="BM126" i="420"/>
  <c r="BL126" i="420"/>
  <c r="BK126" i="420"/>
  <c r="BJ126" i="420"/>
  <c r="BI126" i="420"/>
  <c r="BH126" i="420"/>
  <c r="BG126" i="420"/>
  <c r="BF126" i="420"/>
  <c r="BW125" i="420"/>
  <c r="BV125" i="420"/>
  <c r="BU125" i="420"/>
  <c r="BT125" i="420"/>
  <c r="BS125" i="420"/>
  <c r="BR125" i="420"/>
  <c r="BQ125" i="420"/>
  <c r="BP125" i="420"/>
  <c r="BO125" i="420"/>
  <c r="BN125" i="420"/>
  <c r="BM125" i="420"/>
  <c r="BL125" i="420"/>
  <c r="BK125" i="420"/>
  <c r="BJ125" i="420"/>
  <c r="BI125" i="420"/>
  <c r="BH125" i="420"/>
  <c r="BG125" i="420"/>
  <c r="BF125" i="420"/>
  <c r="BW124" i="420"/>
  <c r="BV124" i="420"/>
  <c r="BU124" i="420"/>
  <c r="BT124" i="420"/>
  <c r="BS124" i="420"/>
  <c r="BR124" i="420"/>
  <c r="BQ124" i="420"/>
  <c r="BP124" i="420"/>
  <c r="BO124" i="420"/>
  <c r="BN124" i="420"/>
  <c r="BM124" i="420"/>
  <c r="BL124" i="420"/>
  <c r="BK124" i="420"/>
  <c r="BJ124" i="420"/>
  <c r="BI124" i="420"/>
  <c r="BH124" i="420"/>
  <c r="BG124" i="420"/>
  <c r="BF124" i="420"/>
  <c r="BW123" i="420"/>
  <c r="BV123" i="420"/>
  <c r="BU123" i="420"/>
  <c r="BT123" i="420"/>
  <c r="BS123" i="420"/>
  <c r="BR123" i="420"/>
  <c r="BQ123" i="420"/>
  <c r="BP123" i="420"/>
  <c r="BO123" i="420"/>
  <c r="BN123" i="420"/>
  <c r="BM123" i="420"/>
  <c r="BL123" i="420"/>
  <c r="BK123" i="420"/>
  <c r="BJ123" i="420"/>
  <c r="BI123" i="420"/>
  <c r="BH123" i="420"/>
  <c r="AN86" i="420" s="1"/>
  <c r="BG123" i="420"/>
  <c r="BF123" i="420"/>
  <c r="BW122" i="420"/>
  <c r="BV122" i="420"/>
  <c r="BU122" i="420"/>
  <c r="BT122" i="420"/>
  <c r="BS122" i="420"/>
  <c r="BR122" i="420"/>
  <c r="BQ122" i="420"/>
  <c r="BP122" i="420"/>
  <c r="BO122" i="420"/>
  <c r="BN122" i="420"/>
  <c r="BM122" i="420"/>
  <c r="BL122" i="420"/>
  <c r="BK122" i="420"/>
  <c r="BJ122" i="420"/>
  <c r="BI122" i="420"/>
  <c r="BH122" i="420"/>
  <c r="BG122" i="420"/>
  <c r="BF122" i="420"/>
  <c r="BW119" i="420"/>
  <c r="BV119" i="420"/>
  <c r="BU119" i="420"/>
  <c r="BT119" i="420"/>
  <c r="BS119" i="420"/>
  <c r="BR119" i="420"/>
  <c r="BQ119" i="420"/>
  <c r="BP119" i="420"/>
  <c r="BO119" i="420"/>
  <c r="BN119" i="420"/>
  <c r="BM119" i="420"/>
  <c r="BL119" i="420"/>
  <c r="BK119" i="420"/>
  <c r="BJ119" i="420"/>
  <c r="BI119" i="420"/>
  <c r="BH119" i="420"/>
  <c r="BG119" i="420"/>
  <c r="BF119" i="420"/>
  <c r="BW118" i="420"/>
  <c r="BV118" i="420"/>
  <c r="BU118" i="420"/>
  <c r="BT118" i="420"/>
  <c r="BS118" i="420"/>
  <c r="BR118" i="420"/>
  <c r="BQ118" i="420"/>
  <c r="BP118" i="420"/>
  <c r="BO118" i="420"/>
  <c r="BN118" i="420"/>
  <c r="BM118" i="420"/>
  <c r="BL118" i="420"/>
  <c r="BK118" i="420"/>
  <c r="BJ118" i="420"/>
  <c r="BI118" i="420"/>
  <c r="BH118" i="420"/>
  <c r="BG118" i="420"/>
  <c r="BF118" i="420"/>
  <c r="BW117" i="420"/>
  <c r="BV117" i="420"/>
  <c r="BU117" i="420"/>
  <c r="BT117" i="420"/>
  <c r="BS117" i="420"/>
  <c r="BR117" i="420"/>
  <c r="BQ117" i="420"/>
  <c r="BP117" i="420"/>
  <c r="BO117" i="420"/>
  <c r="BN117" i="420"/>
  <c r="BM117" i="420"/>
  <c r="BL117" i="420"/>
  <c r="BK117" i="420"/>
  <c r="BJ117" i="420"/>
  <c r="BI117" i="420"/>
  <c r="BH117" i="420"/>
  <c r="BG117" i="420"/>
  <c r="BF117" i="420"/>
  <c r="BW116" i="420"/>
  <c r="BV116" i="420"/>
  <c r="BU116" i="420"/>
  <c r="BT116" i="420"/>
  <c r="BS116" i="420"/>
  <c r="BR116" i="420"/>
  <c r="BQ116" i="420"/>
  <c r="BP116" i="420"/>
  <c r="BO116" i="420"/>
  <c r="BN116" i="420"/>
  <c r="BM116" i="420"/>
  <c r="BL116" i="420"/>
  <c r="BK116" i="420"/>
  <c r="BJ116" i="420"/>
  <c r="BI116" i="420"/>
  <c r="BH116" i="420"/>
  <c r="BG116" i="420"/>
  <c r="BF116" i="420"/>
  <c r="BW115" i="420"/>
  <c r="BV115" i="420"/>
  <c r="BU115" i="420"/>
  <c r="BT115" i="420"/>
  <c r="BS115" i="420"/>
  <c r="BR115" i="420"/>
  <c r="BQ115" i="420"/>
  <c r="BP115" i="420"/>
  <c r="BO115" i="420"/>
  <c r="BN115" i="420"/>
  <c r="BM115" i="420"/>
  <c r="BL115" i="420"/>
  <c r="BK115" i="420"/>
  <c r="BJ115" i="420"/>
  <c r="BI115" i="420"/>
  <c r="BH115" i="420"/>
  <c r="BG115" i="420"/>
  <c r="BF115" i="420"/>
  <c r="BW114" i="420"/>
  <c r="BV114" i="420"/>
  <c r="BU114" i="420"/>
  <c r="BT114" i="420"/>
  <c r="BS114" i="420"/>
  <c r="BR114" i="420"/>
  <c r="BQ114" i="420"/>
  <c r="BP114" i="420"/>
  <c r="BO114" i="420"/>
  <c r="BN114" i="420"/>
  <c r="BM114" i="420"/>
  <c r="BL114" i="420"/>
  <c r="BK114" i="420"/>
  <c r="BJ114" i="420"/>
  <c r="BI114" i="420"/>
  <c r="BH114" i="420"/>
  <c r="BG114" i="420"/>
  <c r="BF114" i="420"/>
  <c r="BW113" i="420"/>
  <c r="BV113" i="420"/>
  <c r="BU113" i="420"/>
  <c r="BT113" i="420"/>
  <c r="BS113" i="420"/>
  <c r="BR113" i="420"/>
  <c r="BQ113" i="420"/>
  <c r="BP113" i="420"/>
  <c r="BO113" i="420"/>
  <c r="BN113" i="420"/>
  <c r="BM113" i="420"/>
  <c r="BL113" i="420"/>
  <c r="BK113" i="420"/>
  <c r="BJ113" i="420"/>
  <c r="BI113" i="420"/>
  <c r="BH113" i="420"/>
  <c r="BG113" i="420"/>
  <c r="BF113" i="420"/>
  <c r="BW112" i="420"/>
  <c r="BV112" i="420"/>
  <c r="BU112" i="420"/>
  <c r="BT112" i="420"/>
  <c r="BS112" i="420"/>
  <c r="BR112" i="420"/>
  <c r="BQ112" i="420"/>
  <c r="BP112" i="420"/>
  <c r="BO112" i="420"/>
  <c r="BN112" i="420"/>
  <c r="BM112" i="420"/>
  <c r="BL112" i="420"/>
  <c r="BK112" i="420"/>
  <c r="BJ112" i="420"/>
  <c r="BI112" i="420"/>
  <c r="BH112" i="420"/>
  <c r="BG112" i="420"/>
  <c r="BF112" i="420"/>
  <c r="BW111" i="420"/>
  <c r="BV111" i="420"/>
  <c r="BU111" i="420"/>
  <c r="BT111" i="420"/>
  <c r="BS111" i="420"/>
  <c r="BR111" i="420"/>
  <c r="BQ111" i="420"/>
  <c r="BP111" i="420"/>
  <c r="BO111" i="420"/>
  <c r="BN111" i="420"/>
  <c r="BM111" i="420"/>
  <c r="BL111" i="420"/>
  <c r="BK111" i="420"/>
  <c r="BJ111" i="420"/>
  <c r="BI111" i="420"/>
  <c r="BH111" i="420"/>
  <c r="BG111" i="420"/>
  <c r="BF111" i="420"/>
  <c r="BW110" i="420"/>
  <c r="BV110" i="420"/>
  <c r="BU110" i="420"/>
  <c r="BT110" i="420"/>
  <c r="BS110" i="420"/>
  <c r="BR110" i="420"/>
  <c r="BQ110" i="420"/>
  <c r="BP110" i="420"/>
  <c r="BO110" i="420"/>
  <c r="BN110" i="420"/>
  <c r="BM110" i="420"/>
  <c r="BL110" i="420"/>
  <c r="BK110" i="420"/>
  <c r="BJ110" i="420"/>
  <c r="BI110" i="420"/>
  <c r="BH110" i="420"/>
  <c r="BG110" i="420"/>
  <c r="BF110" i="420"/>
  <c r="BW109" i="420"/>
  <c r="BV109" i="420"/>
  <c r="BU109" i="420"/>
  <c r="BT109" i="420"/>
  <c r="BS109" i="420"/>
  <c r="BR109" i="420"/>
  <c r="BQ109" i="420"/>
  <c r="BP109" i="420"/>
  <c r="BO109" i="420"/>
  <c r="BN109" i="420"/>
  <c r="BM109" i="420"/>
  <c r="BL109" i="420"/>
  <c r="BK109" i="420"/>
  <c r="BJ109" i="420"/>
  <c r="BI109" i="420"/>
  <c r="BH109" i="420"/>
  <c r="BG109" i="420"/>
  <c r="BF109" i="420"/>
  <c r="BW108" i="420"/>
  <c r="BV108" i="420"/>
  <c r="BU108" i="420"/>
  <c r="BT108" i="420"/>
  <c r="BS108" i="420"/>
  <c r="BR108" i="420"/>
  <c r="BQ108" i="420"/>
  <c r="BP108" i="420"/>
  <c r="BO108" i="420"/>
  <c r="BN108" i="420"/>
  <c r="BM108" i="420"/>
  <c r="BL108" i="420"/>
  <c r="BK108" i="420"/>
  <c r="BJ108" i="420"/>
  <c r="BI108" i="420"/>
  <c r="BH108" i="420"/>
  <c r="BG108" i="420"/>
  <c r="BF108" i="420"/>
  <c r="AR85" i="420" s="1"/>
  <c r="BW107" i="420"/>
  <c r="BV107" i="420"/>
  <c r="BU107" i="420"/>
  <c r="BT107" i="420"/>
  <c r="BS107" i="420"/>
  <c r="BR107" i="420"/>
  <c r="BQ107" i="420"/>
  <c r="BP107" i="420"/>
  <c r="BO107" i="420"/>
  <c r="BN107" i="420"/>
  <c r="BM107" i="420"/>
  <c r="BL107" i="420"/>
  <c r="BK107" i="420"/>
  <c r="BJ107" i="420"/>
  <c r="BI107" i="420"/>
  <c r="BH107" i="420"/>
  <c r="AQ85" i="420" s="1"/>
  <c r="BG107" i="420"/>
  <c r="BF107" i="420"/>
  <c r="BW106" i="420"/>
  <c r="BV106" i="420"/>
  <c r="BU106" i="420"/>
  <c r="BT106" i="420"/>
  <c r="BS106" i="420"/>
  <c r="BR106" i="420"/>
  <c r="BQ106" i="420"/>
  <c r="BP106" i="420"/>
  <c r="BO106" i="420"/>
  <c r="BN106" i="420"/>
  <c r="BM106" i="420"/>
  <c r="BL106" i="420"/>
  <c r="BJ106" i="420"/>
  <c r="BI106" i="420"/>
  <c r="BH106" i="420"/>
  <c r="BG106" i="420"/>
  <c r="BF106" i="420"/>
  <c r="BW105" i="420"/>
  <c r="BV105" i="420"/>
  <c r="BU105" i="420"/>
  <c r="BT105" i="420"/>
  <c r="BS105" i="420"/>
  <c r="BR105" i="420"/>
  <c r="BQ105" i="420"/>
  <c r="BP105" i="420"/>
  <c r="BO105" i="420"/>
  <c r="BN105" i="420"/>
  <c r="BM105" i="420"/>
  <c r="BL105" i="420"/>
  <c r="BK105" i="420"/>
  <c r="BJ105" i="420"/>
  <c r="BI105" i="420"/>
  <c r="BH105" i="420"/>
  <c r="BG105" i="420"/>
  <c r="BF105" i="420"/>
  <c r="BW104" i="420"/>
  <c r="BV104" i="420"/>
  <c r="BU104" i="420"/>
  <c r="BT104" i="420"/>
  <c r="BS104" i="420"/>
  <c r="BR104" i="420"/>
  <c r="BQ104" i="420"/>
  <c r="BP104" i="420"/>
  <c r="BO104" i="420"/>
  <c r="BN104" i="420"/>
  <c r="BM104" i="420"/>
  <c r="BL104" i="420"/>
  <c r="BK104" i="420"/>
  <c r="BJ104" i="420"/>
  <c r="BI104" i="420"/>
  <c r="BH104" i="420"/>
  <c r="BG104" i="420"/>
  <c r="BF104" i="420"/>
  <c r="BW103" i="420"/>
  <c r="BV103" i="420"/>
  <c r="BU103" i="420"/>
  <c r="BT103" i="420"/>
  <c r="BS103" i="420"/>
  <c r="BR103" i="420"/>
  <c r="BQ103" i="420"/>
  <c r="BP103" i="420"/>
  <c r="BO103" i="420"/>
  <c r="BN103" i="420"/>
  <c r="BM103" i="420"/>
  <c r="BL103" i="420"/>
  <c r="BK103" i="420"/>
  <c r="BJ103" i="420"/>
  <c r="BI103" i="420"/>
  <c r="BH103" i="420"/>
  <c r="BG103" i="420"/>
  <c r="BF103" i="420"/>
  <c r="BW100" i="420"/>
  <c r="BV100" i="420"/>
  <c r="BU100" i="420"/>
  <c r="BT100" i="420"/>
  <c r="BS100" i="420"/>
  <c r="BR100" i="420"/>
  <c r="BQ100" i="420"/>
  <c r="BP100" i="420"/>
  <c r="BO100" i="420"/>
  <c r="BN100" i="420"/>
  <c r="BM100" i="420"/>
  <c r="BL100" i="420"/>
  <c r="BK100" i="420"/>
  <c r="BJ100" i="420"/>
  <c r="BI100" i="420"/>
  <c r="BH100" i="420"/>
  <c r="BG100" i="420"/>
  <c r="BF100" i="420"/>
  <c r="BW99" i="420"/>
  <c r="BV99" i="420"/>
  <c r="BU99" i="420"/>
  <c r="BT99" i="420"/>
  <c r="BS99" i="420"/>
  <c r="BR99" i="420"/>
  <c r="BQ99" i="420"/>
  <c r="BP99" i="420"/>
  <c r="BO99" i="420"/>
  <c r="BN99" i="420"/>
  <c r="BM99" i="420"/>
  <c r="BL99" i="420"/>
  <c r="BK99" i="420"/>
  <c r="BJ99" i="420"/>
  <c r="BI99" i="420"/>
  <c r="BH99" i="420"/>
  <c r="BG99" i="420"/>
  <c r="BF99" i="420"/>
  <c r="BW98" i="420"/>
  <c r="BV98" i="420"/>
  <c r="BU98" i="420"/>
  <c r="BT98" i="420"/>
  <c r="BS98" i="420"/>
  <c r="BR98" i="420"/>
  <c r="BQ98" i="420"/>
  <c r="BP98" i="420"/>
  <c r="BO98" i="420"/>
  <c r="BN98" i="420"/>
  <c r="BM98" i="420"/>
  <c r="BL98" i="420"/>
  <c r="BK98" i="420"/>
  <c r="BJ98" i="420"/>
  <c r="BI98" i="420"/>
  <c r="BH98" i="420"/>
  <c r="BG98" i="420"/>
  <c r="BF98" i="420"/>
  <c r="BW97" i="420"/>
  <c r="BV97" i="420"/>
  <c r="BU97" i="420"/>
  <c r="BT97" i="420"/>
  <c r="BS97" i="420"/>
  <c r="BR97" i="420"/>
  <c r="BQ97" i="420"/>
  <c r="BP97" i="420"/>
  <c r="BO97" i="420"/>
  <c r="BN97" i="420"/>
  <c r="BM97" i="420"/>
  <c r="BL97" i="420"/>
  <c r="BK97" i="420"/>
  <c r="BJ97" i="420"/>
  <c r="BI97" i="420"/>
  <c r="BH97" i="420"/>
  <c r="BG97" i="420"/>
  <c r="BF97" i="420"/>
  <c r="BW96" i="420"/>
  <c r="BV96" i="420"/>
  <c r="BU96" i="420"/>
  <c r="BT96" i="420"/>
  <c r="BS96" i="420"/>
  <c r="BR96" i="420"/>
  <c r="BQ96" i="420"/>
  <c r="BP96" i="420"/>
  <c r="BO96" i="420"/>
  <c r="BN96" i="420"/>
  <c r="BM96" i="420"/>
  <c r="BL96" i="420"/>
  <c r="BK96" i="420"/>
  <c r="BJ96" i="420"/>
  <c r="BI96" i="420"/>
  <c r="BH96" i="420"/>
  <c r="BG96" i="420"/>
  <c r="BF96" i="420"/>
  <c r="BW95" i="420"/>
  <c r="BV95" i="420"/>
  <c r="BU95" i="420"/>
  <c r="BT95" i="420"/>
  <c r="BS95" i="420"/>
  <c r="BR95" i="420"/>
  <c r="BQ95" i="420"/>
  <c r="BP95" i="420"/>
  <c r="BO95" i="420"/>
  <c r="BN95" i="420"/>
  <c r="BM95" i="420"/>
  <c r="BL95" i="420"/>
  <c r="BK95" i="420"/>
  <c r="BJ95" i="420"/>
  <c r="BI95" i="420"/>
  <c r="BH95" i="420"/>
  <c r="BG95" i="420"/>
  <c r="BF95" i="420"/>
  <c r="AR95" i="420"/>
  <c r="AQ95" i="420"/>
  <c r="BW94" i="420"/>
  <c r="BV94" i="420"/>
  <c r="BU94" i="420"/>
  <c r="BT94" i="420"/>
  <c r="BS94" i="420"/>
  <c r="BR94" i="420"/>
  <c r="BQ94" i="420"/>
  <c r="BP94" i="420"/>
  <c r="BO94" i="420"/>
  <c r="BN94" i="420"/>
  <c r="BM94" i="420"/>
  <c r="BL94" i="420"/>
  <c r="BK94" i="420"/>
  <c r="BJ94" i="420"/>
  <c r="BI94" i="420"/>
  <c r="BH94" i="420"/>
  <c r="BG94" i="420"/>
  <c r="BF94" i="420"/>
  <c r="BA94" i="420"/>
  <c r="AZ94" i="420"/>
  <c r="AS94" i="420"/>
  <c r="AR94" i="420"/>
  <c r="BW93" i="420"/>
  <c r="BV93" i="420"/>
  <c r="BU93" i="420"/>
  <c r="BT93" i="420"/>
  <c r="BS93" i="420"/>
  <c r="BR93" i="420"/>
  <c r="BQ93" i="420"/>
  <c r="BP93" i="420"/>
  <c r="BO93" i="420"/>
  <c r="BN93" i="420"/>
  <c r="BM93" i="420"/>
  <c r="BL93" i="420"/>
  <c r="BK93" i="420"/>
  <c r="BJ93" i="420"/>
  <c r="BI93" i="420"/>
  <c r="BH93" i="420"/>
  <c r="BG93" i="420"/>
  <c r="BF93" i="420"/>
  <c r="AR93" i="420"/>
  <c r="AM93" i="420"/>
  <c r="BW92" i="420"/>
  <c r="BV92" i="420"/>
  <c r="BU92" i="420"/>
  <c r="BT92" i="420"/>
  <c r="BS92" i="420"/>
  <c r="BR92" i="420"/>
  <c r="BQ92" i="420"/>
  <c r="BP92" i="420"/>
  <c r="BO92" i="420"/>
  <c r="BN92" i="420"/>
  <c r="BM92" i="420"/>
  <c r="BL92" i="420"/>
  <c r="BK92" i="420"/>
  <c r="BJ92" i="420"/>
  <c r="BI92" i="420"/>
  <c r="BH92" i="420"/>
  <c r="BG92" i="420"/>
  <c r="AU84" i="420" s="1"/>
  <c r="BF92" i="420"/>
  <c r="AV92" i="420"/>
  <c r="AU92" i="420"/>
  <c r="BW91" i="420"/>
  <c r="BV91" i="420"/>
  <c r="BU91" i="420"/>
  <c r="BT91" i="420"/>
  <c r="BS91" i="420"/>
  <c r="BR91" i="420"/>
  <c r="BQ91" i="420"/>
  <c r="BP91" i="420"/>
  <c r="BO91" i="420"/>
  <c r="BN91" i="420"/>
  <c r="BM91" i="420"/>
  <c r="BL91" i="420"/>
  <c r="BK91" i="420"/>
  <c r="BJ91" i="420"/>
  <c r="BI91" i="420"/>
  <c r="BH91" i="420"/>
  <c r="BG91" i="420"/>
  <c r="BF91" i="420"/>
  <c r="AQ91" i="420"/>
  <c r="BW90" i="420"/>
  <c r="BV90" i="420"/>
  <c r="BU90" i="420"/>
  <c r="BT90" i="420"/>
  <c r="BS90" i="420"/>
  <c r="BR90" i="420"/>
  <c r="BQ90" i="420"/>
  <c r="BP90" i="420"/>
  <c r="BO90" i="420"/>
  <c r="BN90" i="420"/>
  <c r="BM90" i="420"/>
  <c r="BL90" i="420"/>
  <c r="BK90" i="420"/>
  <c r="BJ90" i="420"/>
  <c r="BI90" i="420"/>
  <c r="BH90" i="420"/>
  <c r="BG90" i="420"/>
  <c r="BF90" i="420"/>
  <c r="BW89" i="420"/>
  <c r="BV89" i="420"/>
  <c r="BU89" i="420"/>
  <c r="BT89" i="420"/>
  <c r="BS89" i="420"/>
  <c r="BR89" i="420"/>
  <c r="BQ89" i="420"/>
  <c r="BP89" i="420"/>
  <c r="BO89" i="420"/>
  <c r="BN89" i="420"/>
  <c r="BM89" i="420"/>
  <c r="BL89" i="420"/>
  <c r="BK89" i="420"/>
  <c r="BJ89" i="420"/>
  <c r="BI89" i="420"/>
  <c r="BH89" i="420"/>
  <c r="BG89" i="420"/>
  <c r="BF89" i="420"/>
  <c r="BW88" i="420"/>
  <c r="BV88" i="420"/>
  <c r="BU88" i="420"/>
  <c r="BT88" i="420"/>
  <c r="BS88" i="420"/>
  <c r="BR88" i="420"/>
  <c r="BQ88" i="420"/>
  <c r="BP88" i="420"/>
  <c r="BO88" i="420"/>
  <c r="BN88" i="420"/>
  <c r="BM88" i="420"/>
  <c r="BL88" i="420"/>
  <c r="BK88" i="420"/>
  <c r="BJ88" i="420"/>
  <c r="BI88" i="420"/>
  <c r="BH88" i="420"/>
  <c r="BG88" i="420"/>
  <c r="BF88" i="420"/>
  <c r="AQ84" i="420" s="1"/>
  <c r="BW87" i="420"/>
  <c r="BV87" i="420"/>
  <c r="BU87" i="420"/>
  <c r="BT87" i="420"/>
  <c r="BS87" i="420"/>
  <c r="BR87" i="420"/>
  <c r="BQ87" i="420"/>
  <c r="BP87" i="420"/>
  <c r="BO87" i="420"/>
  <c r="BN87" i="420"/>
  <c r="BM87" i="420"/>
  <c r="BL87" i="420"/>
  <c r="BK87" i="420"/>
  <c r="BJ87" i="420"/>
  <c r="BI87" i="420"/>
  <c r="BH87" i="420"/>
  <c r="BG87" i="420"/>
  <c r="BF87" i="420"/>
  <c r="BW86" i="420"/>
  <c r="BV86" i="420"/>
  <c r="BU86" i="420"/>
  <c r="BT86" i="420"/>
  <c r="BS86" i="420"/>
  <c r="BR86" i="420"/>
  <c r="BQ86" i="420"/>
  <c r="BP86" i="420"/>
  <c r="BO86" i="420"/>
  <c r="BN86" i="420"/>
  <c r="BM86" i="420"/>
  <c r="BL86" i="420"/>
  <c r="BK86" i="420"/>
  <c r="BJ86" i="420"/>
  <c r="BI86" i="420"/>
  <c r="BH86" i="420"/>
  <c r="BG86" i="420"/>
  <c r="BF86" i="420"/>
  <c r="BW85" i="420"/>
  <c r="BV85" i="420"/>
  <c r="BU85" i="420"/>
  <c r="BT85" i="420"/>
  <c r="BS85" i="420"/>
  <c r="BR85" i="420"/>
  <c r="BQ85" i="420"/>
  <c r="BP85" i="420"/>
  <c r="BO85" i="420"/>
  <c r="BN85" i="420"/>
  <c r="BM85" i="420"/>
  <c r="BL85" i="420"/>
  <c r="BK85" i="420"/>
  <c r="BJ85" i="420"/>
  <c r="BI85" i="420"/>
  <c r="BH85" i="420"/>
  <c r="BG85" i="420"/>
  <c r="BF85" i="420"/>
  <c r="BW84" i="420"/>
  <c r="BV84" i="420"/>
  <c r="BU84" i="420"/>
  <c r="BT84" i="420"/>
  <c r="BS84" i="420"/>
  <c r="BR84" i="420"/>
  <c r="BQ84" i="420"/>
  <c r="BP84" i="420"/>
  <c r="BO84" i="420"/>
  <c r="BN84" i="420"/>
  <c r="BM84" i="420"/>
  <c r="BL84" i="420"/>
  <c r="BK84" i="420"/>
  <c r="BJ84" i="420"/>
  <c r="BI84" i="420"/>
  <c r="BH84" i="420"/>
  <c r="BG84" i="420"/>
  <c r="BF84" i="420"/>
  <c r="BW309" i="378"/>
  <c r="BV309" i="378"/>
  <c r="BU309" i="378"/>
  <c r="BT309" i="378"/>
  <c r="BS309" i="378"/>
  <c r="BR309" i="378"/>
  <c r="BQ309" i="378"/>
  <c r="BP309" i="378"/>
  <c r="BO309" i="378"/>
  <c r="BN309" i="378"/>
  <c r="BM309" i="378"/>
  <c r="BL309" i="378"/>
  <c r="BK309" i="378"/>
  <c r="BJ309" i="378"/>
  <c r="BI309" i="378"/>
  <c r="BH309" i="378"/>
  <c r="BG309" i="378"/>
  <c r="BF309" i="378"/>
  <c r="BW308" i="378"/>
  <c r="BV308" i="378"/>
  <c r="BU308" i="378"/>
  <c r="BT308" i="378"/>
  <c r="BS308" i="378"/>
  <c r="BR308" i="378"/>
  <c r="BQ308" i="378"/>
  <c r="BP308" i="378"/>
  <c r="BO308" i="378"/>
  <c r="BN308" i="378"/>
  <c r="BM308" i="378"/>
  <c r="BL308" i="378"/>
  <c r="BK308" i="378"/>
  <c r="BJ308" i="378"/>
  <c r="BI308" i="378"/>
  <c r="BH308" i="378"/>
  <c r="BG308" i="378"/>
  <c r="BF308" i="378"/>
  <c r="BW307" i="378"/>
  <c r="BV307" i="378"/>
  <c r="BU307" i="378"/>
  <c r="BT307" i="378"/>
  <c r="BS307" i="378"/>
  <c r="BR307" i="378"/>
  <c r="BQ307" i="378"/>
  <c r="BP307" i="378"/>
  <c r="BO307" i="378"/>
  <c r="BN307" i="378"/>
  <c r="BM307" i="378"/>
  <c r="BL307" i="378"/>
  <c r="BK307" i="378"/>
  <c r="BJ307" i="378"/>
  <c r="BI307" i="378"/>
  <c r="BH307" i="378"/>
  <c r="BG307" i="378"/>
  <c r="BF307" i="378"/>
  <c r="BW306" i="378"/>
  <c r="BV306" i="378"/>
  <c r="BU306" i="378"/>
  <c r="BT306" i="378"/>
  <c r="BS306" i="378"/>
  <c r="BR306" i="378"/>
  <c r="BQ306" i="378"/>
  <c r="BP306" i="378"/>
  <c r="BO306" i="378"/>
  <c r="BN306" i="378"/>
  <c r="BM306" i="378"/>
  <c r="BL306" i="378"/>
  <c r="BK306" i="378"/>
  <c r="BJ306" i="378"/>
  <c r="BI306" i="378"/>
  <c r="BH306" i="378"/>
  <c r="BG306" i="378"/>
  <c r="BF306" i="378"/>
  <c r="BW305" i="378"/>
  <c r="BV305" i="378"/>
  <c r="BU305" i="378"/>
  <c r="BT305" i="378"/>
  <c r="BS305" i="378"/>
  <c r="BR305" i="378"/>
  <c r="BQ305" i="378"/>
  <c r="BP305" i="378"/>
  <c r="BO305" i="378"/>
  <c r="BN305" i="378"/>
  <c r="BM305" i="378"/>
  <c r="BL305" i="378"/>
  <c r="BK305" i="378"/>
  <c r="BJ305" i="378"/>
  <c r="BI305" i="378"/>
  <c r="BH305" i="378"/>
  <c r="BG305" i="378"/>
  <c r="BF305" i="378"/>
  <c r="BW304" i="378"/>
  <c r="BV304" i="378"/>
  <c r="BU304" i="378"/>
  <c r="BT304" i="378"/>
  <c r="BS304" i="378"/>
  <c r="BR304" i="378"/>
  <c r="BQ304" i="378"/>
  <c r="BP304" i="378"/>
  <c r="BO304" i="378"/>
  <c r="BN304" i="378"/>
  <c r="BM304" i="378"/>
  <c r="BL304" i="378"/>
  <c r="BK304" i="378"/>
  <c r="BJ304" i="378"/>
  <c r="BI304" i="378"/>
  <c r="BH304" i="378"/>
  <c r="BG304" i="378"/>
  <c r="BF304" i="378"/>
  <c r="BW303" i="378"/>
  <c r="BV303" i="378"/>
  <c r="BU303" i="378"/>
  <c r="BT303" i="378"/>
  <c r="BS303" i="378"/>
  <c r="BR303" i="378"/>
  <c r="BQ303" i="378"/>
  <c r="BP303" i="378"/>
  <c r="BO303" i="378"/>
  <c r="BN303" i="378"/>
  <c r="BM303" i="378"/>
  <c r="BL303" i="378"/>
  <c r="BK303" i="378"/>
  <c r="BJ303" i="378"/>
  <c r="BI303" i="378"/>
  <c r="BH303" i="378"/>
  <c r="BG303" i="378"/>
  <c r="BF303" i="378"/>
  <c r="BW302" i="378"/>
  <c r="BV302" i="378"/>
  <c r="BU302" i="378"/>
  <c r="BT302" i="378"/>
  <c r="BS302" i="378"/>
  <c r="BR302" i="378"/>
  <c r="BQ302" i="378"/>
  <c r="BP302" i="378"/>
  <c r="BO302" i="378"/>
  <c r="BN302" i="378"/>
  <c r="BM302" i="378"/>
  <c r="BL302" i="378"/>
  <c r="BK302" i="378"/>
  <c r="BJ302" i="378"/>
  <c r="BI302" i="378"/>
  <c r="BH302" i="378"/>
  <c r="BG302" i="378"/>
  <c r="BF302" i="378"/>
  <c r="BW301" i="378"/>
  <c r="BV301" i="378"/>
  <c r="BU301" i="378"/>
  <c r="BT301" i="378"/>
  <c r="BS301" i="378"/>
  <c r="BR301" i="378"/>
  <c r="BQ301" i="378"/>
  <c r="BP301" i="378"/>
  <c r="BO301" i="378"/>
  <c r="BN301" i="378"/>
  <c r="BM301" i="378"/>
  <c r="BL301" i="378"/>
  <c r="BK301" i="378"/>
  <c r="BJ301" i="378"/>
  <c r="BI301" i="378"/>
  <c r="BH301" i="378"/>
  <c r="BG301" i="378"/>
  <c r="BF301" i="378"/>
  <c r="BW300" i="378"/>
  <c r="BV300" i="378"/>
  <c r="BU300" i="378"/>
  <c r="BT300" i="378"/>
  <c r="BS300" i="378"/>
  <c r="BR300" i="378"/>
  <c r="BQ300" i="378"/>
  <c r="BP300" i="378"/>
  <c r="BO300" i="378"/>
  <c r="BN300" i="378"/>
  <c r="BM300" i="378"/>
  <c r="BL300" i="378"/>
  <c r="BK300" i="378"/>
  <c r="BJ300" i="378"/>
  <c r="BI300" i="378"/>
  <c r="BH300" i="378"/>
  <c r="BG300" i="378"/>
  <c r="BF300" i="378"/>
  <c r="BW299" i="378"/>
  <c r="BV299" i="378"/>
  <c r="BU299" i="378"/>
  <c r="BT299" i="378"/>
  <c r="BS299" i="378"/>
  <c r="BR299" i="378"/>
  <c r="BQ299" i="378"/>
  <c r="BP299" i="378"/>
  <c r="BO299" i="378"/>
  <c r="BN299" i="378"/>
  <c r="BM299" i="378"/>
  <c r="BL299" i="378"/>
  <c r="BK299" i="378"/>
  <c r="BJ299" i="378"/>
  <c r="BI299" i="378"/>
  <c r="BH299" i="378"/>
  <c r="BG299" i="378"/>
  <c r="BF299" i="378"/>
  <c r="BW298" i="378"/>
  <c r="BV298" i="378"/>
  <c r="BU298" i="378"/>
  <c r="BT298" i="378"/>
  <c r="BS298" i="378"/>
  <c r="BR298" i="378"/>
  <c r="BQ298" i="378"/>
  <c r="BP298" i="378"/>
  <c r="BO298" i="378"/>
  <c r="BN298" i="378"/>
  <c r="BM298" i="378"/>
  <c r="BL298" i="378"/>
  <c r="BK298" i="378"/>
  <c r="BJ298" i="378"/>
  <c r="BI298" i="378"/>
  <c r="BH298" i="378"/>
  <c r="BG298" i="378"/>
  <c r="BF298" i="378"/>
  <c r="BW297" i="378"/>
  <c r="BV297" i="378"/>
  <c r="BU297" i="378"/>
  <c r="BT297" i="378"/>
  <c r="BS297" i="378"/>
  <c r="BR297" i="378"/>
  <c r="BQ297" i="378"/>
  <c r="BP297" i="378"/>
  <c r="BO297" i="378"/>
  <c r="BN297" i="378"/>
  <c r="BM297" i="378"/>
  <c r="BL297" i="378"/>
  <c r="BK297" i="378"/>
  <c r="BJ297" i="378"/>
  <c r="BI297" i="378"/>
  <c r="BH297" i="378"/>
  <c r="BG297" i="378"/>
  <c r="BF297" i="378"/>
  <c r="BW296" i="378"/>
  <c r="BV296" i="378"/>
  <c r="BU296" i="378"/>
  <c r="BT296" i="378"/>
  <c r="BS296" i="378"/>
  <c r="BR296" i="378"/>
  <c r="BQ296" i="378"/>
  <c r="BP296" i="378"/>
  <c r="BO296" i="378"/>
  <c r="BN296" i="378"/>
  <c r="BM296" i="378"/>
  <c r="BL296" i="378"/>
  <c r="BK296" i="378"/>
  <c r="BJ296" i="378"/>
  <c r="BI296" i="378"/>
  <c r="BH296" i="378"/>
  <c r="BG296" i="378"/>
  <c r="BF296" i="378"/>
  <c r="BW295" i="378"/>
  <c r="BV295" i="378"/>
  <c r="BU295" i="378"/>
  <c r="BT295" i="378"/>
  <c r="BS295" i="378"/>
  <c r="BR295" i="378"/>
  <c r="BQ295" i="378"/>
  <c r="BP295" i="378"/>
  <c r="BO295" i="378"/>
  <c r="BN295" i="378"/>
  <c r="BM295" i="378"/>
  <c r="BL295" i="378"/>
  <c r="BK295" i="378"/>
  <c r="BJ295" i="378"/>
  <c r="BI295" i="378"/>
  <c r="BH295" i="378"/>
  <c r="BG295" i="378"/>
  <c r="BF295" i="378"/>
  <c r="BW294" i="378"/>
  <c r="BV294" i="378"/>
  <c r="BU294" i="378"/>
  <c r="BT294" i="378"/>
  <c r="BS294" i="378"/>
  <c r="BR294" i="378"/>
  <c r="BQ294" i="378"/>
  <c r="BP294" i="378"/>
  <c r="BO294" i="378"/>
  <c r="BN294" i="378"/>
  <c r="BM294" i="378"/>
  <c r="BL294" i="378"/>
  <c r="BK294" i="378"/>
  <c r="BJ294" i="378"/>
  <c r="BI294" i="378"/>
  <c r="BH294" i="378"/>
  <c r="BG294" i="378"/>
  <c r="BF294" i="378"/>
  <c r="BW293" i="378"/>
  <c r="BV293" i="378"/>
  <c r="BU293" i="378"/>
  <c r="BT293" i="378"/>
  <c r="BS293" i="378"/>
  <c r="BR293" i="378"/>
  <c r="BQ293" i="378"/>
  <c r="BP293" i="378"/>
  <c r="BO293" i="378"/>
  <c r="BN293" i="378"/>
  <c r="BM293" i="378"/>
  <c r="BL293" i="378"/>
  <c r="BK293" i="378"/>
  <c r="BJ293" i="378"/>
  <c r="BI293" i="378"/>
  <c r="BH293" i="378"/>
  <c r="BG293" i="378"/>
  <c r="BF293" i="378"/>
  <c r="BW290" i="378"/>
  <c r="BV290" i="378"/>
  <c r="BU290" i="378"/>
  <c r="BT290" i="378"/>
  <c r="BS290" i="378"/>
  <c r="BR290" i="378"/>
  <c r="BQ290" i="378"/>
  <c r="BP290" i="378"/>
  <c r="BO290" i="378"/>
  <c r="BN290" i="378"/>
  <c r="BM290" i="378"/>
  <c r="BL290" i="378"/>
  <c r="BK290" i="378"/>
  <c r="BJ290" i="378"/>
  <c r="BI290" i="378"/>
  <c r="BH290" i="378"/>
  <c r="BG290" i="378"/>
  <c r="BF290" i="378"/>
  <c r="BW289" i="378"/>
  <c r="BV289" i="378"/>
  <c r="BU289" i="378"/>
  <c r="BT289" i="378"/>
  <c r="BS289" i="378"/>
  <c r="BR289" i="378"/>
  <c r="BQ289" i="378"/>
  <c r="BP289" i="378"/>
  <c r="BO289" i="378"/>
  <c r="BN289" i="378"/>
  <c r="BM289" i="378"/>
  <c r="BL289" i="378"/>
  <c r="BK289" i="378"/>
  <c r="BJ289" i="378"/>
  <c r="BI289" i="378"/>
  <c r="BH289" i="378"/>
  <c r="BG289" i="378"/>
  <c r="BF289" i="378"/>
  <c r="BW288" i="378"/>
  <c r="BV288" i="378"/>
  <c r="BU288" i="378"/>
  <c r="BT288" i="378"/>
  <c r="BS288" i="378"/>
  <c r="BR288" i="378"/>
  <c r="BQ288" i="378"/>
  <c r="BP288" i="378"/>
  <c r="BO288" i="378"/>
  <c r="BN288" i="378"/>
  <c r="BM288" i="378"/>
  <c r="BL288" i="378"/>
  <c r="BK288" i="378"/>
  <c r="BJ288" i="378"/>
  <c r="BI288" i="378"/>
  <c r="BH288" i="378"/>
  <c r="BG288" i="378"/>
  <c r="BF288" i="378"/>
  <c r="BW287" i="378"/>
  <c r="BV287" i="378"/>
  <c r="BU287" i="378"/>
  <c r="BT287" i="378"/>
  <c r="BS287" i="378"/>
  <c r="BR287" i="378"/>
  <c r="BQ287" i="378"/>
  <c r="BP287" i="378"/>
  <c r="BO287" i="378"/>
  <c r="BN287" i="378"/>
  <c r="BM287" i="378"/>
  <c r="BL287" i="378"/>
  <c r="BK287" i="378"/>
  <c r="BJ287" i="378"/>
  <c r="BI287" i="378"/>
  <c r="BH287" i="378"/>
  <c r="BG287" i="378"/>
  <c r="BF287" i="378"/>
  <c r="BW286" i="378"/>
  <c r="BV286" i="378"/>
  <c r="BU286" i="378"/>
  <c r="BT286" i="378"/>
  <c r="BS286" i="378"/>
  <c r="BR286" i="378"/>
  <c r="BQ286" i="378"/>
  <c r="BP286" i="378"/>
  <c r="BO286" i="378"/>
  <c r="BN286" i="378"/>
  <c r="BM286" i="378"/>
  <c r="BL286" i="378"/>
  <c r="BK286" i="378"/>
  <c r="BJ286" i="378"/>
  <c r="BI286" i="378"/>
  <c r="BH286" i="378"/>
  <c r="BG286" i="378"/>
  <c r="BF286" i="378"/>
  <c r="BW285" i="378"/>
  <c r="BV285" i="378"/>
  <c r="BU285" i="378"/>
  <c r="BT285" i="378"/>
  <c r="BS285" i="378"/>
  <c r="BR285" i="378"/>
  <c r="BQ285" i="378"/>
  <c r="BP285" i="378"/>
  <c r="BO285" i="378"/>
  <c r="BN285" i="378"/>
  <c r="BM285" i="378"/>
  <c r="BL285" i="378"/>
  <c r="BK285" i="378"/>
  <c r="BJ285" i="378"/>
  <c r="BI285" i="378"/>
  <c r="BH285" i="378"/>
  <c r="BG285" i="378"/>
  <c r="BF285" i="378"/>
  <c r="BW284" i="378"/>
  <c r="BV284" i="378"/>
  <c r="BU284" i="378"/>
  <c r="BT284" i="378"/>
  <c r="BS284" i="378"/>
  <c r="BR284" i="378"/>
  <c r="BQ284" i="378"/>
  <c r="BP284" i="378"/>
  <c r="BO284" i="378"/>
  <c r="BN284" i="378"/>
  <c r="BM284" i="378"/>
  <c r="BL284" i="378"/>
  <c r="BK284" i="378"/>
  <c r="BJ284" i="378"/>
  <c r="BI284" i="378"/>
  <c r="BH284" i="378"/>
  <c r="BG284" i="378"/>
  <c r="BF284" i="378"/>
  <c r="BW283" i="378"/>
  <c r="BV283" i="378"/>
  <c r="BU283" i="378"/>
  <c r="BT283" i="378"/>
  <c r="BS283" i="378"/>
  <c r="BR283" i="378"/>
  <c r="BQ283" i="378"/>
  <c r="BP283" i="378"/>
  <c r="BO283" i="378"/>
  <c r="BN283" i="378"/>
  <c r="BM283" i="378"/>
  <c r="BL283" i="378"/>
  <c r="BK283" i="378"/>
  <c r="BJ283" i="378"/>
  <c r="BI283" i="378"/>
  <c r="BH283" i="378"/>
  <c r="BG283" i="378"/>
  <c r="BF283" i="378"/>
  <c r="BW282" i="378"/>
  <c r="BV282" i="378"/>
  <c r="BU282" i="378"/>
  <c r="BT282" i="378"/>
  <c r="BS282" i="378"/>
  <c r="BR282" i="378"/>
  <c r="BQ282" i="378"/>
  <c r="BP282" i="378"/>
  <c r="BO282" i="378"/>
  <c r="BN282" i="378"/>
  <c r="BM282" i="378"/>
  <c r="BL282" i="378"/>
  <c r="BK282" i="378"/>
  <c r="BJ282" i="378"/>
  <c r="BI282" i="378"/>
  <c r="BH282" i="378"/>
  <c r="BG282" i="378"/>
  <c r="BF282" i="378"/>
  <c r="BW281" i="378"/>
  <c r="BV281" i="378"/>
  <c r="BU281" i="378"/>
  <c r="BT281" i="378"/>
  <c r="BS281" i="378"/>
  <c r="BR281" i="378"/>
  <c r="BQ281" i="378"/>
  <c r="BP281" i="378"/>
  <c r="BO281" i="378"/>
  <c r="BN281" i="378"/>
  <c r="BM281" i="378"/>
  <c r="BL281" i="378"/>
  <c r="BK281" i="378"/>
  <c r="BJ281" i="378"/>
  <c r="BI281" i="378"/>
  <c r="BH281" i="378"/>
  <c r="BG281" i="378"/>
  <c r="BF281" i="378"/>
  <c r="BW280" i="378"/>
  <c r="BV280" i="378"/>
  <c r="BU280" i="378"/>
  <c r="BT280" i="378"/>
  <c r="BS280" i="378"/>
  <c r="BR280" i="378"/>
  <c r="BQ280" i="378"/>
  <c r="BP280" i="378"/>
  <c r="BO280" i="378"/>
  <c r="BN280" i="378"/>
  <c r="BM280" i="378"/>
  <c r="BL280" i="378"/>
  <c r="BK280" i="378"/>
  <c r="BJ280" i="378"/>
  <c r="BI280" i="378"/>
  <c r="BH280" i="378"/>
  <c r="BG280" i="378"/>
  <c r="BF280" i="378"/>
  <c r="BW279" i="378"/>
  <c r="BV279" i="378"/>
  <c r="BU279" i="378"/>
  <c r="BT279" i="378"/>
  <c r="BS279" i="378"/>
  <c r="BR279" i="378"/>
  <c r="BQ279" i="378"/>
  <c r="BP279" i="378"/>
  <c r="BO279" i="378"/>
  <c r="BN279" i="378"/>
  <c r="BM279" i="378"/>
  <c r="BL279" i="378"/>
  <c r="BK279" i="378"/>
  <c r="BJ279" i="378"/>
  <c r="BI279" i="378"/>
  <c r="BH279" i="378"/>
  <c r="BG279" i="378"/>
  <c r="BF279" i="378"/>
  <c r="BW278" i="378"/>
  <c r="BV278" i="378"/>
  <c r="BU278" i="378"/>
  <c r="BT278" i="378"/>
  <c r="BS278" i="378"/>
  <c r="BR278" i="378"/>
  <c r="BQ278" i="378"/>
  <c r="BP278" i="378"/>
  <c r="BO278" i="378"/>
  <c r="BN278" i="378"/>
  <c r="BM278" i="378"/>
  <c r="BL278" i="378"/>
  <c r="BK278" i="378"/>
  <c r="BJ278" i="378"/>
  <c r="BI278" i="378"/>
  <c r="BH278" i="378"/>
  <c r="BG278" i="378"/>
  <c r="BF278" i="378"/>
  <c r="BW277" i="378"/>
  <c r="BV277" i="378"/>
  <c r="BU277" i="378"/>
  <c r="BT277" i="378"/>
  <c r="BS277" i="378"/>
  <c r="BR277" i="378"/>
  <c r="BQ277" i="378"/>
  <c r="BP277" i="378"/>
  <c r="BO277" i="378"/>
  <c r="BN277" i="378"/>
  <c r="BM277" i="378"/>
  <c r="BL277" i="378"/>
  <c r="BK277" i="378"/>
  <c r="BJ277" i="378"/>
  <c r="BI277" i="378"/>
  <c r="BH277" i="378"/>
  <c r="BG277" i="378"/>
  <c r="BF277" i="378"/>
  <c r="BW276" i="378"/>
  <c r="BV276" i="378"/>
  <c r="BU276" i="378"/>
  <c r="BT276" i="378"/>
  <c r="BS276" i="378"/>
  <c r="BR276" i="378"/>
  <c r="BQ276" i="378"/>
  <c r="BP276" i="378"/>
  <c r="BO276" i="378"/>
  <c r="BN276" i="378"/>
  <c r="BM276" i="378"/>
  <c r="BL276" i="378"/>
  <c r="BK276" i="378"/>
  <c r="BJ276" i="378"/>
  <c r="BI276" i="378"/>
  <c r="BH276" i="378"/>
  <c r="BG276" i="378"/>
  <c r="BF276" i="378"/>
  <c r="BW275" i="378"/>
  <c r="BV275" i="378"/>
  <c r="BU275" i="378"/>
  <c r="BT275" i="378"/>
  <c r="BS275" i="378"/>
  <c r="BR275" i="378"/>
  <c r="BQ275" i="378"/>
  <c r="BP275" i="378"/>
  <c r="BO275" i="378"/>
  <c r="BN275" i="378"/>
  <c r="BM275" i="378"/>
  <c r="BL275" i="378"/>
  <c r="BK275" i="378"/>
  <c r="BJ275" i="378"/>
  <c r="BI275" i="378"/>
  <c r="BH275" i="378"/>
  <c r="BG275" i="378"/>
  <c r="BF275" i="378"/>
  <c r="BW274" i="378"/>
  <c r="BV274" i="378"/>
  <c r="BU274" i="378"/>
  <c r="BT274" i="378"/>
  <c r="BS274" i="378"/>
  <c r="BR274" i="378"/>
  <c r="BQ274" i="378"/>
  <c r="BP274" i="378"/>
  <c r="BO274" i="378"/>
  <c r="BN274" i="378"/>
  <c r="BM274" i="378"/>
  <c r="BL274" i="378"/>
  <c r="BK274" i="378"/>
  <c r="BJ274" i="378"/>
  <c r="BI274" i="378"/>
  <c r="BH274" i="378"/>
  <c r="BG274" i="378"/>
  <c r="BF274" i="378"/>
  <c r="BW271" i="378"/>
  <c r="BV271" i="378"/>
  <c r="BU271" i="378"/>
  <c r="BT271" i="378"/>
  <c r="BS271" i="378"/>
  <c r="BR271" i="378"/>
  <c r="BQ271" i="378"/>
  <c r="BP271" i="378"/>
  <c r="BO271" i="378"/>
  <c r="BN271" i="378"/>
  <c r="BM271" i="378"/>
  <c r="BL271" i="378"/>
  <c r="BK271" i="378"/>
  <c r="BJ271" i="378"/>
  <c r="BI271" i="378"/>
  <c r="BH271" i="378"/>
  <c r="BG271" i="378"/>
  <c r="BF271" i="378"/>
  <c r="BW270" i="378"/>
  <c r="BV270" i="378"/>
  <c r="BU270" i="378"/>
  <c r="BT270" i="378"/>
  <c r="BS270" i="378"/>
  <c r="BR270" i="378"/>
  <c r="BQ270" i="378"/>
  <c r="BP270" i="378"/>
  <c r="BO270" i="378"/>
  <c r="BN270" i="378"/>
  <c r="BM270" i="378"/>
  <c r="BL270" i="378"/>
  <c r="BK270" i="378"/>
  <c r="BJ270" i="378"/>
  <c r="BI270" i="378"/>
  <c r="BH270" i="378"/>
  <c r="BG270" i="378"/>
  <c r="BF270" i="378"/>
  <c r="BW269" i="378"/>
  <c r="BV269" i="378"/>
  <c r="BU269" i="378"/>
  <c r="BT269" i="378"/>
  <c r="BS269" i="378"/>
  <c r="BR269" i="378"/>
  <c r="BQ269" i="378"/>
  <c r="BP269" i="378"/>
  <c r="BO269" i="378"/>
  <c r="BN269" i="378"/>
  <c r="BM269" i="378"/>
  <c r="BL269" i="378"/>
  <c r="BK269" i="378"/>
  <c r="BJ269" i="378"/>
  <c r="BI269" i="378"/>
  <c r="BH269" i="378"/>
  <c r="BG269" i="378"/>
  <c r="BF269" i="378"/>
  <c r="BW268" i="378"/>
  <c r="BV268" i="378"/>
  <c r="BU268" i="378"/>
  <c r="BT268" i="378"/>
  <c r="BS268" i="378"/>
  <c r="BR268" i="378"/>
  <c r="BQ268" i="378"/>
  <c r="BP268" i="378"/>
  <c r="BO268" i="378"/>
  <c r="BN268" i="378"/>
  <c r="BM268" i="378"/>
  <c r="BL268" i="378"/>
  <c r="BK268" i="378"/>
  <c r="BJ268" i="378"/>
  <c r="BI268" i="378"/>
  <c r="BH268" i="378"/>
  <c r="BG268" i="378"/>
  <c r="BF268" i="378"/>
  <c r="BW267" i="378"/>
  <c r="BV267" i="378"/>
  <c r="BU267" i="378"/>
  <c r="BT267" i="378"/>
  <c r="BS267" i="378"/>
  <c r="BR267" i="378"/>
  <c r="BQ267" i="378"/>
  <c r="BP267" i="378"/>
  <c r="BO267" i="378"/>
  <c r="BN267" i="378"/>
  <c r="BM267" i="378"/>
  <c r="BL267" i="378"/>
  <c r="BK267" i="378"/>
  <c r="BJ267" i="378"/>
  <c r="BI267" i="378"/>
  <c r="BH267" i="378"/>
  <c r="BG267" i="378"/>
  <c r="BF267" i="378"/>
  <c r="BW266" i="378"/>
  <c r="BV266" i="378"/>
  <c r="BU266" i="378"/>
  <c r="BT266" i="378"/>
  <c r="BS266" i="378"/>
  <c r="BR266" i="378"/>
  <c r="BQ266" i="378"/>
  <c r="BP266" i="378"/>
  <c r="BO266" i="378"/>
  <c r="BN266" i="378"/>
  <c r="BM266" i="378"/>
  <c r="BL266" i="378"/>
  <c r="BK266" i="378"/>
  <c r="BJ266" i="378"/>
  <c r="BI266" i="378"/>
  <c r="BH266" i="378"/>
  <c r="BG266" i="378"/>
  <c r="BF266" i="378"/>
  <c r="BW265" i="378"/>
  <c r="BV265" i="378"/>
  <c r="BU265" i="378"/>
  <c r="BT265" i="378"/>
  <c r="BS265" i="378"/>
  <c r="BR265" i="378"/>
  <c r="BQ265" i="378"/>
  <c r="BP265" i="378"/>
  <c r="BO265" i="378"/>
  <c r="BN265" i="378"/>
  <c r="BM265" i="378"/>
  <c r="BL265" i="378"/>
  <c r="BK265" i="378"/>
  <c r="BJ265" i="378"/>
  <c r="BI265" i="378"/>
  <c r="BH265" i="378"/>
  <c r="BG265" i="378"/>
  <c r="BF265" i="378"/>
  <c r="BW264" i="378"/>
  <c r="BV264" i="378"/>
  <c r="BU264" i="378"/>
  <c r="BT264" i="378"/>
  <c r="BS264" i="378"/>
  <c r="BR264" i="378"/>
  <c r="BQ264" i="378"/>
  <c r="BP264" i="378"/>
  <c r="BO264" i="378"/>
  <c r="BN264" i="378"/>
  <c r="BM264" i="378"/>
  <c r="BL264" i="378"/>
  <c r="BK264" i="378"/>
  <c r="BJ264" i="378"/>
  <c r="BI264" i="378"/>
  <c r="BH264" i="378"/>
  <c r="BG264" i="378"/>
  <c r="BF264" i="378"/>
  <c r="BW263" i="378"/>
  <c r="BV263" i="378"/>
  <c r="BU263" i="378"/>
  <c r="BT263" i="378"/>
  <c r="BS263" i="378"/>
  <c r="BR263" i="378"/>
  <c r="BQ263" i="378"/>
  <c r="BP263" i="378"/>
  <c r="BO263" i="378"/>
  <c r="BN263" i="378"/>
  <c r="BM263" i="378"/>
  <c r="BL263" i="378"/>
  <c r="BK263" i="378"/>
  <c r="BJ263" i="378"/>
  <c r="BI263" i="378"/>
  <c r="BH263" i="378"/>
  <c r="BG263" i="378"/>
  <c r="BF263" i="378"/>
  <c r="BW262" i="378"/>
  <c r="BV262" i="378"/>
  <c r="BU262" i="378"/>
  <c r="BT262" i="378"/>
  <c r="BS262" i="378"/>
  <c r="BR262" i="378"/>
  <c r="BQ262" i="378"/>
  <c r="BP262" i="378"/>
  <c r="BO262" i="378"/>
  <c r="BN262" i="378"/>
  <c r="BM262" i="378"/>
  <c r="BL262" i="378"/>
  <c r="BK262" i="378"/>
  <c r="BJ262" i="378"/>
  <c r="BI262" i="378"/>
  <c r="BH262" i="378"/>
  <c r="BG262" i="378"/>
  <c r="BF262" i="378"/>
  <c r="BW261" i="378"/>
  <c r="BV261" i="378"/>
  <c r="BU261" i="378"/>
  <c r="BT261" i="378"/>
  <c r="BS261" i="378"/>
  <c r="BR261" i="378"/>
  <c r="BQ261" i="378"/>
  <c r="BP261" i="378"/>
  <c r="BO261" i="378"/>
  <c r="BN261" i="378"/>
  <c r="BM261" i="378"/>
  <c r="BL261" i="378"/>
  <c r="BK261" i="378"/>
  <c r="BJ261" i="378"/>
  <c r="BI261" i="378"/>
  <c r="BH261" i="378"/>
  <c r="BG261" i="378"/>
  <c r="BF261" i="378"/>
  <c r="BW260" i="378"/>
  <c r="BV260" i="378"/>
  <c r="BU260" i="378"/>
  <c r="BT260" i="378"/>
  <c r="BS260" i="378"/>
  <c r="BR260" i="378"/>
  <c r="BQ260" i="378"/>
  <c r="BP260" i="378"/>
  <c r="BO260" i="378"/>
  <c r="BN260" i="378"/>
  <c r="BM260" i="378"/>
  <c r="BL260" i="378"/>
  <c r="BK260" i="378"/>
  <c r="BJ260" i="378"/>
  <c r="BI260" i="378"/>
  <c r="BH260" i="378"/>
  <c r="BG260" i="378"/>
  <c r="BF260" i="378"/>
  <c r="BW259" i="378"/>
  <c r="BV259" i="378"/>
  <c r="BU259" i="378"/>
  <c r="BT259" i="378"/>
  <c r="BS259" i="378"/>
  <c r="BR259" i="378"/>
  <c r="BQ259" i="378"/>
  <c r="BP259" i="378"/>
  <c r="BO259" i="378"/>
  <c r="BN259" i="378"/>
  <c r="BM259" i="378"/>
  <c r="BL259" i="378"/>
  <c r="BK259" i="378"/>
  <c r="BJ259" i="378"/>
  <c r="BI259" i="378"/>
  <c r="BH259" i="378"/>
  <c r="BG259" i="378"/>
  <c r="BF259" i="378"/>
  <c r="BW258" i="378"/>
  <c r="BV258" i="378"/>
  <c r="BU258" i="378"/>
  <c r="BT258" i="378"/>
  <c r="BS258" i="378"/>
  <c r="BR258" i="378"/>
  <c r="BQ258" i="378"/>
  <c r="BP258" i="378"/>
  <c r="BO258" i="378"/>
  <c r="BN258" i="378"/>
  <c r="BM258" i="378"/>
  <c r="BL258" i="378"/>
  <c r="BK258" i="378"/>
  <c r="BJ258" i="378"/>
  <c r="BI258" i="378"/>
  <c r="BH258" i="378"/>
  <c r="BG258" i="378"/>
  <c r="BF258" i="378"/>
  <c r="BW257" i="378"/>
  <c r="BV257" i="378"/>
  <c r="BU257" i="378"/>
  <c r="BT257" i="378"/>
  <c r="BS257" i="378"/>
  <c r="BR257" i="378"/>
  <c r="BQ257" i="378"/>
  <c r="BP257" i="378"/>
  <c r="BO257" i="378"/>
  <c r="BN257" i="378"/>
  <c r="BM257" i="378"/>
  <c r="BL257" i="378"/>
  <c r="BK257" i="378"/>
  <c r="BJ257" i="378"/>
  <c r="BI257" i="378"/>
  <c r="BH257" i="378"/>
  <c r="BG257" i="378"/>
  <c r="BF257" i="378"/>
  <c r="BW256" i="378"/>
  <c r="BV256" i="378"/>
  <c r="BU256" i="378"/>
  <c r="BT256" i="378"/>
  <c r="BS256" i="378"/>
  <c r="BR256" i="378"/>
  <c r="BQ256" i="378"/>
  <c r="BP256" i="378"/>
  <c r="BO256" i="378"/>
  <c r="BN256" i="378"/>
  <c r="BM256" i="378"/>
  <c r="BL256" i="378"/>
  <c r="BK256" i="378"/>
  <c r="BJ256" i="378"/>
  <c r="BI256" i="378"/>
  <c r="BH256" i="378"/>
  <c r="BG256" i="378"/>
  <c r="BF256" i="378"/>
  <c r="BW255" i="378"/>
  <c r="BV255" i="378"/>
  <c r="BU255" i="378"/>
  <c r="BT255" i="378"/>
  <c r="BS255" i="378"/>
  <c r="BR255" i="378"/>
  <c r="BQ255" i="378"/>
  <c r="BP255" i="378"/>
  <c r="BO255" i="378"/>
  <c r="BN255" i="378"/>
  <c r="BM255" i="378"/>
  <c r="BL255" i="378"/>
  <c r="BK255" i="378"/>
  <c r="BJ255" i="378"/>
  <c r="BI255" i="378"/>
  <c r="BH255" i="378"/>
  <c r="BG255" i="378"/>
  <c r="BF255" i="378"/>
  <c r="BW252" i="378"/>
  <c r="BV252" i="378"/>
  <c r="BU252" i="378"/>
  <c r="BT252" i="378"/>
  <c r="BS252" i="378"/>
  <c r="BR252" i="378"/>
  <c r="BQ252" i="378"/>
  <c r="BP252" i="378"/>
  <c r="BO252" i="378"/>
  <c r="BN252" i="378"/>
  <c r="BM252" i="378"/>
  <c r="BL252" i="378"/>
  <c r="BK252" i="378"/>
  <c r="BJ252" i="378"/>
  <c r="BI252" i="378"/>
  <c r="BH252" i="378"/>
  <c r="BG252" i="378"/>
  <c r="BF252" i="378"/>
  <c r="BW251" i="378"/>
  <c r="BV251" i="378"/>
  <c r="BU251" i="378"/>
  <c r="BT251" i="378"/>
  <c r="BS251" i="378"/>
  <c r="BR251" i="378"/>
  <c r="BQ251" i="378"/>
  <c r="BP251" i="378"/>
  <c r="BO251" i="378"/>
  <c r="BN251" i="378"/>
  <c r="BM251" i="378"/>
  <c r="BL251" i="378"/>
  <c r="BK251" i="378"/>
  <c r="BJ251" i="378"/>
  <c r="BI251" i="378"/>
  <c r="BH251" i="378"/>
  <c r="BG251" i="378"/>
  <c r="BF251" i="378"/>
  <c r="BW250" i="378"/>
  <c r="BV250" i="378"/>
  <c r="BU250" i="378"/>
  <c r="BT250" i="378"/>
  <c r="BS250" i="378"/>
  <c r="BR250" i="378"/>
  <c r="BQ250" i="378"/>
  <c r="BP250" i="378"/>
  <c r="BO250" i="378"/>
  <c r="BN250" i="378"/>
  <c r="BM250" i="378"/>
  <c r="BL250" i="378"/>
  <c r="BK250" i="378"/>
  <c r="BJ250" i="378"/>
  <c r="BI250" i="378"/>
  <c r="BH250" i="378"/>
  <c r="BG250" i="378"/>
  <c r="BF250" i="378"/>
  <c r="BW249" i="378"/>
  <c r="BV249" i="378"/>
  <c r="BU249" i="378"/>
  <c r="BT249" i="378"/>
  <c r="BS249" i="378"/>
  <c r="BR249" i="378"/>
  <c r="BQ249" i="378"/>
  <c r="BP249" i="378"/>
  <c r="BO249" i="378"/>
  <c r="BN249" i="378"/>
  <c r="BM249" i="378"/>
  <c r="BL249" i="378"/>
  <c r="BK249" i="378"/>
  <c r="BJ249" i="378"/>
  <c r="BI249" i="378"/>
  <c r="BH249" i="378"/>
  <c r="BG249" i="378"/>
  <c r="BF249" i="378"/>
  <c r="BW248" i="378"/>
  <c r="BV248" i="378"/>
  <c r="BU248" i="378"/>
  <c r="BT248" i="378"/>
  <c r="BS248" i="378"/>
  <c r="BR248" i="378"/>
  <c r="BQ248" i="378"/>
  <c r="BP248" i="378"/>
  <c r="BO248" i="378"/>
  <c r="BN248" i="378"/>
  <c r="BM248" i="378"/>
  <c r="BL248" i="378"/>
  <c r="BK248" i="378"/>
  <c r="BJ248" i="378"/>
  <c r="BI248" i="378"/>
  <c r="BH248" i="378"/>
  <c r="BG248" i="378"/>
  <c r="BF248" i="378"/>
  <c r="BW247" i="378"/>
  <c r="BV247" i="378"/>
  <c r="BU247" i="378"/>
  <c r="BT247" i="378"/>
  <c r="BS247" i="378"/>
  <c r="BR247" i="378"/>
  <c r="BQ247" i="378"/>
  <c r="BP247" i="378"/>
  <c r="BO247" i="378"/>
  <c r="BN247" i="378"/>
  <c r="BM247" i="378"/>
  <c r="BL247" i="378"/>
  <c r="BK247" i="378"/>
  <c r="BJ247" i="378"/>
  <c r="BI247" i="378"/>
  <c r="BH247" i="378"/>
  <c r="BG247" i="378"/>
  <c r="BF247" i="378"/>
  <c r="BW246" i="378"/>
  <c r="BV246" i="378"/>
  <c r="BU246" i="378"/>
  <c r="BT246" i="378"/>
  <c r="BS246" i="378"/>
  <c r="BR246" i="378"/>
  <c r="BQ246" i="378"/>
  <c r="BP246" i="378"/>
  <c r="BO246" i="378"/>
  <c r="BN246" i="378"/>
  <c r="BM246" i="378"/>
  <c r="BL246" i="378"/>
  <c r="BK246" i="378"/>
  <c r="BJ246" i="378"/>
  <c r="BI246" i="378"/>
  <c r="BH246" i="378"/>
  <c r="BG246" i="378"/>
  <c r="BF246" i="378"/>
  <c r="BW245" i="378"/>
  <c r="BV245" i="378"/>
  <c r="BU245" i="378"/>
  <c r="BT245" i="378"/>
  <c r="BS245" i="378"/>
  <c r="BR245" i="378"/>
  <c r="BQ245" i="378"/>
  <c r="BP245" i="378"/>
  <c r="BO245" i="378"/>
  <c r="BN245" i="378"/>
  <c r="BM245" i="378"/>
  <c r="BL245" i="378"/>
  <c r="BK245" i="378"/>
  <c r="BJ245" i="378"/>
  <c r="BI245" i="378"/>
  <c r="BH245" i="378"/>
  <c r="BG245" i="378"/>
  <c r="BF245" i="378"/>
  <c r="BW244" i="378"/>
  <c r="BV244" i="378"/>
  <c r="BU244" i="378"/>
  <c r="BT244" i="378"/>
  <c r="BS244" i="378"/>
  <c r="BR244" i="378"/>
  <c r="BQ244" i="378"/>
  <c r="BP244" i="378"/>
  <c r="BO244" i="378"/>
  <c r="BN244" i="378"/>
  <c r="BM244" i="378"/>
  <c r="BL244" i="378"/>
  <c r="BK244" i="378"/>
  <c r="BJ244" i="378"/>
  <c r="BI244" i="378"/>
  <c r="BH244" i="378"/>
  <c r="BG244" i="378"/>
  <c r="BF244" i="378"/>
  <c r="BW243" i="378"/>
  <c r="BV243" i="378"/>
  <c r="BU243" i="378"/>
  <c r="BT243" i="378"/>
  <c r="BS243" i="378"/>
  <c r="BR243" i="378"/>
  <c r="BQ243" i="378"/>
  <c r="BP243" i="378"/>
  <c r="BO243" i="378"/>
  <c r="BN243" i="378"/>
  <c r="BM243" i="378"/>
  <c r="BL243" i="378"/>
  <c r="BK243" i="378"/>
  <c r="BJ243" i="378"/>
  <c r="BI243" i="378"/>
  <c r="BH243" i="378"/>
  <c r="BG243" i="378"/>
  <c r="BF243" i="378"/>
  <c r="BW242" i="378"/>
  <c r="BV242" i="378"/>
  <c r="BU242" i="378"/>
  <c r="BT242" i="378"/>
  <c r="BS242" i="378"/>
  <c r="BR242" i="378"/>
  <c r="BQ242" i="378"/>
  <c r="BP242" i="378"/>
  <c r="BO242" i="378"/>
  <c r="BN242" i="378"/>
  <c r="BM242" i="378"/>
  <c r="BL242" i="378"/>
  <c r="BK242" i="378"/>
  <c r="BJ242" i="378"/>
  <c r="BI242" i="378"/>
  <c r="BH242" i="378"/>
  <c r="BG242" i="378"/>
  <c r="BF242" i="378"/>
  <c r="BW241" i="378"/>
  <c r="BV241" i="378"/>
  <c r="BU241" i="378"/>
  <c r="BT241" i="378"/>
  <c r="BS241" i="378"/>
  <c r="BR241" i="378"/>
  <c r="BQ241" i="378"/>
  <c r="BP241" i="378"/>
  <c r="BO241" i="378"/>
  <c r="BN241" i="378"/>
  <c r="BM241" i="378"/>
  <c r="BL241" i="378"/>
  <c r="BK241" i="378"/>
  <c r="BJ241" i="378"/>
  <c r="BI241" i="378"/>
  <c r="BH241" i="378"/>
  <c r="BG241" i="378"/>
  <c r="BF241" i="378"/>
  <c r="BW240" i="378"/>
  <c r="BV240" i="378"/>
  <c r="BU240" i="378"/>
  <c r="BT240" i="378"/>
  <c r="BS240" i="378"/>
  <c r="BR240" i="378"/>
  <c r="BQ240" i="378"/>
  <c r="BP240" i="378"/>
  <c r="BO240" i="378"/>
  <c r="BN240" i="378"/>
  <c r="BM240" i="378"/>
  <c r="BL240" i="378"/>
  <c r="BK240" i="378"/>
  <c r="BJ240" i="378"/>
  <c r="BI240" i="378"/>
  <c r="BH240" i="378"/>
  <c r="BG240" i="378"/>
  <c r="BF240" i="378"/>
  <c r="BW239" i="378"/>
  <c r="BV239" i="378"/>
  <c r="BU239" i="378"/>
  <c r="BT239" i="378"/>
  <c r="BS239" i="378"/>
  <c r="BR239" i="378"/>
  <c r="BQ239" i="378"/>
  <c r="BP239" i="378"/>
  <c r="BO239" i="378"/>
  <c r="BN239" i="378"/>
  <c r="BM239" i="378"/>
  <c r="BL239" i="378"/>
  <c r="BK239" i="378"/>
  <c r="BJ239" i="378"/>
  <c r="BI239" i="378"/>
  <c r="BH239" i="378"/>
  <c r="BG239" i="378"/>
  <c r="BF239" i="378"/>
  <c r="BW238" i="378"/>
  <c r="BV238" i="378"/>
  <c r="BU238" i="378"/>
  <c r="BT238" i="378"/>
  <c r="BS238" i="378"/>
  <c r="BR238" i="378"/>
  <c r="BQ238" i="378"/>
  <c r="BP238" i="378"/>
  <c r="BO238" i="378"/>
  <c r="BN238" i="378"/>
  <c r="BM238" i="378"/>
  <c r="BL238" i="378"/>
  <c r="BK238" i="378"/>
  <c r="BJ238" i="378"/>
  <c r="BI238" i="378"/>
  <c r="BH238" i="378"/>
  <c r="BG238" i="378"/>
  <c r="BF238" i="378"/>
  <c r="BW237" i="378"/>
  <c r="BV237" i="378"/>
  <c r="BU237" i="378"/>
  <c r="BT237" i="378"/>
  <c r="BS237" i="378"/>
  <c r="BR237" i="378"/>
  <c r="BQ237" i="378"/>
  <c r="BP237" i="378"/>
  <c r="BO237" i="378"/>
  <c r="BN237" i="378"/>
  <c r="BM237" i="378"/>
  <c r="BL237" i="378"/>
  <c r="BK237" i="378"/>
  <c r="BJ237" i="378"/>
  <c r="BI237" i="378"/>
  <c r="BH237" i="378"/>
  <c r="BG237" i="378"/>
  <c r="BF237" i="378"/>
  <c r="BW236" i="378"/>
  <c r="BV236" i="378"/>
  <c r="BU236" i="378"/>
  <c r="BT236" i="378"/>
  <c r="BS236" i="378"/>
  <c r="BR236" i="378"/>
  <c r="BQ236" i="378"/>
  <c r="BP236" i="378"/>
  <c r="BO236" i="378"/>
  <c r="BN236" i="378"/>
  <c r="BM236" i="378"/>
  <c r="BL236" i="378"/>
  <c r="BK236" i="378"/>
  <c r="BJ236" i="378"/>
  <c r="BI236" i="378"/>
  <c r="BH236" i="378"/>
  <c r="BG236" i="378"/>
  <c r="BF236" i="378"/>
  <c r="BW233" i="378"/>
  <c r="BV233" i="378"/>
  <c r="BU233" i="378"/>
  <c r="BT233" i="378"/>
  <c r="BS233" i="378"/>
  <c r="BR233" i="378"/>
  <c r="BQ233" i="378"/>
  <c r="BP233" i="378"/>
  <c r="BO233" i="378"/>
  <c r="BN233" i="378"/>
  <c r="BM233" i="378"/>
  <c r="BL233" i="378"/>
  <c r="BK233" i="378"/>
  <c r="BJ233" i="378"/>
  <c r="BI233" i="378"/>
  <c r="BH233" i="378"/>
  <c r="BG233" i="378"/>
  <c r="BF233" i="378"/>
  <c r="BW232" i="378"/>
  <c r="BV232" i="378"/>
  <c r="BU232" i="378"/>
  <c r="BT232" i="378"/>
  <c r="BS232" i="378"/>
  <c r="BR232" i="378"/>
  <c r="BQ232" i="378"/>
  <c r="BP232" i="378"/>
  <c r="BO232" i="378"/>
  <c r="BN232" i="378"/>
  <c r="BM232" i="378"/>
  <c r="BL232" i="378"/>
  <c r="BK232" i="378"/>
  <c r="BJ232" i="378"/>
  <c r="BI232" i="378"/>
  <c r="BH232" i="378"/>
  <c r="BG232" i="378"/>
  <c r="BF232" i="378"/>
  <c r="BW231" i="378"/>
  <c r="BV231" i="378"/>
  <c r="BU231" i="378"/>
  <c r="BT231" i="378"/>
  <c r="BS231" i="378"/>
  <c r="BR231" i="378"/>
  <c r="BQ231" i="378"/>
  <c r="BP231" i="378"/>
  <c r="BO231" i="378"/>
  <c r="BN231" i="378"/>
  <c r="BM231" i="378"/>
  <c r="BL231" i="378"/>
  <c r="BK231" i="378"/>
  <c r="BJ231" i="378"/>
  <c r="BI231" i="378"/>
  <c r="BH231" i="378"/>
  <c r="BG231" i="378"/>
  <c r="BF231" i="378"/>
  <c r="BW230" i="378"/>
  <c r="BV230" i="378"/>
  <c r="BU230" i="378"/>
  <c r="BT230" i="378"/>
  <c r="BS230" i="378"/>
  <c r="BR230" i="378"/>
  <c r="BQ230" i="378"/>
  <c r="BP230" i="378"/>
  <c r="BO230" i="378"/>
  <c r="BN230" i="378"/>
  <c r="BM230" i="378"/>
  <c r="BL230" i="378"/>
  <c r="BK230" i="378"/>
  <c r="BJ230" i="378"/>
  <c r="BI230" i="378"/>
  <c r="BH230" i="378"/>
  <c r="BG230" i="378"/>
  <c r="BF230" i="378"/>
  <c r="BW229" i="378"/>
  <c r="BV229" i="378"/>
  <c r="BU229" i="378"/>
  <c r="BT229" i="378"/>
  <c r="BS229" i="378"/>
  <c r="BR229" i="378"/>
  <c r="BQ229" i="378"/>
  <c r="BP229" i="378"/>
  <c r="BO229" i="378"/>
  <c r="BN229" i="378"/>
  <c r="BM229" i="378"/>
  <c r="BL229" i="378"/>
  <c r="BK229" i="378"/>
  <c r="BJ229" i="378"/>
  <c r="BI229" i="378"/>
  <c r="BH229" i="378"/>
  <c r="BG229" i="378"/>
  <c r="BF229" i="378"/>
  <c r="BW228" i="378"/>
  <c r="BV228" i="378"/>
  <c r="BU228" i="378"/>
  <c r="BT228" i="378"/>
  <c r="BS228" i="378"/>
  <c r="BR228" i="378"/>
  <c r="BQ228" i="378"/>
  <c r="BP228" i="378"/>
  <c r="BO228" i="378"/>
  <c r="BN228" i="378"/>
  <c r="BM228" i="378"/>
  <c r="BL228" i="378"/>
  <c r="BK228" i="378"/>
  <c r="BJ228" i="378"/>
  <c r="BI228" i="378"/>
  <c r="BH228" i="378"/>
  <c r="BG228" i="378"/>
  <c r="BF228" i="378"/>
  <c r="BW227" i="378"/>
  <c r="BV227" i="378"/>
  <c r="BU227" i="378"/>
  <c r="BT227" i="378"/>
  <c r="BS227" i="378"/>
  <c r="BR227" i="378"/>
  <c r="BQ227" i="378"/>
  <c r="BP227" i="378"/>
  <c r="BO227" i="378"/>
  <c r="BN227" i="378"/>
  <c r="BM227" i="378"/>
  <c r="BL227" i="378"/>
  <c r="BK227" i="378"/>
  <c r="BJ227" i="378"/>
  <c r="BI227" i="378"/>
  <c r="BH227" i="378"/>
  <c r="BG227" i="378"/>
  <c r="BF227" i="378"/>
  <c r="BW226" i="378"/>
  <c r="BV226" i="378"/>
  <c r="BU226" i="378"/>
  <c r="BT226" i="378"/>
  <c r="BS226" i="378"/>
  <c r="BR226" i="378"/>
  <c r="BQ226" i="378"/>
  <c r="BP226" i="378"/>
  <c r="BO226" i="378"/>
  <c r="BN226" i="378"/>
  <c r="BM226" i="378"/>
  <c r="BL226" i="378"/>
  <c r="BK226" i="378"/>
  <c r="BJ226" i="378"/>
  <c r="BI226" i="378"/>
  <c r="BH226" i="378"/>
  <c r="BG226" i="378"/>
  <c r="BF226" i="378"/>
  <c r="BW225" i="378"/>
  <c r="BV225" i="378"/>
  <c r="BU225" i="378"/>
  <c r="BT225" i="378"/>
  <c r="BS225" i="378"/>
  <c r="BR225" i="378"/>
  <c r="BQ225" i="378"/>
  <c r="BP225" i="378"/>
  <c r="BO225" i="378"/>
  <c r="BN225" i="378"/>
  <c r="BM225" i="378"/>
  <c r="BL225" i="378"/>
  <c r="BK225" i="378"/>
  <c r="BJ225" i="378"/>
  <c r="BI225" i="378"/>
  <c r="BH225" i="378"/>
  <c r="BG225" i="378"/>
  <c r="BF225" i="378"/>
  <c r="BW224" i="378"/>
  <c r="BV224" i="378"/>
  <c r="BU224" i="378"/>
  <c r="BT224" i="378"/>
  <c r="BS224" i="378"/>
  <c r="BR224" i="378"/>
  <c r="BQ224" i="378"/>
  <c r="BP224" i="378"/>
  <c r="BO224" i="378"/>
  <c r="BN224" i="378"/>
  <c r="BM224" i="378"/>
  <c r="BL224" i="378"/>
  <c r="BK224" i="378"/>
  <c r="BJ224" i="378"/>
  <c r="BI224" i="378"/>
  <c r="BH224" i="378"/>
  <c r="BG224" i="378"/>
  <c r="BF224" i="378"/>
  <c r="BW223" i="378"/>
  <c r="BV223" i="378"/>
  <c r="BU223" i="378"/>
  <c r="BT223" i="378"/>
  <c r="BS223" i="378"/>
  <c r="BR223" i="378"/>
  <c r="BQ223" i="378"/>
  <c r="BP223" i="378"/>
  <c r="BO223" i="378"/>
  <c r="BN223" i="378"/>
  <c r="BM223" i="378"/>
  <c r="BL223" i="378"/>
  <c r="BK223" i="378"/>
  <c r="BJ223" i="378"/>
  <c r="BI223" i="378"/>
  <c r="BH223" i="378"/>
  <c r="BG223" i="378"/>
  <c r="BF223" i="378"/>
  <c r="BW222" i="378"/>
  <c r="BV222" i="378"/>
  <c r="BU222" i="378"/>
  <c r="BT222" i="378"/>
  <c r="BS222" i="378"/>
  <c r="BR222" i="378"/>
  <c r="BQ222" i="378"/>
  <c r="BP222" i="378"/>
  <c r="BO222" i="378"/>
  <c r="BN222" i="378"/>
  <c r="BM222" i="378"/>
  <c r="BL222" i="378"/>
  <c r="BK222" i="378"/>
  <c r="BJ222" i="378"/>
  <c r="BI222" i="378"/>
  <c r="BH222" i="378"/>
  <c r="BG222" i="378"/>
  <c r="BF222" i="378"/>
  <c r="BW221" i="378"/>
  <c r="BV221" i="378"/>
  <c r="BU221" i="378"/>
  <c r="BT221" i="378"/>
  <c r="BS221" i="378"/>
  <c r="BR221" i="378"/>
  <c r="BQ221" i="378"/>
  <c r="BP221" i="378"/>
  <c r="BO221" i="378"/>
  <c r="BN221" i="378"/>
  <c r="BM221" i="378"/>
  <c r="BL221" i="378"/>
  <c r="BK221" i="378"/>
  <c r="BJ221" i="378"/>
  <c r="BI221" i="378"/>
  <c r="BH221" i="378"/>
  <c r="BG221" i="378"/>
  <c r="BF221" i="378"/>
  <c r="BW220" i="378"/>
  <c r="BV220" i="378"/>
  <c r="BU220" i="378"/>
  <c r="BT220" i="378"/>
  <c r="BS220" i="378"/>
  <c r="BR220" i="378"/>
  <c r="BQ220" i="378"/>
  <c r="BP220" i="378"/>
  <c r="BO220" i="378"/>
  <c r="BN220" i="378"/>
  <c r="BM220" i="378"/>
  <c r="BL220" i="378"/>
  <c r="BK220" i="378"/>
  <c r="BJ220" i="378"/>
  <c r="BI220" i="378"/>
  <c r="BH220" i="378"/>
  <c r="BG220" i="378"/>
  <c r="BF220" i="378"/>
  <c r="BW219" i="378"/>
  <c r="BV219" i="378"/>
  <c r="BU219" i="378"/>
  <c r="BT219" i="378"/>
  <c r="BS219" i="378"/>
  <c r="BR219" i="378"/>
  <c r="BQ219" i="378"/>
  <c r="BP219" i="378"/>
  <c r="BO219" i="378"/>
  <c r="BN219" i="378"/>
  <c r="BM219" i="378"/>
  <c r="BL219" i="378"/>
  <c r="BK219" i="378"/>
  <c r="BJ219" i="378"/>
  <c r="BI219" i="378"/>
  <c r="BH219" i="378"/>
  <c r="BG219" i="378"/>
  <c r="BF219" i="378"/>
  <c r="BW218" i="378"/>
  <c r="BV218" i="378"/>
  <c r="BU218" i="378"/>
  <c r="BT218" i="378"/>
  <c r="BS218" i="378"/>
  <c r="BR218" i="378"/>
  <c r="BQ218" i="378"/>
  <c r="BP218" i="378"/>
  <c r="BO218" i="378"/>
  <c r="BN218" i="378"/>
  <c r="BM218" i="378"/>
  <c r="BL218" i="378"/>
  <c r="BK218" i="378"/>
  <c r="BJ218" i="378"/>
  <c r="BI218" i="378"/>
  <c r="BH218" i="378"/>
  <c r="BG218" i="378"/>
  <c r="BF218" i="378"/>
  <c r="BW217" i="378"/>
  <c r="BV217" i="378"/>
  <c r="BU217" i="378"/>
  <c r="BT217" i="378"/>
  <c r="BS217" i="378"/>
  <c r="BR217" i="378"/>
  <c r="BQ217" i="378"/>
  <c r="BP217" i="378"/>
  <c r="BO217" i="378"/>
  <c r="BN217" i="378"/>
  <c r="BM217" i="378"/>
  <c r="BL217" i="378"/>
  <c r="BK217" i="378"/>
  <c r="BJ217" i="378"/>
  <c r="BI217" i="378"/>
  <c r="BH217" i="378"/>
  <c r="BG217" i="378"/>
  <c r="BF217" i="378"/>
  <c r="BW214" i="378"/>
  <c r="BV214" i="378"/>
  <c r="BU214" i="378"/>
  <c r="BT214" i="378"/>
  <c r="BS214" i="378"/>
  <c r="BR214" i="378"/>
  <c r="BQ214" i="378"/>
  <c r="BP214" i="378"/>
  <c r="BO214" i="378"/>
  <c r="BN214" i="378"/>
  <c r="BM214" i="378"/>
  <c r="BL214" i="378"/>
  <c r="BK214" i="378"/>
  <c r="BJ214" i="378"/>
  <c r="BI214" i="378"/>
  <c r="BH214" i="378"/>
  <c r="BG214" i="378"/>
  <c r="BF214" i="378"/>
  <c r="BW213" i="378"/>
  <c r="BV213" i="378"/>
  <c r="BU213" i="378"/>
  <c r="BT213" i="378"/>
  <c r="BS213" i="378"/>
  <c r="BR213" i="378"/>
  <c r="BQ213" i="378"/>
  <c r="BP213" i="378"/>
  <c r="BO213" i="378"/>
  <c r="BN213" i="378"/>
  <c r="BM213" i="378"/>
  <c r="BL213" i="378"/>
  <c r="BK213" i="378"/>
  <c r="BJ213" i="378"/>
  <c r="BI213" i="378"/>
  <c r="BH213" i="378"/>
  <c r="BG213" i="378"/>
  <c r="BF213" i="378"/>
  <c r="BW212" i="378"/>
  <c r="BV212" i="378"/>
  <c r="BU212" i="378"/>
  <c r="BT212" i="378"/>
  <c r="BS212" i="378"/>
  <c r="BR212" i="378"/>
  <c r="BQ212" i="378"/>
  <c r="BP212" i="378"/>
  <c r="BO212" i="378"/>
  <c r="BN212" i="378"/>
  <c r="BM212" i="378"/>
  <c r="BL212" i="378"/>
  <c r="BK212" i="378"/>
  <c r="BJ212" i="378"/>
  <c r="BI212" i="378"/>
  <c r="BH212" i="378"/>
  <c r="BG212" i="378"/>
  <c r="BF212" i="378"/>
  <c r="BW211" i="378"/>
  <c r="BV211" i="378"/>
  <c r="BU211" i="378"/>
  <c r="BT211" i="378"/>
  <c r="BS211" i="378"/>
  <c r="BR211" i="378"/>
  <c r="BQ211" i="378"/>
  <c r="BP211" i="378"/>
  <c r="BO211" i="378"/>
  <c r="BN211" i="378"/>
  <c r="BM211" i="378"/>
  <c r="BL211" i="378"/>
  <c r="BK211" i="378"/>
  <c r="BJ211" i="378"/>
  <c r="BI211" i="378"/>
  <c r="BH211" i="378"/>
  <c r="BG211" i="378"/>
  <c r="BF211" i="378"/>
  <c r="BW210" i="378"/>
  <c r="BV210" i="378"/>
  <c r="BU210" i="378"/>
  <c r="BT210" i="378"/>
  <c r="BS210" i="378"/>
  <c r="BR210" i="378"/>
  <c r="BQ210" i="378"/>
  <c r="BP210" i="378"/>
  <c r="BO210" i="378"/>
  <c r="BN210" i="378"/>
  <c r="BM210" i="378"/>
  <c r="BL210" i="378"/>
  <c r="BK210" i="378"/>
  <c r="BJ210" i="378"/>
  <c r="BI210" i="378"/>
  <c r="BH210" i="378"/>
  <c r="BG210" i="378"/>
  <c r="BF210" i="378"/>
  <c r="BW209" i="378"/>
  <c r="BV209" i="378"/>
  <c r="BU209" i="378"/>
  <c r="BT209" i="378"/>
  <c r="BS209" i="378"/>
  <c r="BR209" i="378"/>
  <c r="BQ209" i="378"/>
  <c r="BP209" i="378"/>
  <c r="BO209" i="378"/>
  <c r="BN209" i="378"/>
  <c r="BM209" i="378"/>
  <c r="BL209" i="378"/>
  <c r="BK209" i="378"/>
  <c r="BJ209" i="378"/>
  <c r="BI209" i="378"/>
  <c r="BH209" i="378"/>
  <c r="BG209" i="378"/>
  <c r="BF209" i="378"/>
  <c r="BW208" i="378"/>
  <c r="BV208" i="378"/>
  <c r="BU208" i="378"/>
  <c r="BT208" i="378"/>
  <c r="BS208" i="378"/>
  <c r="BR208" i="378"/>
  <c r="BQ208" i="378"/>
  <c r="BP208" i="378"/>
  <c r="BO208" i="378"/>
  <c r="BN208" i="378"/>
  <c r="BM208" i="378"/>
  <c r="BL208" i="378"/>
  <c r="BK208" i="378"/>
  <c r="BJ208" i="378"/>
  <c r="BI208" i="378"/>
  <c r="BH208" i="378"/>
  <c r="BG208" i="378"/>
  <c r="BF208" i="378"/>
  <c r="BW207" i="378"/>
  <c r="BV207" i="378"/>
  <c r="BU207" i="378"/>
  <c r="BT207" i="378"/>
  <c r="BS207" i="378"/>
  <c r="BR207" i="378"/>
  <c r="BQ207" i="378"/>
  <c r="BP207" i="378"/>
  <c r="BO207" i="378"/>
  <c r="BN207" i="378"/>
  <c r="BM207" i="378"/>
  <c r="BL207" i="378"/>
  <c r="BK207" i="378"/>
  <c r="BJ207" i="378"/>
  <c r="BI207" i="378"/>
  <c r="BH207" i="378"/>
  <c r="BG207" i="378"/>
  <c r="BF207" i="378"/>
  <c r="BW206" i="378"/>
  <c r="BV206" i="378"/>
  <c r="BU206" i="378"/>
  <c r="BT206" i="378"/>
  <c r="BS206" i="378"/>
  <c r="BR206" i="378"/>
  <c r="BQ206" i="378"/>
  <c r="BP206" i="378"/>
  <c r="BO206" i="378"/>
  <c r="BN206" i="378"/>
  <c r="BM206" i="378"/>
  <c r="BL206" i="378"/>
  <c r="BK206" i="378"/>
  <c r="BJ206" i="378"/>
  <c r="BI206" i="378"/>
  <c r="BH206" i="378"/>
  <c r="BG206" i="378"/>
  <c r="BF206" i="378"/>
  <c r="BW205" i="378"/>
  <c r="BV205" i="378"/>
  <c r="BU205" i="378"/>
  <c r="BT205" i="378"/>
  <c r="BS205" i="378"/>
  <c r="BR205" i="378"/>
  <c r="BQ205" i="378"/>
  <c r="BP205" i="378"/>
  <c r="BO205" i="378"/>
  <c r="BN205" i="378"/>
  <c r="BM205" i="378"/>
  <c r="BL205" i="378"/>
  <c r="BK205" i="378"/>
  <c r="BJ205" i="378"/>
  <c r="BI205" i="378"/>
  <c r="BH205" i="378"/>
  <c r="BG205" i="378"/>
  <c r="BF205" i="378"/>
  <c r="BW204" i="378"/>
  <c r="BV204" i="378"/>
  <c r="BU204" i="378"/>
  <c r="BT204" i="378"/>
  <c r="BS204" i="378"/>
  <c r="BR204" i="378"/>
  <c r="BQ204" i="378"/>
  <c r="BP204" i="378"/>
  <c r="BO204" i="378"/>
  <c r="BN204" i="378"/>
  <c r="BM204" i="378"/>
  <c r="BL204" i="378"/>
  <c r="BK204" i="378"/>
  <c r="BJ204" i="378"/>
  <c r="BI204" i="378"/>
  <c r="BH204" i="378"/>
  <c r="BG204" i="378"/>
  <c r="BF204" i="378"/>
  <c r="BW203" i="378"/>
  <c r="BV203" i="378"/>
  <c r="BU203" i="378"/>
  <c r="BT203" i="378"/>
  <c r="BS203" i="378"/>
  <c r="BR203" i="378"/>
  <c r="BQ203" i="378"/>
  <c r="BP203" i="378"/>
  <c r="BO203" i="378"/>
  <c r="BN203" i="378"/>
  <c r="BM203" i="378"/>
  <c r="BL203" i="378"/>
  <c r="BK203" i="378"/>
  <c r="BJ203" i="378"/>
  <c r="BI203" i="378"/>
  <c r="BH203" i="378"/>
  <c r="BG203" i="378"/>
  <c r="BF203" i="378"/>
  <c r="BW202" i="378"/>
  <c r="BV202" i="378"/>
  <c r="BU202" i="378"/>
  <c r="BT202" i="378"/>
  <c r="BS202" i="378"/>
  <c r="BR202" i="378"/>
  <c r="BQ202" i="378"/>
  <c r="BP202" i="378"/>
  <c r="BO202" i="378"/>
  <c r="BN202" i="378"/>
  <c r="BM202" i="378"/>
  <c r="BL202" i="378"/>
  <c r="BK202" i="378"/>
  <c r="BJ202" i="378"/>
  <c r="BI202" i="378"/>
  <c r="BH202" i="378"/>
  <c r="BG202" i="378"/>
  <c r="BF202" i="378"/>
  <c r="BW201" i="378"/>
  <c r="BV201" i="378"/>
  <c r="BU201" i="378"/>
  <c r="BT201" i="378"/>
  <c r="BS201" i="378"/>
  <c r="BR201" i="378"/>
  <c r="BQ201" i="378"/>
  <c r="BP201" i="378"/>
  <c r="BO201" i="378"/>
  <c r="BN201" i="378"/>
  <c r="BM201" i="378"/>
  <c r="BL201" i="378"/>
  <c r="BK201" i="378"/>
  <c r="BJ201" i="378"/>
  <c r="BI201" i="378"/>
  <c r="BH201" i="378"/>
  <c r="BG201" i="378"/>
  <c r="BF201" i="378"/>
  <c r="BW200" i="378"/>
  <c r="BV200" i="378"/>
  <c r="BU200" i="378"/>
  <c r="BT200" i="378"/>
  <c r="BS200" i="378"/>
  <c r="BR200" i="378"/>
  <c r="BQ200" i="378"/>
  <c r="BP200" i="378"/>
  <c r="BO200" i="378"/>
  <c r="BN200" i="378"/>
  <c r="BM200" i="378"/>
  <c r="BL200" i="378"/>
  <c r="BK200" i="378"/>
  <c r="BJ200" i="378"/>
  <c r="BI200" i="378"/>
  <c r="BH200" i="378"/>
  <c r="BG200" i="378"/>
  <c r="BF200" i="378"/>
  <c r="BW199" i="378"/>
  <c r="BV199" i="378"/>
  <c r="BU199" i="378"/>
  <c r="BT199" i="378"/>
  <c r="BS199" i="378"/>
  <c r="BR199" i="378"/>
  <c r="BQ199" i="378"/>
  <c r="BP199" i="378"/>
  <c r="BO199" i="378"/>
  <c r="BN199" i="378"/>
  <c r="BM199" i="378"/>
  <c r="BL199" i="378"/>
  <c r="BK199" i="378"/>
  <c r="BJ199" i="378"/>
  <c r="BI199" i="378"/>
  <c r="BH199" i="378"/>
  <c r="BG199" i="378"/>
  <c r="BF199" i="378"/>
  <c r="BW198" i="378"/>
  <c r="BV198" i="378"/>
  <c r="BU198" i="378"/>
  <c r="BT198" i="378"/>
  <c r="BS198" i="378"/>
  <c r="BR198" i="378"/>
  <c r="BQ198" i="378"/>
  <c r="BP198" i="378"/>
  <c r="BO198" i="378"/>
  <c r="BN198" i="378"/>
  <c r="BM198" i="378"/>
  <c r="BL198" i="378"/>
  <c r="BK198" i="378"/>
  <c r="BJ198" i="378"/>
  <c r="BI198" i="378"/>
  <c r="BH198" i="378"/>
  <c r="BG198" i="378"/>
  <c r="BF198" i="378"/>
  <c r="BW195" i="378"/>
  <c r="BV195" i="378"/>
  <c r="BU195" i="378"/>
  <c r="BT195" i="378"/>
  <c r="BS195" i="378"/>
  <c r="BR195" i="378"/>
  <c r="BQ195" i="378"/>
  <c r="BP195" i="378"/>
  <c r="BO195" i="378"/>
  <c r="BN195" i="378"/>
  <c r="BM195" i="378"/>
  <c r="BL195" i="378"/>
  <c r="BK195" i="378"/>
  <c r="BJ195" i="378"/>
  <c r="BI195" i="378"/>
  <c r="BH195" i="378"/>
  <c r="BG195" i="378"/>
  <c r="BF195" i="378"/>
  <c r="BW194" i="378"/>
  <c r="BV194" i="378"/>
  <c r="BU194" i="378"/>
  <c r="BT194" i="378"/>
  <c r="BS194" i="378"/>
  <c r="BR194" i="378"/>
  <c r="BQ194" i="378"/>
  <c r="BP194" i="378"/>
  <c r="BO194" i="378"/>
  <c r="BN194" i="378"/>
  <c r="BM194" i="378"/>
  <c r="BL194" i="378"/>
  <c r="BK194" i="378"/>
  <c r="BJ194" i="378"/>
  <c r="BI194" i="378"/>
  <c r="BH194" i="378"/>
  <c r="BG194" i="378"/>
  <c r="BF194" i="378"/>
  <c r="BW193" i="378"/>
  <c r="BV193" i="378"/>
  <c r="BU193" i="378"/>
  <c r="BT193" i="378"/>
  <c r="BS193" i="378"/>
  <c r="BR193" i="378"/>
  <c r="BQ193" i="378"/>
  <c r="BP193" i="378"/>
  <c r="BO193" i="378"/>
  <c r="BN193" i="378"/>
  <c r="BM193" i="378"/>
  <c r="BL193" i="378"/>
  <c r="BK193" i="378"/>
  <c r="BJ193" i="378"/>
  <c r="BI193" i="378"/>
  <c r="BH193" i="378"/>
  <c r="BG193" i="378"/>
  <c r="BF193" i="378"/>
  <c r="BW192" i="378"/>
  <c r="BV192" i="378"/>
  <c r="BU192" i="378"/>
  <c r="BT192" i="378"/>
  <c r="BS192" i="378"/>
  <c r="BR192" i="378"/>
  <c r="BQ192" i="378"/>
  <c r="BP192" i="378"/>
  <c r="BO192" i="378"/>
  <c r="BN192" i="378"/>
  <c r="BM192" i="378"/>
  <c r="BL192" i="378"/>
  <c r="BK192" i="378"/>
  <c r="BJ192" i="378"/>
  <c r="BI192" i="378"/>
  <c r="BH192" i="378"/>
  <c r="BG192" i="378"/>
  <c r="BF192" i="378"/>
  <c r="BW191" i="378"/>
  <c r="BV191" i="378"/>
  <c r="BU191" i="378"/>
  <c r="BT191" i="378"/>
  <c r="BS191" i="378"/>
  <c r="BR191" i="378"/>
  <c r="BQ191" i="378"/>
  <c r="BP191" i="378"/>
  <c r="BO191" i="378"/>
  <c r="BN191" i="378"/>
  <c r="BM191" i="378"/>
  <c r="BL191" i="378"/>
  <c r="BK191" i="378"/>
  <c r="BJ191" i="378"/>
  <c r="BI191" i="378"/>
  <c r="BH191" i="378"/>
  <c r="BG191" i="378"/>
  <c r="BF191" i="378"/>
  <c r="BW190" i="378"/>
  <c r="BV190" i="378"/>
  <c r="BU190" i="378"/>
  <c r="BT190" i="378"/>
  <c r="BS190" i="378"/>
  <c r="BR190" i="378"/>
  <c r="BQ190" i="378"/>
  <c r="BP190" i="378"/>
  <c r="BO190" i="378"/>
  <c r="BN190" i="378"/>
  <c r="BM190" i="378"/>
  <c r="BL190" i="378"/>
  <c r="BK190" i="378"/>
  <c r="BJ190" i="378"/>
  <c r="BI190" i="378"/>
  <c r="BH190" i="378"/>
  <c r="BG190" i="378"/>
  <c r="BF190" i="378"/>
  <c r="BW189" i="378"/>
  <c r="BV189" i="378"/>
  <c r="BU189" i="378"/>
  <c r="BT189" i="378"/>
  <c r="BS189" i="378"/>
  <c r="BR189" i="378"/>
  <c r="BQ189" i="378"/>
  <c r="BP189" i="378"/>
  <c r="BO189" i="378"/>
  <c r="BN189" i="378"/>
  <c r="BM189" i="378"/>
  <c r="BL189" i="378"/>
  <c r="BK189" i="378"/>
  <c r="BJ189" i="378"/>
  <c r="BI189" i="378"/>
  <c r="BH189" i="378"/>
  <c r="BG189" i="378"/>
  <c r="BF189" i="378"/>
  <c r="BW188" i="378"/>
  <c r="BV188" i="378"/>
  <c r="BU188" i="378"/>
  <c r="BT188" i="378"/>
  <c r="BS188" i="378"/>
  <c r="BR188" i="378"/>
  <c r="BQ188" i="378"/>
  <c r="BP188" i="378"/>
  <c r="BO188" i="378"/>
  <c r="BN188" i="378"/>
  <c r="BM188" i="378"/>
  <c r="BL188" i="378"/>
  <c r="BK188" i="378"/>
  <c r="BJ188" i="378"/>
  <c r="BI188" i="378"/>
  <c r="BH188" i="378"/>
  <c r="BG188" i="378"/>
  <c r="BF188" i="378"/>
  <c r="BW187" i="378"/>
  <c r="BV187" i="378"/>
  <c r="BU187" i="378"/>
  <c r="BT187" i="378"/>
  <c r="BS187" i="378"/>
  <c r="BR187" i="378"/>
  <c r="BQ187" i="378"/>
  <c r="BP187" i="378"/>
  <c r="BO187" i="378"/>
  <c r="BN187" i="378"/>
  <c r="BM187" i="378"/>
  <c r="BL187" i="378"/>
  <c r="BK187" i="378"/>
  <c r="BJ187" i="378"/>
  <c r="BI187" i="378"/>
  <c r="BH187" i="378"/>
  <c r="BG187" i="378"/>
  <c r="BF187" i="378"/>
  <c r="BW186" i="378"/>
  <c r="BV186" i="378"/>
  <c r="BU186" i="378"/>
  <c r="BT186" i="378"/>
  <c r="BS186" i="378"/>
  <c r="BR186" i="378"/>
  <c r="BQ186" i="378"/>
  <c r="BP186" i="378"/>
  <c r="BO186" i="378"/>
  <c r="BN186" i="378"/>
  <c r="BM186" i="378"/>
  <c r="BL186" i="378"/>
  <c r="BK186" i="378"/>
  <c r="BJ186" i="378"/>
  <c r="BI186" i="378"/>
  <c r="BH186" i="378"/>
  <c r="BG186" i="378"/>
  <c r="BF186" i="378"/>
  <c r="BW185" i="378"/>
  <c r="BV185" i="378"/>
  <c r="BU185" i="378"/>
  <c r="BT185" i="378"/>
  <c r="BS185" i="378"/>
  <c r="BR185" i="378"/>
  <c r="BQ185" i="378"/>
  <c r="BP185" i="378"/>
  <c r="BO185" i="378"/>
  <c r="BN185" i="378"/>
  <c r="BM185" i="378"/>
  <c r="BL185" i="378"/>
  <c r="BK185" i="378"/>
  <c r="BJ185" i="378"/>
  <c r="BI185" i="378"/>
  <c r="BH185" i="378"/>
  <c r="BG185" i="378"/>
  <c r="BF185" i="378"/>
  <c r="BW184" i="378"/>
  <c r="BV184" i="378"/>
  <c r="BU184" i="378"/>
  <c r="BT184" i="378"/>
  <c r="BS184" i="378"/>
  <c r="BR184" i="378"/>
  <c r="BQ184" i="378"/>
  <c r="BP184" i="378"/>
  <c r="BO184" i="378"/>
  <c r="BN184" i="378"/>
  <c r="BM184" i="378"/>
  <c r="BL184" i="378"/>
  <c r="BK184" i="378"/>
  <c r="BJ184" i="378"/>
  <c r="BI184" i="378"/>
  <c r="BH184" i="378"/>
  <c r="BG184" i="378"/>
  <c r="BF184" i="378"/>
  <c r="BW183" i="378"/>
  <c r="BV183" i="378"/>
  <c r="BU183" i="378"/>
  <c r="BT183" i="378"/>
  <c r="BS183" i="378"/>
  <c r="BR183" i="378"/>
  <c r="BQ183" i="378"/>
  <c r="BP183" i="378"/>
  <c r="BO183" i="378"/>
  <c r="BN183" i="378"/>
  <c r="BM183" i="378"/>
  <c r="BL183" i="378"/>
  <c r="BK183" i="378"/>
  <c r="BJ183" i="378"/>
  <c r="BI183" i="378"/>
  <c r="BH183" i="378"/>
  <c r="BG183" i="378"/>
  <c r="BF183" i="378"/>
  <c r="BW182" i="378"/>
  <c r="BV182" i="378"/>
  <c r="BU182" i="378"/>
  <c r="BT182" i="378"/>
  <c r="BS182" i="378"/>
  <c r="BR182" i="378"/>
  <c r="BQ182" i="378"/>
  <c r="BP182" i="378"/>
  <c r="BO182" i="378"/>
  <c r="BN182" i="378"/>
  <c r="BM182" i="378"/>
  <c r="BL182" i="378"/>
  <c r="BK182" i="378"/>
  <c r="BJ182" i="378"/>
  <c r="BI182" i="378"/>
  <c r="BH182" i="378"/>
  <c r="BG182" i="378"/>
  <c r="BF182" i="378"/>
  <c r="BW181" i="378"/>
  <c r="BV181" i="378"/>
  <c r="BU181" i="378"/>
  <c r="BT181" i="378"/>
  <c r="BS181" i="378"/>
  <c r="BR181" i="378"/>
  <c r="BQ181" i="378"/>
  <c r="BP181" i="378"/>
  <c r="BO181" i="378"/>
  <c r="BN181" i="378"/>
  <c r="BM181" i="378"/>
  <c r="BL181" i="378"/>
  <c r="BK181" i="378"/>
  <c r="BJ181" i="378"/>
  <c r="BI181" i="378"/>
  <c r="BH181" i="378"/>
  <c r="BG181" i="378"/>
  <c r="BF181" i="378"/>
  <c r="BW180" i="378"/>
  <c r="BV180" i="378"/>
  <c r="BU180" i="378"/>
  <c r="BT180" i="378"/>
  <c r="BS180" i="378"/>
  <c r="BR180" i="378"/>
  <c r="BQ180" i="378"/>
  <c r="BP180" i="378"/>
  <c r="BO180" i="378"/>
  <c r="BN180" i="378"/>
  <c r="BM180" i="378"/>
  <c r="BL180" i="378"/>
  <c r="BK180" i="378"/>
  <c r="BJ180" i="378"/>
  <c r="BI180" i="378"/>
  <c r="BH180" i="378"/>
  <c r="BG180" i="378"/>
  <c r="BF180" i="378"/>
  <c r="BW179" i="378"/>
  <c r="BV179" i="378"/>
  <c r="BU179" i="378"/>
  <c r="BT179" i="378"/>
  <c r="BS179" i="378"/>
  <c r="BR179" i="378"/>
  <c r="BQ179" i="378"/>
  <c r="BP179" i="378"/>
  <c r="BO179" i="378"/>
  <c r="BN179" i="378"/>
  <c r="BM179" i="378"/>
  <c r="BL179" i="378"/>
  <c r="BK179" i="378"/>
  <c r="BJ179" i="378"/>
  <c r="BI179" i="378"/>
  <c r="BH179" i="378"/>
  <c r="BG179" i="378"/>
  <c r="BF179" i="378"/>
  <c r="BW176" i="378"/>
  <c r="BV176" i="378"/>
  <c r="BU176" i="378"/>
  <c r="BT176" i="378"/>
  <c r="BS176" i="378"/>
  <c r="BR176" i="378"/>
  <c r="BQ176" i="378"/>
  <c r="BP176" i="378"/>
  <c r="BO176" i="378"/>
  <c r="BN176" i="378"/>
  <c r="BM176" i="378"/>
  <c r="BL176" i="378"/>
  <c r="BK176" i="378"/>
  <c r="BJ176" i="378"/>
  <c r="BI176" i="378"/>
  <c r="BH176" i="378"/>
  <c r="BG176" i="378"/>
  <c r="BF176" i="378"/>
  <c r="BW175" i="378"/>
  <c r="BV175" i="378"/>
  <c r="BU175" i="378"/>
  <c r="BT175" i="378"/>
  <c r="BS175" i="378"/>
  <c r="BR175" i="378"/>
  <c r="BQ175" i="378"/>
  <c r="BP175" i="378"/>
  <c r="BO175" i="378"/>
  <c r="BN175" i="378"/>
  <c r="BM175" i="378"/>
  <c r="BL175" i="378"/>
  <c r="BK175" i="378"/>
  <c r="BJ175" i="378"/>
  <c r="BI175" i="378"/>
  <c r="BH175" i="378"/>
  <c r="BG175" i="378"/>
  <c r="BF175" i="378"/>
  <c r="BW174" i="378"/>
  <c r="BV174" i="378"/>
  <c r="BU174" i="378"/>
  <c r="BT174" i="378"/>
  <c r="BS174" i="378"/>
  <c r="BR174" i="378"/>
  <c r="BQ174" i="378"/>
  <c r="BP174" i="378"/>
  <c r="BO174" i="378"/>
  <c r="BN174" i="378"/>
  <c r="BM174" i="378"/>
  <c r="BL174" i="378"/>
  <c r="BK174" i="378"/>
  <c r="BJ174" i="378"/>
  <c r="BI174" i="378"/>
  <c r="BH174" i="378"/>
  <c r="BG174" i="378"/>
  <c r="BF174" i="378"/>
  <c r="BW173" i="378"/>
  <c r="BV173" i="378"/>
  <c r="BU173" i="378"/>
  <c r="BT173" i="378"/>
  <c r="BS173" i="378"/>
  <c r="BR173" i="378"/>
  <c r="BQ173" i="378"/>
  <c r="BP173" i="378"/>
  <c r="BO173" i="378"/>
  <c r="BN173" i="378"/>
  <c r="BM173" i="378"/>
  <c r="BL173" i="378"/>
  <c r="BK173" i="378"/>
  <c r="BJ173" i="378"/>
  <c r="BI173" i="378"/>
  <c r="BH173" i="378"/>
  <c r="BG173" i="378"/>
  <c r="BF173" i="378"/>
  <c r="BW172" i="378"/>
  <c r="BV172" i="378"/>
  <c r="BU172" i="378"/>
  <c r="BT172" i="378"/>
  <c r="BS172" i="378"/>
  <c r="BR172" i="378"/>
  <c r="BQ172" i="378"/>
  <c r="BP172" i="378"/>
  <c r="BO172" i="378"/>
  <c r="BN172" i="378"/>
  <c r="BM172" i="378"/>
  <c r="BL172" i="378"/>
  <c r="BK172" i="378"/>
  <c r="BJ172" i="378"/>
  <c r="BI172" i="378"/>
  <c r="BH172" i="378"/>
  <c r="BG172" i="378"/>
  <c r="BF172" i="378"/>
  <c r="BW171" i="378"/>
  <c r="BV171" i="378"/>
  <c r="BU171" i="378"/>
  <c r="BT171" i="378"/>
  <c r="BS171" i="378"/>
  <c r="BR171" i="378"/>
  <c r="BQ171" i="378"/>
  <c r="BP171" i="378"/>
  <c r="BO171" i="378"/>
  <c r="BN171" i="378"/>
  <c r="BM171" i="378"/>
  <c r="BL171" i="378"/>
  <c r="BK171" i="378"/>
  <c r="BJ171" i="378"/>
  <c r="BI171" i="378"/>
  <c r="BH171" i="378"/>
  <c r="BG171" i="378"/>
  <c r="BF171" i="378"/>
  <c r="BW170" i="378"/>
  <c r="BV170" i="378"/>
  <c r="BU170" i="378"/>
  <c r="BT170" i="378"/>
  <c r="BS170" i="378"/>
  <c r="BR170" i="378"/>
  <c r="BQ170" i="378"/>
  <c r="BP170" i="378"/>
  <c r="BO170" i="378"/>
  <c r="BN170" i="378"/>
  <c r="BM170" i="378"/>
  <c r="BL170" i="378"/>
  <c r="BK170" i="378"/>
  <c r="BJ170" i="378"/>
  <c r="BI170" i="378"/>
  <c r="BH170" i="378"/>
  <c r="BG170" i="378"/>
  <c r="BF170" i="378"/>
  <c r="BW169" i="378"/>
  <c r="BV169" i="378"/>
  <c r="BU169" i="378"/>
  <c r="BT169" i="378"/>
  <c r="BS169" i="378"/>
  <c r="BR169" i="378"/>
  <c r="BQ169" i="378"/>
  <c r="BP169" i="378"/>
  <c r="BO169" i="378"/>
  <c r="BN169" i="378"/>
  <c r="BM169" i="378"/>
  <c r="BL169" i="378"/>
  <c r="BK169" i="378"/>
  <c r="BJ169" i="378"/>
  <c r="BI169" i="378"/>
  <c r="BH169" i="378"/>
  <c r="BG169" i="378"/>
  <c r="BF169" i="378"/>
  <c r="BW168" i="378"/>
  <c r="BV168" i="378"/>
  <c r="BU168" i="378"/>
  <c r="BT168" i="378"/>
  <c r="BS168" i="378"/>
  <c r="BR168" i="378"/>
  <c r="BQ168" i="378"/>
  <c r="BP168" i="378"/>
  <c r="BO168" i="378"/>
  <c r="BN168" i="378"/>
  <c r="BM168" i="378"/>
  <c r="BL168" i="378"/>
  <c r="BK168" i="378"/>
  <c r="BJ168" i="378"/>
  <c r="BI168" i="378"/>
  <c r="BH168" i="378"/>
  <c r="BG168" i="378"/>
  <c r="BF168" i="378"/>
  <c r="BW167" i="378"/>
  <c r="BV167" i="378"/>
  <c r="BU167" i="378"/>
  <c r="BT167" i="378"/>
  <c r="BS167" i="378"/>
  <c r="BR167" i="378"/>
  <c r="BQ167" i="378"/>
  <c r="BP167" i="378"/>
  <c r="BO167" i="378"/>
  <c r="BN167" i="378"/>
  <c r="BM167" i="378"/>
  <c r="BL167" i="378"/>
  <c r="BK167" i="378"/>
  <c r="BJ167" i="378"/>
  <c r="BI167" i="378"/>
  <c r="BH167" i="378"/>
  <c r="BG167" i="378"/>
  <c r="BF167" i="378"/>
  <c r="BW166" i="378"/>
  <c r="BV166" i="378"/>
  <c r="BU166" i="378"/>
  <c r="BT166" i="378"/>
  <c r="BS166" i="378"/>
  <c r="BR166" i="378"/>
  <c r="BQ166" i="378"/>
  <c r="BP166" i="378"/>
  <c r="BO166" i="378"/>
  <c r="BN166" i="378"/>
  <c r="BM166" i="378"/>
  <c r="BL166" i="378"/>
  <c r="BK166" i="378"/>
  <c r="BJ166" i="378"/>
  <c r="BI166" i="378"/>
  <c r="BH166" i="378"/>
  <c r="BG166" i="378"/>
  <c r="BF166" i="378"/>
  <c r="BW165" i="378"/>
  <c r="BV165" i="378"/>
  <c r="BU165" i="378"/>
  <c r="BT165" i="378"/>
  <c r="BS165" i="378"/>
  <c r="BR165" i="378"/>
  <c r="BQ165" i="378"/>
  <c r="BP165" i="378"/>
  <c r="BO165" i="378"/>
  <c r="BN165" i="378"/>
  <c r="BM165" i="378"/>
  <c r="BL165" i="378"/>
  <c r="BK165" i="378"/>
  <c r="BJ165" i="378"/>
  <c r="BI165" i="378"/>
  <c r="BH165" i="378"/>
  <c r="BG165" i="378"/>
  <c r="BF165" i="378"/>
  <c r="BW164" i="378"/>
  <c r="BV164" i="378"/>
  <c r="BU164" i="378"/>
  <c r="BT164" i="378"/>
  <c r="BS164" i="378"/>
  <c r="BR164" i="378"/>
  <c r="BQ164" i="378"/>
  <c r="BP164" i="378"/>
  <c r="BO164" i="378"/>
  <c r="BN164" i="378"/>
  <c r="BM164" i="378"/>
  <c r="BL164" i="378"/>
  <c r="BK164" i="378"/>
  <c r="BJ164" i="378"/>
  <c r="BI164" i="378"/>
  <c r="BH164" i="378"/>
  <c r="BG164" i="378"/>
  <c r="BF164" i="378"/>
  <c r="BW163" i="378"/>
  <c r="BV163" i="378"/>
  <c r="BU163" i="378"/>
  <c r="BT163" i="378"/>
  <c r="BS163" i="378"/>
  <c r="BR163" i="378"/>
  <c r="BQ163" i="378"/>
  <c r="BP163" i="378"/>
  <c r="BO163" i="378"/>
  <c r="BN163" i="378"/>
  <c r="BM163" i="378"/>
  <c r="BL163" i="378"/>
  <c r="BK163" i="378"/>
  <c r="BJ163" i="378"/>
  <c r="BI163" i="378"/>
  <c r="BH163" i="378"/>
  <c r="BG163" i="378"/>
  <c r="BF163" i="378"/>
  <c r="BW162" i="378"/>
  <c r="BV162" i="378"/>
  <c r="BU162" i="378"/>
  <c r="BT162" i="378"/>
  <c r="BS162" i="378"/>
  <c r="BR162" i="378"/>
  <c r="BQ162" i="378"/>
  <c r="BP162" i="378"/>
  <c r="BO162" i="378"/>
  <c r="BN162" i="378"/>
  <c r="BM162" i="378"/>
  <c r="BL162" i="378"/>
  <c r="BK162" i="378"/>
  <c r="BJ162" i="378"/>
  <c r="BI162" i="378"/>
  <c r="BH162" i="378"/>
  <c r="BG162" i="378"/>
  <c r="BF162" i="378"/>
  <c r="BW161" i="378"/>
  <c r="BV161" i="378"/>
  <c r="BU161" i="378"/>
  <c r="BT161" i="378"/>
  <c r="BS161" i="378"/>
  <c r="BR161" i="378"/>
  <c r="BQ161" i="378"/>
  <c r="BP161" i="378"/>
  <c r="BO161" i="378"/>
  <c r="BN161" i="378"/>
  <c r="BM161" i="378"/>
  <c r="BL161" i="378"/>
  <c r="BK161" i="378"/>
  <c r="BJ161" i="378"/>
  <c r="BI161" i="378"/>
  <c r="BH161" i="378"/>
  <c r="BG161" i="378"/>
  <c r="BF161" i="378"/>
  <c r="BW160" i="378"/>
  <c r="BV160" i="378"/>
  <c r="BU160" i="378"/>
  <c r="BT160" i="378"/>
  <c r="BS160" i="378"/>
  <c r="BR160" i="378"/>
  <c r="BQ160" i="378"/>
  <c r="BP160" i="378"/>
  <c r="BO160" i="378"/>
  <c r="BN160" i="378"/>
  <c r="BM160" i="378"/>
  <c r="BL160" i="378"/>
  <c r="BK160" i="378"/>
  <c r="BJ160" i="378"/>
  <c r="BI160" i="378"/>
  <c r="BH160" i="378"/>
  <c r="BG160" i="378"/>
  <c r="BF160" i="378"/>
  <c r="BW157" i="378"/>
  <c r="BV157" i="378"/>
  <c r="BU157" i="378"/>
  <c r="BT157" i="378"/>
  <c r="BS157" i="378"/>
  <c r="BR157" i="378"/>
  <c r="BQ157" i="378"/>
  <c r="BP157" i="378"/>
  <c r="BO157" i="378"/>
  <c r="BN157" i="378"/>
  <c r="BM157" i="378"/>
  <c r="BL157" i="378"/>
  <c r="BK157" i="378"/>
  <c r="BJ157" i="378"/>
  <c r="BI157" i="378"/>
  <c r="BH157" i="378"/>
  <c r="BG157" i="378"/>
  <c r="BF157" i="378"/>
  <c r="BW156" i="378"/>
  <c r="BV156" i="378"/>
  <c r="BU156" i="378"/>
  <c r="BT156" i="378"/>
  <c r="BS156" i="378"/>
  <c r="BR156" i="378"/>
  <c r="BQ156" i="378"/>
  <c r="BP156" i="378"/>
  <c r="BO156" i="378"/>
  <c r="BN156" i="378"/>
  <c r="BM156" i="378"/>
  <c r="BL156" i="378"/>
  <c r="BK156" i="378"/>
  <c r="BJ156" i="378"/>
  <c r="BI156" i="378"/>
  <c r="BH156" i="378"/>
  <c r="BG156" i="378"/>
  <c r="BF156" i="378"/>
  <c r="BW155" i="378"/>
  <c r="BV155" i="378"/>
  <c r="BU155" i="378"/>
  <c r="BT155" i="378"/>
  <c r="BS155" i="378"/>
  <c r="BR155" i="378"/>
  <c r="BQ155" i="378"/>
  <c r="BP155" i="378"/>
  <c r="BO155" i="378"/>
  <c r="BN155" i="378"/>
  <c r="BM155" i="378"/>
  <c r="BL155" i="378"/>
  <c r="BK155" i="378"/>
  <c r="BJ155" i="378"/>
  <c r="BI155" i="378"/>
  <c r="BH155" i="378"/>
  <c r="BG155" i="378"/>
  <c r="BF155" i="378"/>
  <c r="BW154" i="378"/>
  <c r="BV154" i="378"/>
  <c r="BU154" i="378"/>
  <c r="BT154" i="378"/>
  <c r="BS154" i="378"/>
  <c r="BR154" i="378"/>
  <c r="BQ154" i="378"/>
  <c r="BP154" i="378"/>
  <c r="BO154" i="378"/>
  <c r="BN154" i="378"/>
  <c r="BM154" i="378"/>
  <c r="BL154" i="378"/>
  <c r="BK154" i="378"/>
  <c r="BJ154" i="378"/>
  <c r="BI154" i="378"/>
  <c r="BH154" i="378"/>
  <c r="BG154" i="378"/>
  <c r="BF154" i="378"/>
  <c r="BW153" i="378"/>
  <c r="BV153" i="378"/>
  <c r="BU153" i="378"/>
  <c r="BT153" i="378"/>
  <c r="BS153" i="378"/>
  <c r="BR153" i="378"/>
  <c r="BQ153" i="378"/>
  <c r="BP153" i="378"/>
  <c r="BO153" i="378"/>
  <c r="BN153" i="378"/>
  <c r="BM153" i="378"/>
  <c r="BL153" i="378"/>
  <c r="BK153" i="378"/>
  <c r="BJ153" i="378"/>
  <c r="BI153" i="378"/>
  <c r="BH153" i="378"/>
  <c r="BG153" i="378"/>
  <c r="BF153" i="378"/>
  <c r="BW152" i="378"/>
  <c r="BV152" i="378"/>
  <c r="BU152" i="378"/>
  <c r="BT152" i="378"/>
  <c r="BS152" i="378"/>
  <c r="BR152" i="378"/>
  <c r="BQ152" i="378"/>
  <c r="BP152" i="378"/>
  <c r="BO152" i="378"/>
  <c r="BN152" i="378"/>
  <c r="BM152" i="378"/>
  <c r="BL152" i="378"/>
  <c r="BK152" i="378"/>
  <c r="BJ152" i="378"/>
  <c r="BI152" i="378"/>
  <c r="BH152" i="378"/>
  <c r="BG152" i="378"/>
  <c r="BF152" i="378"/>
  <c r="BW151" i="378"/>
  <c r="BV151" i="378"/>
  <c r="BU151" i="378"/>
  <c r="BT151" i="378"/>
  <c r="BS151" i="378"/>
  <c r="BR151" i="378"/>
  <c r="BQ151" i="378"/>
  <c r="BP151" i="378"/>
  <c r="BO151" i="378"/>
  <c r="BN151" i="378"/>
  <c r="BM151" i="378"/>
  <c r="BL151" i="378"/>
  <c r="BK151" i="378"/>
  <c r="BJ151" i="378"/>
  <c r="BI151" i="378"/>
  <c r="BH151" i="378"/>
  <c r="BG151" i="378"/>
  <c r="BF151" i="378"/>
  <c r="BW150" i="378"/>
  <c r="BV150" i="378"/>
  <c r="BU150" i="378"/>
  <c r="BT150" i="378"/>
  <c r="BS150" i="378"/>
  <c r="BR150" i="378"/>
  <c r="BQ150" i="378"/>
  <c r="BP150" i="378"/>
  <c r="BO150" i="378"/>
  <c r="BN150" i="378"/>
  <c r="BM150" i="378"/>
  <c r="BL150" i="378"/>
  <c r="BK150" i="378"/>
  <c r="BJ150" i="378"/>
  <c r="BI150" i="378"/>
  <c r="BH150" i="378"/>
  <c r="BG150" i="378"/>
  <c r="BF150" i="378"/>
  <c r="BW149" i="378"/>
  <c r="BV149" i="378"/>
  <c r="BU149" i="378"/>
  <c r="BT149" i="378"/>
  <c r="BS149" i="378"/>
  <c r="BR149" i="378"/>
  <c r="BQ149" i="378"/>
  <c r="BP149" i="378"/>
  <c r="BO149" i="378"/>
  <c r="BN149" i="378"/>
  <c r="BM149" i="378"/>
  <c r="BL149" i="378"/>
  <c r="BK149" i="378"/>
  <c r="BJ149" i="378"/>
  <c r="BI149" i="378"/>
  <c r="BH149" i="378"/>
  <c r="BG149" i="378"/>
  <c r="BF149" i="378"/>
  <c r="BW148" i="378"/>
  <c r="BV148" i="378"/>
  <c r="BU148" i="378"/>
  <c r="BT148" i="378"/>
  <c r="BS148" i="378"/>
  <c r="BR148" i="378"/>
  <c r="BQ148" i="378"/>
  <c r="BP148" i="378"/>
  <c r="BO148" i="378"/>
  <c r="BN148" i="378"/>
  <c r="BM148" i="378"/>
  <c r="BL148" i="378"/>
  <c r="BK148" i="378"/>
  <c r="BJ148" i="378"/>
  <c r="BI148" i="378"/>
  <c r="BH148" i="378"/>
  <c r="BG148" i="378"/>
  <c r="BF148" i="378"/>
  <c r="BW147" i="378"/>
  <c r="BV147" i="378"/>
  <c r="BU147" i="378"/>
  <c r="BT147" i="378"/>
  <c r="BS147" i="378"/>
  <c r="BR147" i="378"/>
  <c r="BQ147" i="378"/>
  <c r="BP147" i="378"/>
  <c r="BO147" i="378"/>
  <c r="BN147" i="378"/>
  <c r="BM147" i="378"/>
  <c r="BL147" i="378"/>
  <c r="BK147" i="378"/>
  <c r="BJ147" i="378"/>
  <c r="BI147" i="378"/>
  <c r="BH147" i="378"/>
  <c r="BG147" i="378"/>
  <c r="BF147" i="378"/>
  <c r="BW146" i="378"/>
  <c r="BV146" i="378"/>
  <c r="BU146" i="378"/>
  <c r="BT146" i="378"/>
  <c r="BS146" i="378"/>
  <c r="BR146" i="378"/>
  <c r="BQ146" i="378"/>
  <c r="BP146" i="378"/>
  <c r="BO146" i="378"/>
  <c r="BN146" i="378"/>
  <c r="BM146" i="378"/>
  <c r="BL146" i="378"/>
  <c r="BK146" i="378"/>
  <c r="BJ146" i="378"/>
  <c r="BI146" i="378"/>
  <c r="BH146" i="378"/>
  <c r="BG146" i="378"/>
  <c r="BF146" i="378"/>
  <c r="BW145" i="378"/>
  <c r="BV145" i="378"/>
  <c r="BU145" i="378"/>
  <c r="BT145" i="378"/>
  <c r="BS145" i="378"/>
  <c r="BR145" i="378"/>
  <c r="BQ145" i="378"/>
  <c r="BP145" i="378"/>
  <c r="BO145" i="378"/>
  <c r="BN145" i="378"/>
  <c r="BM145" i="378"/>
  <c r="BL145" i="378"/>
  <c r="BK145" i="378"/>
  <c r="BJ145" i="378"/>
  <c r="BI145" i="378"/>
  <c r="BH145" i="378"/>
  <c r="BG145" i="378"/>
  <c r="BF145" i="378"/>
  <c r="BW144" i="378"/>
  <c r="BV144" i="378"/>
  <c r="BU144" i="378"/>
  <c r="BT144" i="378"/>
  <c r="BS144" i="378"/>
  <c r="BR144" i="378"/>
  <c r="BQ144" i="378"/>
  <c r="BP144" i="378"/>
  <c r="BO144" i="378"/>
  <c r="BN144" i="378"/>
  <c r="BM144" i="378"/>
  <c r="BL144" i="378"/>
  <c r="BK144" i="378"/>
  <c r="BJ144" i="378"/>
  <c r="BI144" i="378"/>
  <c r="BH144" i="378"/>
  <c r="BG144" i="378"/>
  <c r="BF144" i="378"/>
  <c r="BW143" i="378"/>
  <c r="BV143" i="378"/>
  <c r="BU143" i="378"/>
  <c r="BT143" i="378"/>
  <c r="BS143" i="378"/>
  <c r="BR143" i="378"/>
  <c r="BQ143" i="378"/>
  <c r="BP143" i="378"/>
  <c r="BO143" i="378"/>
  <c r="BN143" i="378"/>
  <c r="BM143" i="378"/>
  <c r="BL143" i="378"/>
  <c r="BK143" i="378"/>
  <c r="BJ143" i="378"/>
  <c r="BI143" i="378"/>
  <c r="BH143" i="378"/>
  <c r="BG143" i="378"/>
  <c r="BF143" i="378"/>
  <c r="BW142" i="378"/>
  <c r="BV142" i="378"/>
  <c r="BU142" i="378"/>
  <c r="BT142" i="378"/>
  <c r="BS142" i="378"/>
  <c r="BR142" i="378"/>
  <c r="BQ142" i="378"/>
  <c r="BP142" i="378"/>
  <c r="BO142" i="378"/>
  <c r="BN142" i="378"/>
  <c r="BM142" i="378"/>
  <c r="BL142" i="378"/>
  <c r="BK142" i="378"/>
  <c r="BJ142" i="378"/>
  <c r="BI142" i="378"/>
  <c r="BH142" i="378"/>
  <c r="BG142" i="378"/>
  <c r="BF142" i="378"/>
  <c r="BW141" i="378"/>
  <c r="BV141" i="378"/>
  <c r="BU141" i="378"/>
  <c r="BT141" i="378"/>
  <c r="BS141" i="378"/>
  <c r="BR141" i="378"/>
  <c r="BQ141" i="378"/>
  <c r="BP141" i="378"/>
  <c r="BO141" i="378"/>
  <c r="BN141" i="378"/>
  <c r="BM141" i="378"/>
  <c r="BL141" i="378"/>
  <c r="BK141" i="378"/>
  <c r="BJ141" i="378"/>
  <c r="BI141" i="378"/>
  <c r="BH141" i="378"/>
  <c r="BG141" i="378"/>
  <c r="BF141" i="378"/>
  <c r="BW138" i="378"/>
  <c r="BV138" i="378"/>
  <c r="BU138" i="378"/>
  <c r="BT138" i="378"/>
  <c r="BS138" i="378"/>
  <c r="BR138" i="378"/>
  <c r="BQ138" i="378"/>
  <c r="BP138" i="378"/>
  <c r="BO138" i="378"/>
  <c r="BN138" i="378"/>
  <c r="BM138" i="378"/>
  <c r="BL138" i="378"/>
  <c r="BK138" i="378"/>
  <c r="BJ138" i="378"/>
  <c r="BI138" i="378"/>
  <c r="BH138" i="378"/>
  <c r="BG138" i="378"/>
  <c r="BF138" i="378"/>
  <c r="BW137" i="378"/>
  <c r="BV137" i="378"/>
  <c r="BU137" i="378"/>
  <c r="BT137" i="378"/>
  <c r="BS137" i="378"/>
  <c r="BR137" i="378"/>
  <c r="BQ137" i="378"/>
  <c r="BP137" i="378"/>
  <c r="BO137" i="378"/>
  <c r="BN137" i="378"/>
  <c r="BM137" i="378"/>
  <c r="BL137" i="378"/>
  <c r="BK137" i="378"/>
  <c r="BJ137" i="378"/>
  <c r="BI137" i="378"/>
  <c r="BH137" i="378"/>
  <c r="BG137" i="378"/>
  <c r="BF137" i="378"/>
  <c r="BW136" i="378"/>
  <c r="BV136" i="378"/>
  <c r="BU136" i="378"/>
  <c r="BT136" i="378"/>
  <c r="BS136" i="378"/>
  <c r="BR136" i="378"/>
  <c r="BQ136" i="378"/>
  <c r="BP136" i="378"/>
  <c r="BO136" i="378"/>
  <c r="BN136" i="378"/>
  <c r="BM136" i="378"/>
  <c r="BL136" i="378"/>
  <c r="BK136" i="378"/>
  <c r="BJ136" i="378"/>
  <c r="BI136" i="378"/>
  <c r="BH136" i="378"/>
  <c r="BG136" i="378"/>
  <c r="BF136" i="378"/>
  <c r="BW135" i="378"/>
  <c r="BV135" i="378"/>
  <c r="BU135" i="378"/>
  <c r="BT135" i="378"/>
  <c r="BS135" i="378"/>
  <c r="BR135" i="378"/>
  <c r="BQ135" i="378"/>
  <c r="BP135" i="378"/>
  <c r="BO135" i="378"/>
  <c r="BN135" i="378"/>
  <c r="BM135" i="378"/>
  <c r="BL135" i="378"/>
  <c r="BK135" i="378"/>
  <c r="BJ135" i="378"/>
  <c r="BI135" i="378"/>
  <c r="BH135" i="378"/>
  <c r="BG135" i="378"/>
  <c r="BF135" i="378"/>
  <c r="BW134" i="378"/>
  <c r="BV134" i="378"/>
  <c r="BU134" i="378"/>
  <c r="BT134" i="378"/>
  <c r="BS134" i="378"/>
  <c r="BR134" i="378"/>
  <c r="BQ134" i="378"/>
  <c r="BP134" i="378"/>
  <c r="BO134" i="378"/>
  <c r="BN134" i="378"/>
  <c r="BM134" i="378"/>
  <c r="BL134" i="378"/>
  <c r="BK134" i="378"/>
  <c r="BJ134" i="378"/>
  <c r="BI134" i="378"/>
  <c r="BH134" i="378"/>
  <c r="BG134" i="378"/>
  <c r="BF134" i="378"/>
  <c r="BW133" i="378"/>
  <c r="BV133" i="378"/>
  <c r="BU133" i="378"/>
  <c r="BT133" i="378"/>
  <c r="BS133" i="378"/>
  <c r="BR133" i="378"/>
  <c r="BQ133" i="378"/>
  <c r="BP133" i="378"/>
  <c r="BO133" i="378"/>
  <c r="BN133" i="378"/>
  <c r="BM133" i="378"/>
  <c r="BL133" i="378"/>
  <c r="BK133" i="378"/>
  <c r="BJ133" i="378"/>
  <c r="BI133" i="378"/>
  <c r="BH133" i="378"/>
  <c r="BG133" i="378"/>
  <c r="BF133" i="378"/>
  <c r="BW132" i="378"/>
  <c r="BV132" i="378"/>
  <c r="BU132" i="378"/>
  <c r="BT132" i="378"/>
  <c r="BS132" i="378"/>
  <c r="BR132" i="378"/>
  <c r="BQ132" i="378"/>
  <c r="BP132" i="378"/>
  <c r="BO132" i="378"/>
  <c r="BN132" i="378"/>
  <c r="BM132" i="378"/>
  <c r="BL132" i="378"/>
  <c r="BK132" i="378"/>
  <c r="BJ132" i="378"/>
  <c r="BI132" i="378"/>
  <c r="BH132" i="378"/>
  <c r="BG132" i="378"/>
  <c r="BF132" i="378"/>
  <c r="BW131" i="378"/>
  <c r="BV131" i="378"/>
  <c r="BU131" i="378"/>
  <c r="BT131" i="378"/>
  <c r="BS131" i="378"/>
  <c r="BR131" i="378"/>
  <c r="BQ131" i="378"/>
  <c r="BP131" i="378"/>
  <c r="BO131" i="378"/>
  <c r="BN131" i="378"/>
  <c r="BM131" i="378"/>
  <c r="BL131" i="378"/>
  <c r="BK131" i="378"/>
  <c r="BJ131" i="378"/>
  <c r="BI131" i="378"/>
  <c r="BH131" i="378"/>
  <c r="BG131" i="378"/>
  <c r="BF131" i="378"/>
  <c r="BW130" i="378"/>
  <c r="BV130" i="378"/>
  <c r="BU130" i="378"/>
  <c r="BT130" i="378"/>
  <c r="BS130" i="378"/>
  <c r="BR130" i="378"/>
  <c r="BQ130" i="378"/>
  <c r="BP130" i="378"/>
  <c r="BO130" i="378"/>
  <c r="BN130" i="378"/>
  <c r="BM130" i="378"/>
  <c r="BL130" i="378"/>
  <c r="BK130" i="378"/>
  <c r="BJ130" i="378"/>
  <c r="BI130" i="378"/>
  <c r="BH130" i="378"/>
  <c r="BG130" i="378"/>
  <c r="BF130" i="378"/>
  <c r="BW129" i="378"/>
  <c r="BV129" i="378"/>
  <c r="BU129" i="378"/>
  <c r="BT129" i="378"/>
  <c r="BS129" i="378"/>
  <c r="BR129" i="378"/>
  <c r="BQ129" i="378"/>
  <c r="BP129" i="378"/>
  <c r="BO129" i="378"/>
  <c r="BN129" i="378"/>
  <c r="BM129" i="378"/>
  <c r="BL129" i="378"/>
  <c r="BK129" i="378"/>
  <c r="BJ129" i="378"/>
  <c r="BI129" i="378"/>
  <c r="BH129" i="378"/>
  <c r="BG129" i="378"/>
  <c r="BF129" i="378"/>
  <c r="BW128" i="378"/>
  <c r="BV128" i="378"/>
  <c r="BU128" i="378"/>
  <c r="BT128" i="378"/>
  <c r="BS128" i="378"/>
  <c r="BR128" i="378"/>
  <c r="BQ128" i="378"/>
  <c r="BP128" i="378"/>
  <c r="BO128" i="378"/>
  <c r="BN128" i="378"/>
  <c r="BM128" i="378"/>
  <c r="BL128" i="378"/>
  <c r="BK128" i="378"/>
  <c r="BJ128" i="378"/>
  <c r="BI128" i="378"/>
  <c r="BH128" i="378"/>
  <c r="BG128" i="378"/>
  <c r="BF128" i="378"/>
  <c r="BW127" i="378"/>
  <c r="BV127" i="378"/>
  <c r="BU127" i="378"/>
  <c r="BT127" i="378"/>
  <c r="BS127" i="378"/>
  <c r="BR127" i="378"/>
  <c r="BQ127" i="378"/>
  <c r="BP127" i="378"/>
  <c r="BO127" i="378"/>
  <c r="BN127" i="378"/>
  <c r="BM127" i="378"/>
  <c r="BL127" i="378"/>
  <c r="BK127" i="378"/>
  <c r="BJ127" i="378"/>
  <c r="BI127" i="378"/>
  <c r="BH127" i="378"/>
  <c r="BG127" i="378"/>
  <c r="BF127" i="378"/>
  <c r="BW126" i="378"/>
  <c r="BV126" i="378"/>
  <c r="BU126" i="378"/>
  <c r="BT126" i="378"/>
  <c r="BS126" i="378"/>
  <c r="BR126" i="378"/>
  <c r="BQ126" i="378"/>
  <c r="BP126" i="378"/>
  <c r="BO126" i="378"/>
  <c r="BN126" i="378"/>
  <c r="BM126" i="378"/>
  <c r="BL126" i="378"/>
  <c r="BK126" i="378"/>
  <c r="BJ126" i="378"/>
  <c r="BI126" i="378"/>
  <c r="BH126" i="378"/>
  <c r="BG126" i="378"/>
  <c r="BF126" i="378"/>
  <c r="BW125" i="378"/>
  <c r="BV125" i="378"/>
  <c r="BU125" i="378"/>
  <c r="BT125" i="378"/>
  <c r="BS125" i="378"/>
  <c r="BR125" i="378"/>
  <c r="BQ125" i="378"/>
  <c r="BP125" i="378"/>
  <c r="BO125" i="378"/>
  <c r="BN125" i="378"/>
  <c r="BM125" i="378"/>
  <c r="BL125" i="378"/>
  <c r="BK125" i="378"/>
  <c r="BJ125" i="378"/>
  <c r="BI125" i="378"/>
  <c r="BH125" i="378"/>
  <c r="BG125" i="378"/>
  <c r="BF125" i="378"/>
  <c r="BW124" i="378"/>
  <c r="BV124" i="378"/>
  <c r="BU124" i="378"/>
  <c r="BT124" i="378"/>
  <c r="BS124" i="378"/>
  <c r="BR124" i="378"/>
  <c r="BQ124" i="378"/>
  <c r="BP124" i="378"/>
  <c r="BO124" i="378"/>
  <c r="BN124" i="378"/>
  <c r="BM124" i="378"/>
  <c r="BL124" i="378"/>
  <c r="BK124" i="378"/>
  <c r="BJ124" i="378"/>
  <c r="BI124" i="378"/>
  <c r="BH124" i="378"/>
  <c r="BG124" i="378"/>
  <c r="BF124" i="378"/>
  <c r="BW123" i="378"/>
  <c r="BV123" i="378"/>
  <c r="BU123" i="378"/>
  <c r="BT123" i="378"/>
  <c r="BS123" i="378"/>
  <c r="BR123" i="378"/>
  <c r="BQ123" i="378"/>
  <c r="BP123" i="378"/>
  <c r="BO123" i="378"/>
  <c r="BN123" i="378"/>
  <c r="BM123" i="378"/>
  <c r="BL123" i="378"/>
  <c r="BK123" i="378"/>
  <c r="BJ123" i="378"/>
  <c r="BI123" i="378"/>
  <c r="BH123" i="378"/>
  <c r="BG123" i="378"/>
  <c r="BF123" i="378"/>
  <c r="BW122" i="378"/>
  <c r="BV122" i="378"/>
  <c r="BU122" i="378"/>
  <c r="BT122" i="378"/>
  <c r="BS122" i="378"/>
  <c r="BR122" i="378"/>
  <c r="BQ122" i="378"/>
  <c r="BP122" i="378"/>
  <c r="BO122" i="378"/>
  <c r="BN122" i="378"/>
  <c r="BM122" i="378"/>
  <c r="BL122" i="378"/>
  <c r="BK122" i="378"/>
  <c r="BJ122" i="378"/>
  <c r="BI122" i="378"/>
  <c r="BH122" i="378"/>
  <c r="BG122" i="378"/>
  <c r="BF122" i="378"/>
  <c r="BW119" i="378"/>
  <c r="BV119" i="378"/>
  <c r="BU119" i="378"/>
  <c r="BT119" i="378"/>
  <c r="BS119" i="378"/>
  <c r="BR119" i="378"/>
  <c r="BQ119" i="378"/>
  <c r="BP119" i="378"/>
  <c r="BO119" i="378"/>
  <c r="BN119" i="378"/>
  <c r="BM119" i="378"/>
  <c r="BL119" i="378"/>
  <c r="BK119" i="378"/>
  <c r="BJ119" i="378"/>
  <c r="BI119" i="378"/>
  <c r="BH119" i="378"/>
  <c r="BG119" i="378"/>
  <c r="BF119" i="378"/>
  <c r="BW118" i="378"/>
  <c r="BV118" i="378"/>
  <c r="BU118" i="378"/>
  <c r="BT118" i="378"/>
  <c r="BS118" i="378"/>
  <c r="BR118" i="378"/>
  <c r="BQ118" i="378"/>
  <c r="BP118" i="378"/>
  <c r="BO118" i="378"/>
  <c r="BN118" i="378"/>
  <c r="BM118" i="378"/>
  <c r="BL118" i="378"/>
  <c r="BK118" i="378"/>
  <c r="BJ118" i="378"/>
  <c r="BI118" i="378"/>
  <c r="BH118" i="378"/>
  <c r="BG118" i="378"/>
  <c r="BF118" i="378"/>
  <c r="BW117" i="378"/>
  <c r="BV117" i="378"/>
  <c r="BU117" i="378"/>
  <c r="BT117" i="378"/>
  <c r="BS117" i="378"/>
  <c r="BR117" i="378"/>
  <c r="BQ117" i="378"/>
  <c r="BP117" i="378"/>
  <c r="BO117" i="378"/>
  <c r="BN117" i="378"/>
  <c r="BM117" i="378"/>
  <c r="BL117" i="378"/>
  <c r="BK117" i="378"/>
  <c r="BJ117" i="378"/>
  <c r="BI117" i="378"/>
  <c r="BH117" i="378"/>
  <c r="BG117" i="378"/>
  <c r="BF117" i="378"/>
  <c r="BW116" i="378"/>
  <c r="BV116" i="378"/>
  <c r="BU116" i="378"/>
  <c r="BT116" i="378"/>
  <c r="BS116" i="378"/>
  <c r="BR116" i="378"/>
  <c r="BQ116" i="378"/>
  <c r="BP116" i="378"/>
  <c r="BO116" i="378"/>
  <c r="BN116" i="378"/>
  <c r="BM116" i="378"/>
  <c r="BL116" i="378"/>
  <c r="BK116" i="378"/>
  <c r="BJ116" i="378"/>
  <c r="BI116" i="378"/>
  <c r="BH116" i="378"/>
  <c r="BG116" i="378"/>
  <c r="BF116" i="378"/>
  <c r="BW115" i="378"/>
  <c r="BV115" i="378"/>
  <c r="BU115" i="378"/>
  <c r="BT115" i="378"/>
  <c r="BS115" i="378"/>
  <c r="BR115" i="378"/>
  <c r="BQ115" i="378"/>
  <c r="BP115" i="378"/>
  <c r="BO115" i="378"/>
  <c r="BN115" i="378"/>
  <c r="BM115" i="378"/>
  <c r="BL115" i="378"/>
  <c r="BK115" i="378"/>
  <c r="BJ115" i="378"/>
  <c r="BI115" i="378"/>
  <c r="BH115" i="378"/>
  <c r="BG115" i="378"/>
  <c r="BF115" i="378"/>
  <c r="BW114" i="378"/>
  <c r="BV114" i="378"/>
  <c r="BU114" i="378"/>
  <c r="BT114" i="378"/>
  <c r="BS114" i="378"/>
  <c r="BR114" i="378"/>
  <c r="BQ114" i="378"/>
  <c r="BP114" i="378"/>
  <c r="BO114" i="378"/>
  <c r="BN114" i="378"/>
  <c r="BM114" i="378"/>
  <c r="BL114" i="378"/>
  <c r="BK114" i="378"/>
  <c r="BJ114" i="378"/>
  <c r="BI114" i="378"/>
  <c r="BH114" i="378"/>
  <c r="BG114" i="378"/>
  <c r="BF114" i="378"/>
  <c r="BW113" i="378"/>
  <c r="BV113" i="378"/>
  <c r="BU113" i="378"/>
  <c r="BT113" i="378"/>
  <c r="BS113" i="378"/>
  <c r="BR113" i="378"/>
  <c r="BQ113" i="378"/>
  <c r="BP113" i="378"/>
  <c r="BO113" i="378"/>
  <c r="BN113" i="378"/>
  <c r="BM113" i="378"/>
  <c r="BL113" i="378"/>
  <c r="BK113" i="378"/>
  <c r="BJ113" i="378"/>
  <c r="BI113" i="378"/>
  <c r="BH113" i="378"/>
  <c r="BG113" i="378"/>
  <c r="BF113" i="378"/>
  <c r="BW112" i="378"/>
  <c r="BV112" i="378"/>
  <c r="BU112" i="378"/>
  <c r="BT112" i="378"/>
  <c r="BS112" i="378"/>
  <c r="BR112" i="378"/>
  <c r="BQ112" i="378"/>
  <c r="BP112" i="378"/>
  <c r="BO112" i="378"/>
  <c r="BN112" i="378"/>
  <c r="BM112" i="378"/>
  <c r="BL112" i="378"/>
  <c r="BK112" i="378"/>
  <c r="BJ112" i="378"/>
  <c r="BI112" i="378"/>
  <c r="BH112" i="378"/>
  <c r="BG112" i="378"/>
  <c r="BF112" i="378"/>
  <c r="BW111" i="378"/>
  <c r="BV111" i="378"/>
  <c r="BU111" i="378"/>
  <c r="BT111" i="378"/>
  <c r="BS111" i="378"/>
  <c r="BR111" i="378"/>
  <c r="BQ111" i="378"/>
  <c r="BP111" i="378"/>
  <c r="BO111" i="378"/>
  <c r="BN111" i="378"/>
  <c r="BM111" i="378"/>
  <c r="BL111" i="378"/>
  <c r="BK111" i="378"/>
  <c r="BJ111" i="378"/>
  <c r="BI111" i="378"/>
  <c r="BH111" i="378"/>
  <c r="BG111" i="378"/>
  <c r="BF111" i="378"/>
  <c r="BW110" i="378"/>
  <c r="BV110" i="378"/>
  <c r="BU110" i="378"/>
  <c r="BT110" i="378"/>
  <c r="BS110" i="378"/>
  <c r="BR110" i="378"/>
  <c r="BQ110" i="378"/>
  <c r="BP110" i="378"/>
  <c r="BO110" i="378"/>
  <c r="BN110" i="378"/>
  <c r="BM110" i="378"/>
  <c r="BL110" i="378"/>
  <c r="BK110" i="378"/>
  <c r="BJ110" i="378"/>
  <c r="BI110" i="378"/>
  <c r="BH110" i="378"/>
  <c r="BG110" i="378"/>
  <c r="BF110" i="378"/>
  <c r="BW109" i="378"/>
  <c r="BV109" i="378"/>
  <c r="BU109" i="378"/>
  <c r="BT109" i="378"/>
  <c r="BS109" i="378"/>
  <c r="BR109" i="378"/>
  <c r="BQ109" i="378"/>
  <c r="BP109" i="378"/>
  <c r="BO109" i="378"/>
  <c r="BN109" i="378"/>
  <c r="BM109" i="378"/>
  <c r="BL109" i="378"/>
  <c r="BK109" i="378"/>
  <c r="BJ109" i="378"/>
  <c r="BI109" i="378"/>
  <c r="BH109" i="378"/>
  <c r="BG109" i="378"/>
  <c r="BF109" i="378"/>
  <c r="BW108" i="378"/>
  <c r="BV108" i="378"/>
  <c r="BU108" i="378"/>
  <c r="BT108" i="378"/>
  <c r="BS108" i="378"/>
  <c r="BR108" i="378"/>
  <c r="BQ108" i="378"/>
  <c r="BP108" i="378"/>
  <c r="BO108" i="378"/>
  <c r="BN108" i="378"/>
  <c r="BM108" i="378"/>
  <c r="BL108" i="378"/>
  <c r="BK108" i="378"/>
  <c r="BJ108" i="378"/>
  <c r="BI108" i="378"/>
  <c r="BH108" i="378"/>
  <c r="BG108" i="378"/>
  <c r="BF108" i="378"/>
  <c r="BW107" i="378"/>
  <c r="BV107" i="378"/>
  <c r="BU107" i="378"/>
  <c r="BT107" i="378"/>
  <c r="BS107" i="378"/>
  <c r="BR107" i="378"/>
  <c r="BQ107" i="378"/>
  <c r="BP107" i="378"/>
  <c r="BO107" i="378"/>
  <c r="BN107" i="378"/>
  <c r="BM107" i="378"/>
  <c r="BL107" i="378"/>
  <c r="BK107" i="378"/>
  <c r="BJ107" i="378"/>
  <c r="BI107" i="378"/>
  <c r="BH107" i="378"/>
  <c r="BG107" i="378"/>
  <c r="BF107" i="378"/>
  <c r="BW106" i="378"/>
  <c r="BV106" i="378"/>
  <c r="BU106" i="378"/>
  <c r="BT106" i="378"/>
  <c r="BS106" i="378"/>
  <c r="BR106" i="378"/>
  <c r="BQ106" i="378"/>
  <c r="BP106" i="378"/>
  <c r="BO106" i="378"/>
  <c r="BN106" i="378"/>
  <c r="BM106" i="378"/>
  <c r="BL106" i="378"/>
  <c r="BJ106" i="378"/>
  <c r="BI106" i="378"/>
  <c r="BH106" i="378"/>
  <c r="BG106" i="378"/>
  <c r="BF106" i="378"/>
  <c r="BW105" i="378"/>
  <c r="BV105" i="378"/>
  <c r="BU105" i="378"/>
  <c r="BT105" i="378"/>
  <c r="BS105" i="378"/>
  <c r="BR105" i="378"/>
  <c r="BQ105" i="378"/>
  <c r="BP105" i="378"/>
  <c r="BO105" i="378"/>
  <c r="BN105" i="378"/>
  <c r="BM105" i="378"/>
  <c r="BL105" i="378"/>
  <c r="BK105" i="378"/>
  <c r="BJ105" i="378"/>
  <c r="BI105" i="378"/>
  <c r="BH105" i="378"/>
  <c r="BG105" i="378"/>
  <c r="BF105" i="378"/>
  <c r="BW104" i="378"/>
  <c r="BV104" i="378"/>
  <c r="BU104" i="378"/>
  <c r="BT104" i="378"/>
  <c r="BS104" i="378"/>
  <c r="BR104" i="378"/>
  <c r="BQ104" i="378"/>
  <c r="BP104" i="378"/>
  <c r="BO104" i="378"/>
  <c r="BN104" i="378"/>
  <c r="BM104" i="378"/>
  <c r="BL104" i="378"/>
  <c r="BK104" i="378"/>
  <c r="BJ104" i="378"/>
  <c r="BI104" i="378"/>
  <c r="BH104" i="378"/>
  <c r="BG104" i="378"/>
  <c r="BF104" i="378"/>
  <c r="BW103" i="378"/>
  <c r="BV103" i="378"/>
  <c r="BU103" i="378"/>
  <c r="BT103" i="378"/>
  <c r="BS103" i="378"/>
  <c r="BR103" i="378"/>
  <c r="BQ103" i="378"/>
  <c r="BP103" i="378"/>
  <c r="BO103" i="378"/>
  <c r="BN103" i="378"/>
  <c r="BM103" i="378"/>
  <c r="BL103" i="378"/>
  <c r="BK103" i="378"/>
  <c r="BJ103" i="378"/>
  <c r="BI103" i="378"/>
  <c r="BH103" i="378"/>
  <c r="BG103" i="378"/>
  <c r="BF103" i="378"/>
  <c r="BW100" i="378"/>
  <c r="BV100" i="378"/>
  <c r="BU100" i="378"/>
  <c r="BT100" i="378"/>
  <c r="BS100" i="378"/>
  <c r="BR100" i="378"/>
  <c r="BQ100" i="378"/>
  <c r="BP100" i="378"/>
  <c r="BO100" i="378"/>
  <c r="BN100" i="378"/>
  <c r="BM100" i="378"/>
  <c r="BL100" i="378"/>
  <c r="BK100" i="378"/>
  <c r="BJ100" i="378"/>
  <c r="BI100" i="378"/>
  <c r="BH100" i="378"/>
  <c r="BG100" i="378"/>
  <c r="BF100" i="378"/>
  <c r="BW99" i="378"/>
  <c r="BV99" i="378"/>
  <c r="BU99" i="378"/>
  <c r="BT99" i="378"/>
  <c r="BS99" i="378"/>
  <c r="BR99" i="378"/>
  <c r="BQ99" i="378"/>
  <c r="BP99" i="378"/>
  <c r="BO99" i="378"/>
  <c r="BN99" i="378"/>
  <c r="BM99" i="378"/>
  <c r="BL99" i="378"/>
  <c r="BK99" i="378"/>
  <c r="BJ99" i="378"/>
  <c r="BI99" i="378"/>
  <c r="BH99" i="378"/>
  <c r="BG99" i="378"/>
  <c r="BF99" i="378"/>
  <c r="BW98" i="378"/>
  <c r="BV98" i="378"/>
  <c r="BU98" i="378"/>
  <c r="BT98" i="378"/>
  <c r="BS98" i="378"/>
  <c r="BR98" i="378"/>
  <c r="BQ98" i="378"/>
  <c r="BP98" i="378"/>
  <c r="BO98" i="378"/>
  <c r="BN98" i="378"/>
  <c r="BM98" i="378"/>
  <c r="BL98" i="378"/>
  <c r="BK98" i="378"/>
  <c r="BJ98" i="378"/>
  <c r="BI98" i="378"/>
  <c r="BH98" i="378"/>
  <c r="BG98" i="378"/>
  <c r="BF98" i="378"/>
  <c r="BW97" i="378"/>
  <c r="BV97" i="378"/>
  <c r="BU97" i="378"/>
  <c r="BT97" i="378"/>
  <c r="BS97" i="378"/>
  <c r="BR97" i="378"/>
  <c r="BQ97" i="378"/>
  <c r="BP97" i="378"/>
  <c r="BO97" i="378"/>
  <c r="BN97" i="378"/>
  <c r="BM97" i="378"/>
  <c r="BL97" i="378"/>
  <c r="BK97" i="378"/>
  <c r="BJ97" i="378"/>
  <c r="BI97" i="378"/>
  <c r="BH97" i="378"/>
  <c r="BG97" i="378"/>
  <c r="BF97" i="378"/>
  <c r="BW96" i="378"/>
  <c r="BV96" i="378"/>
  <c r="BU96" i="378"/>
  <c r="BT96" i="378"/>
  <c r="BS96" i="378"/>
  <c r="BR96" i="378"/>
  <c r="BQ96" i="378"/>
  <c r="BP96" i="378"/>
  <c r="BO96" i="378"/>
  <c r="BN96" i="378"/>
  <c r="BM96" i="378"/>
  <c r="BL96" i="378"/>
  <c r="BK96" i="378"/>
  <c r="BJ96" i="378"/>
  <c r="BI96" i="378"/>
  <c r="BH96" i="378"/>
  <c r="BG96" i="378"/>
  <c r="BF96" i="378"/>
  <c r="BW95" i="378"/>
  <c r="BV95" i="378"/>
  <c r="BU95" i="378"/>
  <c r="BT95" i="378"/>
  <c r="BS95" i="378"/>
  <c r="BR95" i="378"/>
  <c r="BQ95" i="378"/>
  <c r="BP95" i="378"/>
  <c r="BO95" i="378"/>
  <c r="BN95" i="378"/>
  <c r="BM95" i="378"/>
  <c r="BL95" i="378"/>
  <c r="BK95" i="378"/>
  <c r="BJ95" i="378"/>
  <c r="BI95" i="378"/>
  <c r="BH95" i="378"/>
  <c r="BG95" i="378"/>
  <c r="BF95" i="378"/>
  <c r="AR95" i="378"/>
  <c r="AQ95" i="378"/>
  <c r="BW94" i="378"/>
  <c r="BV94" i="378"/>
  <c r="BU94" i="378"/>
  <c r="BT94" i="378"/>
  <c r="BS94" i="378"/>
  <c r="BR94" i="378"/>
  <c r="BQ94" i="378"/>
  <c r="BP94" i="378"/>
  <c r="BO94" i="378"/>
  <c r="BN94" i="378"/>
  <c r="BM94" i="378"/>
  <c r="BL94" i="378"/>
  <c r="BK94" i="378"/>
  <c r="BJ94" i="378"/>
  <c r="BI94" i="378"/>
  <c r="BH94" i="378"/>
  <c r="BG94" i="378"/>
  <c r="BF94" i="378"/>
  <c r="BW93" i="378"/>
  <c r="BV93" i="378"/>
  <c r="BU93" i="378"/>
  <c r="BT93" i="378"/>
  <c r="BS93" i="378"/>
  <c r="BR93" i="378"/>
  <c r="BQ93" i="378"/>
  <c r="BP93" i="378"/>
  <c r="BO93" i="378"/>
  <c r="BN93" i="378"/>
  <c r="BM93" i="378"/>
  <c r="BL93" i="378"/>
  <c r="BK93" i="378"/>
  <c r="BJ93" i="378"/>
  <c r="BI93" i="378"/>
  <c r="BH93" i="378"/>
  <c r="BG93" i="378"/>
  <c r="BF93" i="378"/>
  <c r="BW92" i="378"/>
  <c r="BV92" i="378"/>
  <c r="BU92" i="378"/>
  <c r="BT92" i="378"/>
  <c r="BS92" i="378"/>
  <c r="BR92" i="378"/>
  <c r="BQ92" i="378"/>
  <c r="BP92" i="378"/>
  <c r="BO92" i="378"/>
  <c r="BN92" i="378"/>
  <c r="BM92" i="378"/>
  <c r="BL92" i="378"/>
  <c r="BK92" i="378"/>
  <c r="BJ92" i="378"/>
  <c r="BI92" i="378"/>
  <c r="BH92" i="378"/>
  <c r="BG92" i="378"/>
  <c r="BF92" i="378"/>
  <c r="BW91" i="378"/>
  <c r="BV91" i="378"/>
  <c r="BU91" i="378"/>
  <c r="BT91" i="378"/>
  <c r="BS91" i="378"/>
  <c r="BR91" i="378"/>
  <c r="BQ91" i="378"/>
  <c r="BP91" i="378"/>
  <c r="BO91" i="378"/>
  <c r="BN91" i="378"/>
  <c r="BM91" i="378"/>
  <c r="BL91" i="378"/>
  <c r="BK91" i="378"/>
  <c r="BJ91" i="378"/>
  <c r="BI91" i="378"/>
  <c r="BH91" i="378"/>
  <c r="BG91" i="378"/>
  <c r="BF91" i="378"/>
  <c r="BW90" i="378"/>
  <c r="BV90" i="378"/>
  <c r="BU90" i="378"/>
  <c r="BT90" i="378"/>
  <c r="BS90" i="378"/>
  <c r="BR90" i="378"/>
  <c r="BQ90" i="378"/>
  <c r="BP90" i="378"/>
  <c r="BO90" i="378"/>
  <c r="BN90" i="378"/>
  <c r="BM90" i="378"/>
  <c r="BL90" i="378"/>
  <c r="BK90" i="378"/>
  <c r="BJ90" i="378"/>
  <c r="BI90" i="378"/>
  <c r="BH90" i="378"/>
  <c r="BG90" i="378"/>
  <c r="BF90" i="378"/>
  <c r="BW89" i="378"/>
  <c r="BV89" i="378"/>
  <c r="BU89" i="378"/>
  <c r="BT89" i="378"/>
  <c r="BS89" i="378"/>
  <c r="BR89" i="378"/>
  <c r="BQ89" i="378"/>
  <c r="BP89" i="378"/>
  <c r="BO89" i="378"/>
  <c r="BN89" i="378"/>
  <c r="BM89" i="378"/>
  <c r="BL89" i="378"/>
  <c r="BK89" i="378"/>
  <c r="BJ89" i="378"/>
  <c r="BI89" i="378"/>
  <c r="BH89" i="378"/>
  <c r="BG89" i="378"/>
  <c r="AR84" i="378" s="1"/>
  <c r="BF89" i="378"/>
  <c r="BW88" i="378"/>
  <c r="BV88" i="378"/>
  <c r="BU88" i="378"/>
  <c r="BT88" i="378"/>
  <c r="BS88" i="378"/>
  <c r="BR88" i="378"/>
  <c r="BQ88" i="378"/>
  <c r="BP88" i="378"/>
  <c r="BO88" i="378"/>
  <c r="BN88" i="378"/>
  <c r="BM88" i="378"/>
  <c r="BL88" i="378"/>
  <c r="BK88" i="378"/>
  <c r="BJ88" i="378"/>
  <c r="BI88" i="378"/>
  <c r="BH88" i="378"/>
  <c r="BG88" i="378"/>
  <c r="BF88" i="378"/>
  <c r="AN88" i="378"/>
  <c r="BW87" i="378"/>
  <c r="BV87" i="378"/>
  <c r="BU87" i="378"/>
  <c r="BT87" i="378"/>
  <c r="BS87" i="378"/>
  <c r="BR87" i="378"/>
  <c r="BQ87" i="378"/>
  <c r="BP87" i="378"/>
  <c r="BO87" i="378"/>
  <c r="BN87" i="378"/>
  <c r="BM87" i="378"/>
  <c r="BL87" i="378"/>
  <c r="BK87" i="378"/>
  <c r="BJ87" i="378"/>
  <c r="BI87" i="378"/>
  <c r="BH87" i="378"/>
  <c r="BG87" i="378"/>
  <c r="BF87" i="378"/>
  <c r="BW86" i="378"/>
  <c r="BV86" i="378"/>
  <c r="BU86" i="378"/>
  <c r="BT86" i="378"/>
  <c r="BS86" i="378"/>
  <c r="BR86" i="378"/>
  <c r="BQ86" i="378"/>
  <c r="BP86" i="378"/>
  <c r="BO86" i="378"/>
  <c r="BN86" i="378"/>
  <c r="BM86" i="378"/>
  <c r="BL86" i="378"/>
  <c r="BK86" i="378"/>
  <c r="BJ86" i="378"/>
  <c r="BI86" i="378"/>
  <c r="BH86" i="378"/>
  <c r="BG86" i="378"/>
  <c r="BF86" i="378"/>
  <c r="BW85" i="378"/>
  <c r="BV85" i="378"/>
  <c r="BU85" i="378"/>
  <c r="BT85" i="378"/>
  <c r="BS85" i="378"/>
  <c r="BR85" i="378"/>
  <c r="BQ85" i="378"/>
  <c r="BP85" i="378"/>
  <c r="BO85" i="378"/>
  <c r="BN85" i="378"/>
  <c r="BM85" i="378"/>
  <c r="BL85" i="378"/>
  <c r="BK85" i="378"/>
  <c r="BJ85" i="378"/>
  <c r="BI85" i="378"/>
  <c r="BH85" i="378"/>
  <c r="AN84" i="378" s="1"/>
  <c r="BG85" i="378"/>
  <c r="BF85" i="378"/>
  <c r="BW84" i="378"/>
  <c r="BV84" i="378"/>
  <c r="BU84" i="378"/>
  <c r="BT84" i="378"/>
  <c r="BS84" i="378"/>
  <c r="BR84" i="378"/>
  <c r="BQ84" i="378"/>
  <c r="BP84" i="378"/>
  <c r="BO84" i="378"/>
  <c r="BN84" i="378"/>
  <c r="BM84" i="378"/>
  <c r="BL84" i="378"/>
  <c r="BK84" i="378"/>
  <c r="BJ84" i="378"/>
  <c r="BI84" i="378"/>
  <c r="BH84" i="378"/>
  <c r="BG84" i="378"/>
  <c r="BF84" i="378"/>
  <c r="BW309" i="447"/>
  <c r="BV309" i="447"/>
  <c r="BU309" i="447"/>
  <c r="BT309" i="447"/>
  <c r="BS309" i="447"/>
  <c r="BR309" i="447"/>
  <c r="BQ309" i="447"/>
  <c r="BP309" i="447"/>
  <c r="BO309" i="447"/>
  <c r="BN309" i="447"/>
  <c r="BM309" i="447"/>
  <c r="BL309" i="447"/>
  <c r="BK309" i="447"/>
  <c r="BJ309" i="447"/>
  <c r="BI309" i="447"/>
  <c r="BH309" i="447"/>
  <c r="BG309" i="447"/>
  <c r="BF309" i="447"/>
  <c r="BW308" i="447"/>
  <c r="BV308" i="447"/>
  <c r="BU308" i="447"/>
  <c r="BT308" i="447"/>
  <c r="BS308" i="447"/>
  <c r="BR308" i="447"/>
  <c r="BQ308" i="447"/>
  <c r="BP308" i="447"/>
  <c r="BO308" i="447"/>
  <c r="BN308" i="447"/>
  <c r="BM308" i="447"/>
  <c r="BL308" i="447"/>
  <c r="BK308" i="447"/>
  <c r="BJ308" i="447"/>
  <c r="BI308" i="447"/>
  <c r="BH308" i="447"/>
  <c r="BG308" i="447"/>
  <c r="BF308" i="447"/>
  <c r="BW307" i="447"/>
  <c r="BV307" i="447"/>
  <c r="BU307" i="447"/>
  <c r="BT307" i="447"/>
  <c r="BS307" i="447"/>
  <c r="BR307" i="447"/>
  <c r="BQ307" i="447"/>
  <c r="BP307" i="447"/>
  <c r="BO307" i="447"/>
  <c r="BN307" i="447"/>
  <c r="BM307" i="447"/>
  <c r="BL307" i="447"/>
  <c r="BK307" i="447"/>
  <c r="BJ307" i="447"/>
  <c r="BI307" i="447"/>
  <c r="BH307" i="447"/>
  <c r="BG307" i="447"/>
  <c r="BF307" i="447"/>
  <c r="BW306" i="447"/>
  <c r="BV306" i="447"/>
  <c r="BU306" i="447"/>
  <c r="BT306" i="447"/>
  <c r="BS306" i="447"/>
  <c r="BR306" i="447"/>
  <c r="BQ306" i="447"/>
  <c r="BP306" i="447"/>
  <c r="BO306" i="447"/>
  <c r="BN306" i="447"/>
  <c r="BM306" i="447"/>
  <c r="BL306" i="447"/>
  <c r="BK306" i="447"/>
  <c r="BJ306" i="447"/>
  <c r="BI306" i="447"/>
  <c r="BH306" i="447"/>
  <c r="BG306" i="447"/>
  <c r="BF306" i="447"/>
  <c r="BW305" i="447"/>
  <c r="BV305" i="447"/>
  <c r="BU305" i="447"/>
  <c r="BT305" i="447"/>
  <c r="BS305" i="447"/>
  <c r="BR305" i="447"/>
  <c r="BQ305" i="447"/>
  <c r="BP305" i="447"/>
  <c r="BO305" i="447"/>
  <c r="BN305" i="447"/>
  <c r="BM305" i="447"/>
  <c r="BL305" i="447"/>
  <c r="BK305" i="447"/>
  <c r="BJ305" i="447"/>
  <c r="BI305" i="447"/>
  <c r="BH305" i="447"/>
  <c r="BG305" i="447"/>
  <c r="BF305" i="447"/>
  <c r="BW304" i="447"/>
  <c r="BV304" i="447"/>
  <c r="BU304" i="447"/>
  <c r="BT304" i="447"/>
  <c r="BS304" i="447"/>
  <c r="BR304" i="447"/>
  <c r="BQ304" i="447"/>
  <c r="BP304" i="447"/>
  <c r="BO304" i="447"/>
  <c r="BN304" i="447"/>
  <c r="BM304" i="447"/>
  <c r="BL304" i="447"/>
  <c r="BK304" i="447"/>
  <c r="BJ304" i="447"/>
  <c r="BI304" i="447"/>
  <c r="BH304" i="447"/>
  <c r="BG304" i="447"/>
  <c r="BF304" i="447"/>
  <c r="BW303" i="447"/>
  <c r="BV303" i="447"/>
  <c r="BU303" i="447"/>
  <c r="BT303" i="447"/>
  <c r="BS303" i="447"/>
  <c r="BR303" i="447"/>
  <c r="BQ303" i="447"/>
  <c r="BP303" i="447"/>
  <c r="BO303" i="447"/>
  <c r="BN303" i="447"/>
  <c r="BM303" i="447"/>
  <c r="BL303" i="447"/>
  <c r="BK303" i="447"/>
  <c r="BJ303" i="447"/>
  <c r="BI303" i="447"/>
  <c r="BH303" i="447"/>
  <c r="BG303" i="447"/>
  <c r="BF303" i="447"/>
  <c r="BW302" i="447"/>
  <c r="BV302" i="447"/>
  <c r="BU302" i="447"/>
  <c r="BT302" i="447"/>
  <c r="BS302" i="447"/>
  <c r="BR302" i="447"/>
  <c r="BQ302" i="447"/>
  <c r="BP302" i="447"/>
  <c r="BO302" i="447"/>
  <c r="BN302" i="447"/>
  <c r="BM302" i="447"/>
  <c r="BL302" i="447"/>
  <c r="BK302" i="447"/>
  <c r="BJ302" i="447"/>
  <c r="BI302" i="447"/>
  <c r="BH302" i="447"/>
  <c r="BG302" i="447"/>
  <c r="BF302" i="447"/>
  <c r="BW301" i="447"/>
  <c r="BV301" i="447"/>
  <c r="BU301" i="447"/>
  <c r="BT301" i="447"/>
  <c r="BS301" i="447"/>
  <c r="BR301" i="447"/>
  <c r="BQ301" i="447"/>
  <c r="BP301" i="447"/>
  <c r="BO301" i="447"/>
  <c r="BN301" i="447"/>
  <c r="BM301" i="447"/>
  <c r="BL301" i="447"/>
  <c r="BK301" i="447"/>
  <c r="BJ301" i="447"/>
  <c r="BI301" i="447"/>
  <c r="BH301" i="447"/>
  <c r="BG301" i="447"/>
  <c r="BF301" i="447"/>
  <c r="BW300" i="447"/>
  <c r="BV300" i="447"/>
  <c r="BU300" i="447"/>
  <c r="BT300" i="447"/>
  <c r="BS300" i="447"/>
  <c r="BR300" i="447"/>
  <c r="BQ300" i="447"/>
  <c r="BP300" i="447"/>
  <c r="BO300" i="447"/>
  <c r="BN300" i="447"/>
  <c r="BM300" i="447"/>
  <c r="BL300" i="447"/>
  <c r="BK300" i="447"/>
  <c r="BJ300" i="447"/>
  <c r="BI300" i="447"/>
  <c r="BH300" i="447"/>
  <c r="BG300" i="447"/>
  <c r="BF300" i="447"/>
  <c r="BW299" i="447"/>
  <c r="BV299" i="447"/>
  <c r="BU299" i="447"/>
  <c r="BT299" i="447"/>
  <c r="BS299" i="447"/>
  <c r="BR299" i="447"/>
  <c r="BQ299" i="447"/>
  <c r="BP299" i="447"/>
  <c r="BO299" i="447"/>
  <c r="BN299" i="447"/>
  <c r="BM299" i="447"/>
  <c r="BL299" i="447"/>
  <c r="BK299" i="447"/>
  <c r="BJ299" i="447"/>
  <c r="BI299" i="447"/>
  <c r="BH299" i="447"/>
  <c r="BG299" i="447"/>
  <c r="BF299" i="447"/>
  <c r="BW298" i="447"/>
  <c r="BV298" i="447"/>
  <c r="BU298" i="447"/>
  <c r="BT298" i="447"/>
  <c r="BS298" i="447"/>
  <c r="BR298" i="447"/>
  <c r="BQ298" i="447"/>
  <c r="BP298" i="447"/>
  <c r="BO298" i="447"/>
  <c r="BN298" i="447"/>
  <c r="BM298" i="447"/>
  <c r="BL298" i="447"/>
  <c r="BK298" i="447"/>
  <c r="BJ298" i="447"/>
  <c r="BI298" i="447"/>
  <c r="BH298" i="447"/>
  <c r="BG298" i="447"/>
  <c r="BF298" i="447"/>
  <c r="BW297" i="447"/>
  <c r="BV297" i="447"/>
  <c r="BU297" i="447"/>
  <c r="BT297" i="447"/>
  <c r="BS297" i="447"/>
  <c r="BR297" i="447"/>
  <c r="BQ297" i="447"/>
  <c r="BP297" i="447"/>
  <c r="BO297" i="447"/>
  <c r="BN297" i="447"/>
  <c r="BM297" i="447"/>
  <c r="BL297" i="447"/>
  <c r="BK297" i="447"/>
  <c r="BJ297" i="447"/>
  <c r="BI297" i="447"/>
  <c r="BH297" i="447"/>
  <c r="BG297" i="447"/>
  <c r="BF297" i="447"/>
  <c r="BW296" i="447"/>
  <c r="BV296" i="447"/>
  <c r="BU296" i="447"/>
  <c r="BT296" i="447"/>
  <c r="BS296" i="447"/>
  <c r="BR296" i="447"/>
  <c r="BQ296" i="447"/>
  <c r="BP296" i="447"/>
  <c r="BO296" i="447"/>
  <c r="BN296" i="447"/>
  <c r="BM296" i="447"/>
  <c r="BL296" i="447"/>
  <c r="BK296" i="447"/>
  <c r="BJ296" i="447"/>
  <c r="BI296" i="447"/>
  <c r="BH296" i="447"/>
  <c r="BG296" i="447"/>
  <c r="BF296" i="447"/>
  <c r="BW295" i="447"/>
  <c r="BV295" i="447"/>
  <c r="BU295" i="447"/>
  <c r="BT295" i="447"/>
  <c r="BS295" i="447"/>
  <c r="BR295" i="447"/>
  <c r="BQ295" i="447"/>
  <c r="BP295" i="447"/>
  <c r="BO295" i="447"/>
  <c r="BN295" i="447"/>
  <c r="BM295" i="447"/>
  <c r="BL295" i="447"/>
  <c r="BK295" i="447"/>
  <c r="BJ295" i="447"/>
  <c r="BI295" i="447"/>
  <c r="BH295" i="447"/>
  <c r="BG295" i="447"/>
  <c r="BF295" i="447"/>
  <c r="BW294" i="447"/>
  <c r="BV294" i="447"/>
  <c r="BU294" i="447"/>
  <c r="BT294" i="447"/>
  <c r="BS294" i="447"/>
  <c r="BR294" i="447"/>
  <c r="BQ294" i="447"/>
  <c r="BP294" i="447"/>
  <c r="BO294" i="447"/>
  <c r="BN294" i="447"/>
  <c r="BM294" i="447"/>
  <c r="BL294" i="447"/>
  <c r="BK294" i="447"/>
  <c r="BJ294" i="447"/>
  <c r="BI294" i="447"/>
  <c r="BH294" i="447"/>
  <c r="BG294" i="447"/>
  <c r="BF294" i="447"/>
  <c r="BW293" i="447"/>
  <c r="BV293" i="447"/>
  <c r="BU293" i="447"/>
  <c r="BT293" i="447"/>
  <c r="BS293" i="447"/>
  <c r="BR293" i="447"/>
  <c r="BQ293" i="447"/>
  <c r="BP293" i="447"/>
  <c r="BO293" i="447"/>
  <c r="BN293" i="447"/>
  <c r="BM293" i="447"/>
  <c r="BL293" i="447"/>
  <c r="BK293" i="447"/>
  <c r="BJ293" i="447"/>
  <c r="BI293" i="447"/>
  <c r="BH293" i="447"/>
  <c r="BG293" i="447"/>
  <c r="BF293" i="447"/>
  <c r="BW290" i="447"/>
  <c r="BV290" i="447"/>
  <c r="BU290" i="447"/>
  <c r="BT290" i="447"/>
  <c r="BS290" i="447"/>
  <c r="BR290" i="447"/>
  <c r="BQ290" i="447"/>
  <c r="BP290" i="447"/>
  <c r="BO290" i="447"/>
  <c r="BN290" i="447"/>
  <c r="BM290" i="447"/>
  <c r="BL290" i="447"/>
  <c r="BK290" i="447"/>
  <c r="BJ290" i="447"/>
  <c r="BI290" i="447"/>
  <c r="BH290" i="447"/>
  <c r="BG290" i="447"/>
  <c r="BF290" i="447"/>
  <c r="BW289" i="447"/>
  <c r="BV289" i="447"/>
  <c r="BU289" i="447"/>
  <c r="BT289" i="447"/>
  <c r="BS289" i="447"/>
  <c r="BR289" i="447"/>
  <c r="BQ289" i="447"/>
  <c r="BP289" i="447"/>
  <c r="BO289" i="447"/>
  <c r="BN289" i="447"/>
  <c r="BM289" i="447"/>
  <c r="BL289" i="447"/>
  <c r="BK289" i="447"/>
  <c r="BJ289" i="447"/>
  <c r="BI289" i="447"/>
  <c r="BH289" i="447"/>
  <c r="BG289" i="447"/>
  <c r="BF289" i="447"/>
  <c r="BW288" i="447"/>
  <c r="BV288" i="447"/>
  <c r="BU288" i="447"/>
  <c r="BT288" i="447"/>
  <c r="BS288" i="447"/>
  <c r="BR288" i="447"/>
  <c r="BQ288" i="447"/>
  <c r="BP288" i="447"/>
  <c r="BO288" i="447"/>
  <c r="BN288" i="447"/>
  <c r="BM288" i="447"/>
  <c r="BL288" i="447"/>
  <c r="BK288" i="447"/>
  <c r="BJ288" i="447"/>
  <c r="BI288" i="447"/>
  <c r="BH288" i="447"/>
  <c r="BG288" i="447"/>
  <c r="BF288" i="447"/>
  <c r="BW287" i="447"/>
  <c r="BV287" i="447"/>
  <c r="BU287" i="447"/>
  <c r="BT287" i="447"/>
  <c r="BS287" i="447"/>
  <c r="BR287" i="447"/>
  <c r="BQ287" i="447"/>
  <c r="BP287" i="447"/>
  <c r="BO287" i="447"/>
  <c r="BN287" i="447"/>
  <c r="BM287" i="447"/>
  <c r="BL287" i="447"/>
  <c r="BK287" i="447"/>
  <c r="BJ287" i="447"/>
  <c r="BI287" i="447"/>
  <c r="BH287" i="447"/>
  <c r="BG287" i="447"/>
  <c r="BF287" i="447"/>
  <c r="BW286" i="447"/>
  <c r="BV286" i="447"/>
  <c r="BU286" i="447"/>
  <c r="BT286" i="447"/>
  <c r="BS286" i="447"/>
  <c r="BR286" i="447"/>
  <c r="BQ286" i="447"/>
  <c r="BP286" i="447"/>
  <c r="BO286" i="447"/>
  <c r="BN286" i="447"/>
  <c r="BM286" i="447"/>
  <c r="BL286" i="447"/>
  <c r="BK286" i="447"/>
  <c r="BJ286" i="447"/>
  <c r="BI286" i="447"/>
  <c r="BH286" i="447"/>
  <c r="BG286" i="447"/>
  <c r="BF286" i="447"/>
  <c r="BW285" i="447"/>
  <c r="BV285" i="447"/>
  <c r="BU285" i="447"/>
  <c r="BT285" i="447"/>
  <c r="BS285" i="447"/>
  <c r="BR285" i="447"/>
  <c r="BQ285" i="447"/>
  <c r="BP285" i="447"/>
  <c r="BO285" i="447"/>
  <c r="BN285" i="447"/>
  <c r="BM285" i="447"/>
  <c r="BL285" i="447"/>
  <c r="BK285" i="447"/>
  <c r="BJ285" i="447"/>
  <c r="BI285" i="447"/>
  <c r="BH285" i="447"/>
  <c r="BG285" i="447"/>
  <c r="BF285" i="447"/>
  <c r="BW284" i="447"/>
  <c r="BV284" i="447"/>
  <c r="BU284" i="447"/>
  <c r="BT284" i="447"/>
  <c r="BS284" i="447"/>
  <c r="BR284" i="447"/>
  <c r="BQ284" i="447"/>
  <c r="BP284" i="447"/>
  <c r="BO284" i="447"/>
  <c r="BN284" i="447"/>
  <c r="BM284" i="447"/>
  <c r="BL284" i="447"/>
  <c r="BK284" i="447"/>
  <c r="BJ284" i="447"/>
  <c r="BI284" i="447"/>
  <c r="BH284" i="447"/>
  <c r="BG284" i="447"/>
  <c r="BF284" i="447"/>
  <c r="BW283" i="447"/>
  <c r="BV283" i="447"/>
  <c r="BU283" i="447"/>
  <c r="BT283" i="447"/>
  <c r="BS283" i="447"/>
  <c r="BR283" i="447"/>
  <c r="BQ283" i="447"/>
  <c r="BP283" i="447"/>
  <c r="BO283" i="447"/>
  <c r="BN283" i="447"/>
  <c r="BM283" i="447"/>
  <c r="BL283" i="447"/>
  <c r="BK283" i="447"/>
  <c r="BJ283" i="447"/>
  <c r="BI283" i="447"/>
  <c r="BH283" i="447"/>
  <c r="BG283" i="447"/>
  <c r="BF283" i="447"/>
  <c r="BW282" i="447"/>
  <c r="BV282" i="447"/>
  <c r="BU282" i="447"/>
  <c r="BT282" i="447"/>
  <c r="BS282" i="447"/>
  <c r="BR282" i="447"/>
  <c r="BQ282" i="447"/>
  <c r="BP282" i="447"/>
  <c r="BO282" i="447"/>
  <c r="BN282" i="447"/>
  <c r="BM282" i="447"/>
  <c r="BL282" i="447"/>
  <c r="BK282" i="447"/>
  <c r="BJ282" i="447"/>
  <c r="BI282" i="447"/>
  <c r="BH282" i="447"/>
  <c r="BG282" i="447"/>
  <c r="BF282" i="447"/>
  <c r="BW281" i="447"/>
  <c r="BV281" i="447"/>
  <c r="BU281" i="447"/>
  <c r="BT281" i="447"/>
  <c r="BS281" i="447"/>
  <c r="BR281" i="447"/>
  <c r="BQ281" i="447"/>
  <c r="BP281" i="447"/>
  <c r="BO281" i="447"/>
  <c r="BN281" i="447"/>
  <c r="BM281" i="447"/>
  <c r="BL281" i="447"/>
  <c r="BK281" i="447"/>
  <c r="BJ281" i="447"/>
  <c r="BI281" i="447"/>
  <c r="BH281" i="447"/>
  <c r="BG281" i="447"/>
  <c r="BF281" i="447"/>
  <c r="BW280" i="447"/>
  <c r="BV280" i="447"/>
  <c r="BU280" i="447"/>
  <c r="BT280" i="447"/>
  <c r="BS280" i="447"/>
  <c r="BR280" i="447"/>
  <c r="BQ280" i="447"/>
  <c r="BP280" i="447"/>
  <c r="BO280" i="447"/>
  <c r="BN280" i="447"/>
  <c r="BM280" i="447"/>
  <c r="BL280" i="447"/>
  <c r="BK280" i="447"/>
  <c r="BJ280" i="447"/>
  <c r="BI280" i="447"/>
  <c r="BH280" i="447"/>
  <c r="BG280" i="447"/>
  <c r="BF280" i="447"/>
  <c r="BW279" i="447"/>
  <c r="BV279" i="447"/>
  <c r="BU279" i="447"/>
  <c r="BT279" i="447"/>
  <c r="BS279" i="447"/>
  <c r="BR279" i="447"/>
  <c r="BQ279" i="447"/>
  <c r="BP279" i="447"/>
  <c r="BO279" i="447"/>
  <c r="BN279" i="447"/>
  <c r="BM279" i="447"/>
  <c r="BL279" i="447"/>
  <c r="BK279" i="447"/>
  <c r="BJ279" i="447"/>
  <c r="BI279" i="447"/>
  <c r="BH279" i="447"/>
  <c r="BG279" i="447"/>
  <c r="BF279" i="447"/>
  <c r="BW278" i="447"/>
  <c r="BV278" i="447"/>
  <c r="BU278" i="447"/>
  <c r="BT278" i="447"/>
  <c r="BS278" i="447"/>
  <c r="BR278" i="447"/>
  <c r="BQ278" i="447"/>
  <c r="BP278" i="447"/>
  <c r="BO278" i="447"/>
  <c r="BN278" i="447"/>
  <c r="BM278" i="447"/>
  <c r="BL278" i="447"/>
  <c r="BK278" i="447"/>
  <c r="BJ278" i="447"/>
  <c r="BI278" i="447"/>
  <c r="BH278" i="447"/>
  <c r="BG278" i="447"/>
  <c r="BF278" i="447"/>
  <c r="BW277" i="447"/>
  <c r="BV277" i="447"/>
  <c r="BU277" i="447"/>
  <c r="BT277" i="447"/>
  <c r="BS277" i="447"/>
  <c r="BR277" i="447"/>
  <c r="BQ277" i="447"/>
  <c r="BP277" i="447"/>
  <c r="BO277" i="447"/>
  <c r="BN277" i="447"/>
  <c r="BM277" i="447"/>
  <c r="BL277" i="447"/>
  <c r="BK277" i="447"/>
  <c r="BJ277" i="447"/>
  <c r="BI277" i="447"/>
  <c r="BH277" i="447"/>
  <c r="BG277" i="447"/>
  <c r="BF277" i="447"/>
  <c r="BW276" i="447"/>
  <c r="BV276" i="447"/>
  <c r="BU276" i="447"/>
  <c r="BT276" i="447"/>
  <c r="BS276" i="447"/>
  <c r="BR276" i="447"/>
  <c r="BQ276" i="447"/>
  <c r="BP276" i="447"/>
  <c r="BO276" i="447"/>
  <c r="BN276" i="447"/>
  <c r="BM276" i="447"/>
  <c r="BL276" i="447"/>
  <c r="BK276" i="447"/>
  <c r="BJ276" i="447"/>
  <c r="BI276" i="447"/>
  <c r="BH276" i="447"/>
  <c r="BG276" i="447"/>
  <c r="BF276" i="447"/>
  <c r="BW275" i="447"/>
  <c r="BV275" i="447"/>
  <c r="BU275" i="447"/>
  <c r="BT275" i="447"/>
  <c r="BS275" i="447"/>
  <c r="BR275" i="447"/>
  <c r="BQ275" i="447"/>
  <c r="BP275" i="447"/>
  <c r="BO275" i="447"/>
  <c r="BN275" i="447"/>
  <c r="BM275" i="447"/>
  <c r="BL275" i="447"/>
  <c r="BK275" i="447"/>
  <c r="BJ275" i="447"/>
  <c r="BI275" i="447"/>
  <c r="BH275" i="447"/>
  <c r="BG275" i="447"/>
  <c r="BF275" i="447"/>
  <c r="BW274" i="447"/>
  <c r="BV274" i="447"/>
  <c r="BU274" i="447"/>
  <c r="BT274" i="447"/>
  <c r="BS274" i="447"/>
  <c r="BR274" i="447"/>
  <c r="BQ274" i="447"/>
  <c r="BP274" i="447"/>
  <c r="BO274" i="447"/>
  <c r="BN274" i="447"/>
  <c r="BM274" i="447"/>
  <c r="BL274" i="447"/>
  <c r="BK274" i="447"/>
  <c r="BJ274" i="447"/>
  <c r="BI274" i="447"/>
  <c r="BH274" i="447"/>
  <c r="BG274" i="447"/>
  <c r="BF274" i="447"/>
  <c r="BW271" i="447"/>
  <c r="BV271" i="447"/>
  <c r="BU271" i="447"/>
  <c r="BT271" i="447"/>
  <c r="BS271" i="447"/>
  <c r="BR271" i="447"/>
  <c r="BQ271" i="447"/>
  <c r="BP271" i="447"/>
  <c r="BO271" i="447"/>
  <c r="BN271" i="447"/>
  <c r="BM271" i="447"/>
  <c r="BL271" i="447"/>
  <c r="BK271" i="447"/>
  <c r="BJ271" i="447"/>
  <c r="BI271" i="447"/>
  <c r="BH271" i="447"/>
  <c r="BG271" i="447"/>
  <c r="BF271" i="447"/>
  <c r="BW270" i="447"/>
  <c r="BV270" i="447"/>
  <c r="BU270" i="447"/>
  <c r="BT270" i="447"/>
  <c r="BS270" i="447"/>
  <c r="BR270" i="447"/>
  <c r="BQ270" i="447"/>
  <c r="BP270" i="447"/>
  <c r="BO270" i="447"/>
  <c r="BN270" i="447"/>
  <c r="BM270" i="447"/>
  <c r="BL270" i="447"/>
  <c r="BK270" i="447"/>
  <c r="BJ270" i="447"/>
  <c r="BI270" i="447"/>
  <c r="BH270" i="447"/>
  <c r="BG270" i="447"/>
  <c r="BF270" i="447"/>
  <c r="BW269" i="447"/>
  <c r="BV269" i="447"/>
  <c r="BU269" i="447"/>
  <c r="BT269" i="447"/>
  <c r="BS269" i="447"/>
  <c r="BR269" i="447"/>
  <c r="BQ269" i="447"/>
  <c r="BP269" i="447"/>
  <c r="BO269" i="447"/>
  <c r="BN269" i="447"/>
  <c r="BM269" i="447"/>
  <c r="BL269" i="447"/>
  <c r="BK269" i="447"/>
  <c r="BJ269" i="447"/>
  <c r="BI269" i="447"/>
  <c r="BH269" i="447"/>
  <c r="BG269" i="447"/>
  <c r="BF269" i="447"/>
  <c r="BW268" i="447"/>
  <c r="BV268" i="447"/>
  <c r="BU268" i="447"/>
  <c r="BT268" i="447"/>
  <c r="BS268" i="447"/>
  <c r="BR268" i="447"/>
  <c r="BQ268" i="447"/>
  <c r="BP268" i="447"/>
  <c r="BO268" i="447"/>
  <c r="BN268" i="447"/>
  <c r="BM268" i="447"/>
  <c r="BL268" i="447"/>
  <c r="BK268" i="447"/>
  <c r="BJ268" i="447"/>
  <c r="BI268" i="447"/>
  <c r="BH268" i="447"/>
  <c r="BG268" i="447"/>
  <c r="BF268" i="447"/>
  <c r="BW267" i="447"/>
  <c r="BV267" i="447"/>
  <c r="BU267" i="447"/>
  <c r="BT267" i="447"/>
  <c r="BS267" i="447"/>
  <c r="BR267" i="447"/>
  <c r="BQ267" i="447"/>
  <c r="BP267" i="447"/>
  <c r="BO267" i="447"/>
  <c r="BN267" i="447"/>
  <c r="BM267" i="447"/>
  <c r="BL267" i="447"/>
  <c r="BK267" i="447"/>
  <c r="BJ267" i="447"/>
  <c r="BI267" i="447"/>
  <c r="BH267" i="447"/>
  <c r="BG267" i="447"/>
  <c r="BF267" i="447"/>
  <c r="BW266" i="447"/>
  <c r="BV266" i="447"/>
  <c r="BU266" i="447"/>
  <c r="BT266" i="447"/>
  <c r="BS266" i="447"/>
  <c r="BR266" i="447"/>
  <c r="BQ266" i="447"/>
  <c r="BP266" i="447"/>
  <c r="BO266" i="447"/>
  <c r="BN266" i="447"/>
  <c r="BM266" i="447"/>
  <c r="BL266" i="447"/>
  <c r="BK266" i="447"/>
  <c r="BJ266" i="447"/>
  <c r="BI266" i="447"/>
  <c r="BH266" i="447"/>
  <c r="BG266" i="447"/>
  <c r="BF266" i="447"/>
  <c r="BW265" i="447"/>
  <c r="BV265" i="447"/>
  <c r="BU265" i="447"/>
  <c r="BT265" i="447"/>
  <c r="BS265" i="447"/>
  <c r="BR265" i="447"/>
  <c r="BQ265" i="447"/>
  <c r="BP265" i="447"/>
  <c r="BO265" i="447"/>
  <c r="BN265" i="447"/>
  <c r="BM265" i="447"/>
  <c r="BL265" i="447"/>
  <c r="BK265" i="447"/>
  <c r="BJ265" i="447"/>
  <c r="BI265" i="447"/>
  <c r="BH265" i="447"/>
  <c r="BG265" i="447"/>
  <c r="BF265" i="447"/>
  <c r="BW264" i="447"/>
  <c r="BV264" i="447"/>
  <c r="BU264" i="447"/>
  <c r="BT264" i="447"/>
  <c r="BS264" i="447"/>
  <c r="BR264" i="447"/>
  <c r="BQ264" i="447"/>
  <c r="BP264" i="447"/>
  <c r="BO264" i="447"/>
  <c r="BN264" i="447"/>
  <c r="BM264" i="447"/>
  <c r="BL264" i="447"/>
  <c r="BK264" i="447"/>
  <c r="BJ264" i="447"/>
  <c r="BI264" i="447"/>
  <c r="BH264" i="447"/>
  <c r="BG264" i="447"/>
  <c r="BF264" i="447"/>
  <c r="BW263" i="447"/>
  <c r="BV263" i="447"/>
  <c r="BU263" i="447"/>
  <c r="BT263" i="447"/>
  <c r="BS263" i="447"/>
  <c r="BR263" i="447"/>
  <c r="BQ263" i="447"/>
  <c r="BP263" i="447"/>
  <c r="BO263" i="447"/>
  <c r="BN263" i="447"/>
  <c r="BM263" i="447"/>
  <c r="BL263" i="447"/>
  <c r="BK263" i="447"/>
  <c r="BJ263" i="447"/>
  <c r="BI263" i="447"/>
  <c r="BH263" i="447"/>
  <c r="BG263" i="447"/>
  <c r="BF263" i="447"/>
  <c r="BW262" i="447"/>
  <c r="BV262" i="447"/>
  <c r="BU262" i="447"/>
  <c r="BT262" i="447"/>
  <c r="BS262" i="447"/>
  <c r="BR262" i="447"/>
  <c r="BQ262" i="447"/>
  <c r="BP262" i="447"/>
  <c r="BO262" i="447"/>
  <c r="BN262" i="447"/>
  <c r="BM262" i="447"/>
  <c r="BL262" i="447"/>
  <c r="BK262" i="447"/>
  <c r="BJ262" i="447"/>
  <c r="BI262" i="447"/>
  <c r="BH262" i="447"/>
  <c r="BG262" i="447"/>
  <c r="BF262" i="447"/>
  <c r="BW261" i="447"/>
  <c r="BV261" i="447"/>
  <c r="BU261" i="447"/>
  <c r="BT261" i="447"/>
  <c r="BS261" i="447"/>
  <c r="BR261" i="447"/>
  <c r="BQ261" i="447"/>
  <c r="BP261" i="447"/>
  <c r="BO261" i="447"/>
  <c r="BN261" i="447"/>
  <c r="BM261" i="447"/>
  <c r="BL261" i="447"/>
  <c r="BK261" i="447"/>
  <c r="BJ261" i="447"/>
  <c r="BI261" i="447"/>
  <c r="AS93" i="447" s="1"/>
  <c r="BH261" i="447"/>
  <c r="BG261" i="447"/>
  <c r="BF261" i="447"/>
  <c r="BW260" i="447"/>
  <c r="BV260" i="447"/>
  <c r="BU260" i="447"/>
  <c r="BT260" i="447"/>
  <c r="BS260" i="447"/>
  <c r="BR260" i="447"/>
  <c r="BQ260" i="447"/>
  <c r="BP260" i="447"/>
  <c r="BO260" i="447"/>
  <c r="BN260" i="447"/>
  <c r="BM260" i="447"/>
  <c r="BL260" i="447"/>
  <c r="BK260" i="447"/>
  <c r="BJ260" i="447"/>
  <c r="BI260" i="447"/>
  <c r="BH260" i="447"/>
  <c r="BG260" i="447"/>
  <c r="BF260" i="447"/>
  <c r="BW259" i="447"/>
  <c r="BV259" i="447"/>
  <c r="BU259" i="447"/>
  <c r="BT259" i="447"/>
  <c r="BS259" i="447"/>
  <c r="BR259" i="447"/>
  <c r="BQ259" i="447"/>
  <c r="BP259" i="447"/>
  <c r="BO259" i="447"/>
  <c r="BN259" i="447"/>
  <c r="BM259" i="447"/>
  <c r="BL259" i="447"/>
  <c r="BK259" i="447"/>
  <c r="BJ259" i="447"/>
  <c r="BI259" i="447"/>
  <c r="BH259" i="447"/>
  <c r="BG259" i="447"/>
  <c r="BF259" i="447"/>
  <c r="BW258" i="447"/>
  <c r="BV258" i="447"/>
  <c r="BU258" i="447"/>
  <c r="BT258" i="447"/>
  <c r="BS258" i="447"/>
  <c r="BR258" i="447"/>
  <c r="BQ258" i="447"/>
  <c r="BP258" i="447"/>
  <c r="BO258" i="447"/>
  <c r="BN258" i="447"/>
  <c r="BM258" i="447"/>
  <c r="BL258" i="447"/>
  <c r="BK258" i="447"/>
  <c r="BJ258" i="447"/>
  <c r="BI258" i="447"/>
  <c r="BH258" i="447"/>
  <c r="BG258" i="447"/>
  <c r="AP93" i="447" s="1"/>
  <c r="BF258" i="447"/>
  <c r="BW257" i="447"/>
  <c r="BV257" i="447"/>
  <c r="BU257" i="447"/>
  <c r="BT257" i="447"/>
  <c r="BS257" i="447"/>
  <c r="BR257" i="447"/>
  <c r="BQ257" i="447"/>
  <c r="BP257" i="447"/>
  <c r="BO257" i="447"/>
  <c r="BN257" i="447"/>
  <c r="BM257" i="447"/>
  <c r="BL257" i="447"/>
  <c r="BK257" i="447"/>
  <c r="BJ257" i="447"/>
  <c r="BI257" i="447"/>
  <c r="BH257" i="447"/>
  <c r="BG257" i="447"/>
  <c r="BF257" i="447"/>
  <c r="BW256" i="447"/>
  <c r="BV256" i="447"/>
  <c r="BU256" i="447"/>
  <c r="BT256" i="447"/>
  <c r="BS256" i="447"/>
  <c r="BR256" i="447"/>
  <c r="BQ256" i="447"/>
  <c r="BP256" i="447"/>
  <c r="BO256" i="447"/>
  <c r="BN256" i="447"/>
  <c r="BM256" i="447"/>
  <c r="BL256" i="447"/>
  <c r="BK256" i="447"/>
  <c r="BJ256" i="447"/>
  <c r="BI256" i="447"/>
  <c r="BH256" i="447"/>
  <c r="BG256" i="447"/>
  <c r="AN93" i="447" s="1"/>
  <c r="BF256" i="447"/>
  <c r="BW255" i="447"/>
  <c r="BV255" i="447"/>
  <c r="BU255" i="447"/>
  <c r="BT255" i="447"/>
  <c r="BS255" i="447"/>
  <c r="BR255" i="447"/>
  <c r="BQ255" i="447"/>
  <c r="BP255" i="447"/>
  <c r="BO255" i="447"/>
  <c r="BN255" i="447"/>
  <c r="BM255" i="447"/>
  <c r="BL255" i="447"/>
  <c r="BK255" i="447"/>
  <c r="BJ255" i="447"/>
  <c r="BI255" i="447"/>
  <c r="BH255" i="447"/>
  <c r="BG255" i="447"/>
  <c r="BF255" i="447"/>
  <c r="BW252" i="447"/>
  <c r="BV252" i="447"/>
  <c r="BU252" i="447"/>
  <c r="BT252" i="447"/>
  <c r="BS252" i="447"/>
  <c r="BR252" i="447"/>
  <c r="BQ252" i="447"/>
  <c r="BP252" i="447"/>
  <c r="BO252" i="447"/>
  <c r="BN252" i="447"/>
  <c r="BM252" i="447"/>
  <c r="BL252" i="447"/>
  <c r="BK252" i="447"/>
  <c r="BJ252" i="447"/>
  <c r="BI252" i="447"/>
  <c r="BH252" i="447"/>
  <c r="BG252" i="447"/>
  <c r="BF252" i="447"/>
  <c r="BW251" i="447"/>
  <c r="BV251" i="447"/>
  <c r="BU251" i="447"/>
  <c r="BT251" i="447"/>
  <c r="BS251" i="447"/>
  <c r="BR251" i="447"/>
  <c r="BQ251" i="447"/>
  <c r="BP251" i="447"/>
  <c r="BO251" i="447"/>
  <c r="BN251" i="447"/>
  <c r="BM251" i="447"/>
  <c r="BL251" i="447"/>
  <c r="BK251" i="447"/>
  <c r="BJ251" i="447"/>
  <c r="BI251" i="447"/>
  <c r="BH251" i="447"/>
  <c r="BG251" i="447"/>
  <c r="BF251" i="447"/>
  <c r="BW250" i="447"/>
  <c r="BV250" i="447"/>
  <c r="BU250" i="447"/>
  <c r="BT250" i="447"/>
  <c r="BS250" i="447"/>
  <c r="BR250" i="447"/>
  <c r="BQ250" i="447"/>
  <c r="BP250" i="447"/>
  <c r="BO250" i="447"/>
  <c r="BN250" i="447"/>
  <c r="BM250" i="447"/>
  <c r="BL250" i="447"/>
  <c r="BK250" i="447"/>
  <c r="BJ250" i="447"/>
  <c r="BI250" i="447"/>
  <c r="BH250" i="447"/>
  <c r="BG250" i="447"/>
  <c r="BF250" i="447"/>
  <c r="BW249" i="447"/>
  <c r="BV249" i="447"/>
  <c r="BU249" i="447"/>
  <c r="BT249" i="447"/>
  <c r="BS249" i="447"/>
  <c r="BR249" i="447"/>
  <c r="BQ249" i="447"/>
  <c r="BP249" i="447"/>
  <c r="BO249" i="447"/>
  <c r="BN249" i="447"/>
  <c r="BM249" i="447"/>
  <c r="BL249" i="447"/>
  <c r="BK249" i="447"/>
  <c r="BJ249" i="447"/>
  <c r="BI249" i="447"/>
  <c r="BH249" i="447"/>
  <c r="BG249" i="447"/>
  <c r="BF249" i="447"/>
  <c r="BW248" i="447"/>
  <c r="BV248" i="447"/>
  <c r="BU248" i="447"/>
  <c r="BT248" i="447"/>
  <c r="BS248" i="447"/>
  <c r="BR248" i="447"/>
  <c r="BQ248" i="447"/>
  <c r="BP248" i="447"/>
  <c r="BO248" i="447"/>
  <c r="BN248" i="447"/>
  <c r="BM248" i="447"/>
  <c r="BL248" i="447"/>
  <c r="BK248" i="447"/>
  <c r="BJ248" i="447"/>
  <c r="BI248" i="447"/>
  <c r="BH248" i="447"/>
  <c r="BG248" i="447"/>
  <c r="BF248" i="447"/>
  <c r="BW247" i="447"/>
  <c r="BV247" i="447"/>
  <c r="BU247" i="447"/>
  <c r="BT247" i="447"/>
  <c r="BS247" i="447"/>
  <c r="BR247" i="447"/>
  <c r="BQ247" i="447"/>
  <c r="BP247" i="447"/>
  <c r="BO247" i="447"/>
  <c r="BN247" i="447"/>
  <c r="BM247" i="447"/>
  <c r="BL247" i="447"/>
  <c r="BK247" i="447"/>
  <c r="BJ247" i="447"/>
  <c r="BI247" i="447"/>
  <c r="BH247" i="447"/>
  <c r="BG247" i="447"/>
  <c r="BF247" i="447"/>
  <c r="BW246" i="447"/>
  <c r="BV246" i="447"/>
  <c r="BU246" i="447"/>
  <c r="BT246" i="447"/>
  <c r="BS246" i="447"/>
  <c r="BR246" i="447"/>
  <c r="BQ246" i="447"/>
  <c r="BP246" i="447"/>
  <c r="BO246" i="447"/>
  <c r="BN246" i="447"/>
  <c r="BM246" i="447"/>
  <c r="BL246" i="447"/>
  <c r="BK246" i="447"/>
  <c r="BJ246" i="447"/>
  <c r="BI246" i="447"/>
  <c r="BH246" i="447"/>
  <c r="BG246" i="447"/>
  <c r="BF246" i="447"/>
  <c r="BW245" i="447"/>
  <c r="BV245" i="447"/>
  <c r="BU245" i="447"/>
  <c r="BT245" i="447"/>
  <c r="BS245" i="447"/>
  <c r="BR245" i="447"/>
  <c r="BQ245" i="447"/>
  <c r="BP245" i="447"/>
  <c r="BO245" i="447"/>
  <c r="BN245" i="447"/>
  <c r="BM245" i="447"/>
  <c r="BL245" i="447"/>
  <c r="BK245" i="447"/>
  <c r="BJ245" i="447"/>
  <c r="BI245" i="447"/>
  <c r="BH245" i="447"/>
  <c r="BG245" i="447"/>
  <c r="BF245" i="447"/>
  <c r="BW244" i="447"/>
  <c r="BV244" i="447"/>
  <c r="BU244" i="447"/>
  <c r="BT244" i="447"/>
  <c r="BS244" i="447"/>
  <c r="BR244" i="447"/>
  <c r="BQ244" i="447"/>
  <c r="BP244" i="447"/>
  <c r="BO244" i="447"/>
  <c r="BN244" i="447"/>
  <c r="BM244" i="447"/>
  <c r="BL244" i="447"/>
  <c r="BK244" i="447"/>
  <c r="BJ244" i="447"/>
  <c r="BI244" i="447"/>
  <c r="BH244" i="447"/>
  <c r="BG244" i="447"/>
  <c r="BF244" i="447"/>
  <c r="BW243" i="447"/>
  <c r="BV243" i="447"/>
  <c r="BU243" i="447"/>
  <c r="BT243" i="447"/>
  <c r="BS243" i="447"/>
  <c r="BR243" i="447"/>
  <c r="BQ243" i="447"/>
  <c r="BP243" i="447"/>
  <c r="BO243" i="447"/>
  <c r="BN243" i="447"/>
  <c r="BM243" i="447"/>
  <c r="BL243" i="447"/>
  <c r="BK243" i="447"/>
  <c r="BJ243" i="447"/>
  <c r="BI243" i="447"/>
  <c r="BH243" i="447"/>
  <c r="BG243" i="447"/>
  <c r="BF243" i="447"/>
  <c r="BW242" i="447"/>
  <c r="BV242" i="447"/>
  <c r="BU242" i="447"/>
  <c r="BT242" i="447"/>
  <c r="BS242" i="447"/>
  <c r="BR242" i="447"/>
  <c r="BQ242" i="447"/>
  <c r="BP242" i="447"/>
  <c r="BO242" i="447"/>
  <c r="BN242" i="447"/>
  <c r="BM242" i="447"/>
  <c r="BL242" i="447"/>
  <c r="BK242" i="447"/>
  <c r="BJ242" i="447"/>
  <c r="BI242" i="447"/>
  <c r="BH242" i="447"/>
  <c r="BG242" i="447"/>
  <c r="BF242" i="447"/>
  <c r="BW241" i="447"/>
  <c r="BV241" i="447"/>
  <c r="BU241" i="447"/>
  <c r="BT241" i="447"/>
  <c r="BS241" i="447"/>
  <c r="BR241" i="447"/>
  <c r="BQ241" i="447"/>
  <c r="BP241" i="447"/>
  <c r="BO241" i="447"/>
  <c r="BN241" i="447"/>
  <c r="BM241" i="447"/>
  <c r="BL241" i="447"/>
  <c r="BK241" i="447"/>
  <c r="BJ241" i="447"/>
  <c r="BI241" i="447"/>
  <c r="AR92" i="447" s="1"/>
  <c r="BH241" i="447"/>
  <c r="BG241" i="447"/>
  <c r="BF241" i="447"/>
  <c r="BW240" i="447"/>
  <c r="BV240" i="447"/>
  <c r="BU240" i="447"/>
  <c r="BT240" i="447"/>
  <c r="BS240" i="447"/>
  <c r="BR240" i="447"/>
  <c r="BQ240" i="447"/>
  <c r="BP240" i="447"/>
  <c r="BO240" i="447"/>
  <c r="BN240" i="447"/>
  <c r="BM240" i="447"/>
  <c r="BL240" i="447"/>
  <c r="BK240" i="447"/>
  <c r="BJ240" i="447"/>
  <c r="BI240" i="447"/>
  <c r="BH240" i="447"/>
  <c r="BG240" i="447"/>
  <c r="BF240" i="447"/>
  <c r="BW239" i="447"/>
  <c r="BV239" i="447"/>
  <c r="BU239" i="447"/>
  <c r="BT239" i="447"/>
  <c r="BS239" i="447"/>
  <c r="BR239" i="447"/>
  <c r="BQ239" i="447"/>
  <c r="BP239" i="447"/>
  <c r="BO239" i="447"/>
  <c r="BN239" i="447"/>
  <c r="BM239" i="447"/>
  <c r="BL239" i="447"/>
  <c r="BK239" i="447"/>
  <c r="BJ239" i="447"/>
  <c r="BI239" i="447"/>
  <c r="BH239" i="447"/>
  <c r="BG239" i="447"/>
  <c r="BF239" i="447"/>
  <c r="BW238" i="447"/>
  <c r="BV238" i="447"/>
  <c r="BU238" i="447"/>
  <c r="BT238" i="447"/>
  <c r="BS238" i="447"/>
  <c r="BR238" i="447"/>
  <c r="BQ238" i="447"/>
  <c r="BP238" i="447"/>
  <c r="BO238" i="447"/>
  <c r="BN238" i="447"/>
  <c r="BM238" i="447"/>
  <c r="BL238" i="447"/>
  <c r="BK238" i="447"/>
  <c r="BJ238" i="447"/>
  <c r="BI238" i="447"/>
  <c r="BH238" i="447"/>
  <c r="BG238" i="447"/>
  <c r="BF238" i="447"/>
  <c r="BW237" i="447"/>
  <c r="BV237" i="447"/>
  <c r="BU237" i="447"/>
  <c r="BT237" i="447"/>
  <c r="BS237" i="447"/>
  <c r="BR237" i="447"/>
  <c r="BQ237" i="447"/>
  <c r="BP237" i="447"/>
  <c r="BO237" i="447"/>
  <c r="BN237" i="447"/>
  <c r="BM237" i="447"/>
  <c r="BL237" i="447"/>
  <c r="BK237" i="447"/>
  <c r="BJ237" i="447"/>
  <c r="BI237" i="447"/>
  <c r="BH237" i="447"/>
  <c r="BG237" i="447"/>
  <c r="BF237" i="447"/>
  <c r="BW236" i="447"/>
  <c r="BV236" i="447"/>
  <c r="BU236" i="447"/>
  <c r="BT236" i="447"/>
  <c r="BS236" i="447"/>
  <c r="BR236" i="447"/>
  <c r="BQ236" i="447"/>
  <c r="BP236" i="447"/>
  <c r="BO236" i="447"/>
  <c r="BN236" i="447"/>
  <c r="BM236" i="447"/>
  <c r="BL236" i="447"/>
  <c r="BK236" i="447"/>
  <c r="BJ236" i="447"/>
  <c r="BI236" i="447"/>
  <c r="BH236" i="447"/>
  <c r="BG236" i="447"/>
  <c r="BF236" i="447"/>
  <c r="BW233" i="447"/>
  <c r="BV233" i="447"/>
  <c r="BU233" i="447"/>
  <c r="BT233" i="447"/>
  <c r="BS233" i="447"/>
  <c r="BR233" i="447"/>
  <c r="BQ233" i="447"/>
  <c r="BP233" i="447"/>
  <c r="BO233" i="447"/>
  <c r="BN233" i="447"/>
  <c r="BM233" i="447"/>
  <c r="BL233" i="447"/>
  <c r="BK233" i="447"/>
  <c r="BJ233" i="447"/>
  <c r="BI233" i="447"/>
  <c r="BH233" i="447"/>
  <c r="BG233" i="447"/>
  <c r="BF233" i="447"/>
  <c r="BW232" i="447"/>
  <c r="BV232" i="447"/>
  <c r="BU232" i="447"/>
  <c r="BT232" i="447"/>
  <c r="BS232" i="447"/>
  <c r="BR232" i="447"/>
  <c r="BQ232" i="447"/>
  <c r="BP232" i="447"/>
  <c r="BO232" i="447"/>
  <c r="BN232" i="447"/>
  <c r="BM232" i="447"/>
  <c r="BL232" i="447"/>
  <c r="BK232" i="447"/>
  <c r="BJ232" i="447"/>
  <c r="BI232" i="447"/>
  <c r="BH232" i="447"/>
  <c r="BG232" i="447"/>
  <c r="BF232" i="447"/>
  <c r="BW231" i="447"/>
  <c r="BV231" i="447"/>
  <c r="BU231" i="447"/>
  <c r="BT231" i="447"/>
  <c r="BS231" i="447"/>
  <c r="BR231" i="447"/>
  <c r="BQ231" i="447"/>
  <c r="BP231" i="447"/>
  <c r="BO231" i="447"/>
  <c r="BN231" i="447"/>
  <c r="BM231" i="447"/>
  <c r="BL231" i="447"/>
  <c r="BK231" i="447"/>
  <c r="BJ231" i="447"/>
  <c r="BI231" i="447"/>
  <c r="BH231" i="447"/>
  <c r="BG231" i="447"/>
  <c r="BF231" i="447"/>
  <c r="BW230" i="447"/>
  <c r="BV230" i="447"/>
  <c r="BU230" i="447"/>
  <c r="BT230" i="447"/>
  <c r="BS230" i="447"/>
  <c r="BR230" i="447"/>
  <c r="BQ230" i="447"/>
  <c r="BP230" i="447"/>
  <c r="BO230" i="447"/>
  <c r="BN230" i="447"/>
  <c r="BM230" i="447"/>
  <c r="BL230" i="447"/>
  <c r="BK230" i="447"/>
  <c r="BJ230" i="447"/>
  <c r="BI230" i="447"/>
  <c r="BH230" i="447"/>
  <c r="BG230" i="447"/>
  <c r="BF230" i="447"/>
  <c r="BW229" i="447"/>
  <c r="BV229" i="447"/>
  <c r="BU229" i="447"/>
  <c r="BT229" i="447"/>
  <c r="BS229" i="447"/>
  <c r="BR229" i="447"/>
  <c r="BQ229" i="447"/>
  <c r="BP229" i="447"/>
  <c r="BO229" i="447"/>
  <c r="BN229" i="447"/>
  <c r="BM229" i="447"/>
  <c r="BL229" i="447"/>
  <c r="BK229" i="447"/>
  <c r="BJ229" i="447"/>
  <c r="BI229" i="447"/>
  <c r="BH229" i="447"/>
  <c r="BG229" i="447"/>
  <c r="BF229" i="447"/>
  <c r="BW228" i="447"/>
  <c r="BV228" i="447"/>
  <c r="BU228" i="447"/>
  <c r="BT228" i="447"/>
  <c r="BS228" i="447"/>
  <c r="BR228" i="447"/>
  <c r="BQ228" i="447"/>
  <c r="BP228" i="447"/>
  <c r="BO228" i="447"/>
  <c r="BN228" i="447"/>
  <c r="BM228" i="447"/>
  <c r="BL228" i="447"/>
  <c r="BK228" i="447"/>
  <c r="BJ228" i="447"/>
  <c r="BI228" i="447"/>
  <c r="BH228" i="447"/>
  <c r="BG228" i="447"/>
  <c r="BF228" i="447"/>
  <c r="BW227" i="447"/>
  <c r="BV227" i="447"/>
  <c r="BU227" i="447"/>
  <c r="BT227" i="447"/>
  <c r="BS227" i="447"/>
  <c r="BR227" i="447"/>
  <c r="BQ227" i="447"/>
  <c r="BP227" i="447"/>
  <c r="BO227" i="447"/>
  <c r="BN227" i="447"/>
  <c r="BM227" i="447"/>
  <c r="BL227" i="447"/>
  <c r="BK227" i="447"/>
  <c r="BJ227" i="447"/>
  <c r="BI227" i="447"/>
  <c r="BH227" i="447"/>
  <c r="BG227" i="447"/>
  <c r="BF227" i="447"/>
  <c r="BW226" i="447"/>
  <c r="BV226" i="447"/>
  <c r="BU226" i="447"/>
  <c r="BT226" i="447"/>
  <c r="BS226" i="447"/>
  <c r="BR226" i="447"/>
  <c r="BQ226" i="447"/>
  <c r="BP226" i="447"/>
  <c r="BO226" i="447"/>
  <c r="BN226" i="447"/>
  <c r="BM226" i="447"/>
  <c r="BL226" i="447"/>
  <c r="BK226" i="447"/>
  <c r="BJ226" i="447"/>
  <c r="BI226" i="447"/>
  <c r="BH226" i="447"/>
  <c r="BG226" i="447"/>
  <c r="BF226" i="447"/>
  <c r="BW225" i="447"/>
  <c r="BV225" i="447"/>
  <c r="BU225" i="447"/>
  <c r="BT225" i="447"/>
  <c r="BS225" i="447"/>
  <c r="BR225" i="447"/>
  <c r="BQ225" i="447"/>
  <c r="BP225" i="447"/>
  <c r="BO225" i="447"/>
  <c r="BN225" i="447"/>
  <c r="BM225" i="447"/>
  <c r="BL225" i="447"/>
  <c r="BK225" i="447"/>
  <c r="BJ225" i="447"/>
  <c r="BI225" i="447"/>
  <c r="BH225" i="447"/>
  <c r="BG225" i="447"/>
  <c r="BF225" i="447"/>
  <c r="BW224" i="447"/>
  <c r="BV224" i="447"/>
  <c r="BU224" i="447"/>
  <c r="BT224" i="447"/>
  <c r="BS224" i="447"/>
  <c r="BR224" i="447"/>
  <c r="BQ224" i="447"/>
  <c r="BP224" i="447"/>
  <c r="BO224" i="447"/>
  <c r="BN224" i="447"/>
  <c r="BM224" i="447"/>
  <c r="BL224" i="447"/>
  <c r="BK224" i="447"/>
  <c r="BJ224" i="447"/>
  <c r="BI224" i="447"/>
  <c r="BH224" i="447"/>
  <c r="BG224" i="447"/>
  <c r="BF224" i="447"/>
  <c r="BW223" i="447"/>
  <c r="BV223" i="447"/>
  <c r="BU223" i="447"/>
  <c r="BT223" i="447"/>
  <c r="BS223" i="447"/>
  <c r="BR223" i="447"/>
  <c r="BQ223" i="447"/>
  <c r="BP223" i="447"/>
  <c r="BO223" i="447"/>
  <c r="BN223" i="447"/>
  <c r="BM223" i="447"/>
  <c r="BL223" i="447"/>
  <c r="BK223" i="447"/>
  <c r="BJ223" i="447"/>
  <c r="BI223" i="447"/>
  <c r="AS91" i="447" s="1"/>
  <c r="BH223" i="447"/>
  <c r="BG223" i="447"/>
  <c r="BF223" i="447"/>
  <c r="BW222" i="447"/>
  <c r="BV222" i="447"/>
  <c r="BU222" i="447"/>
  <c r="BT222" i="447"/>
  <c r="BS222" i="447"/>
  <c r="BR222" i="447"/>
  <c r="BQ222" i="447"/>
  <c r="BP222" i="447"/>
  <c r="BO222" i="447"/>
  <c r="BN222" i="447"/>
  <c r="BM222" i="447"/>
  <c r="BL222" i="447"/>
  <c r="BK222" i="447"/>
  <c r="BJ222" i="447"/>
  <c r="BI222" i="447"/>
  <c r="BH222" i="447"/>
  <c r="BG222" i="447"/>
  <c r="BF222" i="447"/>
  <c r="BW221" i="447"/>
  <c r="BV221" i="447"/>
  <c r="BU221" i="447"/>
  <c r="BT221" i="447"/>
  <c r="BS221" i="447"/>
  <c r="BR221" i="447"/>
  <c r="BQ221" i="447"/>
  <c r="BP221" i="447"/>
  <c r="BO221" i="447"/>
  <c r="BN221" i="447"/>
  <c r="BM221" i="447"/>
  <c r="BL221" i="447"/>
  <c r="BK221" i="447"/>
  <c r="BJ221" i="447"/>
  <c r="BI221" i="447"/>
  <c r="BH221" i="447"/>
  <c r="BG221" i="447"/>
  <c r="BF221" i="447"/>
  <c r="BW220" i="447"/>
  <c r="BV220" i="447"/>
  <c r="BU220" i="447"/>
  <c r="BT220" i="447"/>
  <c r="BS220" i="447"/>
  <c r="BR220" i="447"/>
  <c r="BQ220" i="447"/>
  <c r="BP220" i="447"/>
  <c r="BO220" i="447"/>
  <c r="BN220" i="447"/>
  <c r="BM220" i="447"/>
  <c r="BL220" i="447"/>
  <c r="BK220" i="447"/>
  <c r="BJ220" i="447"/>
  <c r="BI220" i="447"/>
  <c r="BH220" i="447"/>
  <c r="BG220" i="447"/>
  <c r="BF220" i="447"/>
  <c r="BW219" i="447"/>
  <c r="BV219" i="447"/>
  <c r="BU219" i="447"/>
  <c r="BT219" i="447"/>
  <c r="BS219" i="447"/>
  <c r="BR219" i="447"/>
  <c r="BQ219" i="447"/>
  <c r="BP219" i="447"/>
  <c r="BO219" i="447"/>
  <c r="BN219" i="447"/>
  <c r="BM219" i="447"/>
  <c r="BL219" i="447"/>
  <c r="BK219" i="447"/>
  <c r="BJ219" i="447"/>
  <c r="BI219" i="447"/>
  <c r="BH219" i="447"/>
  <c r="BG219" i="447"/>
  <c r="BF219" i="447"/>
  <c r="BW218" i="447"/>
  <c r="BV218" i="447"/>
  <c r="BU218" i="447"/>
  <c r="BT218" i="447"/>
  <c r="BS218" i="447"/>
  <c r="BR218" i="447"/>
  <c r="BQ218" i="447"/>
  <c r="BP218" i="447"/>
  <c r="BO218" i="447"/>
  <c r="BN218" i="447"/>
  <c r="BM218" i="447"/>
  <c r="BL218" i="447"/>
  <c r="BK218" i="447"/>
  <c r="BJ218" i="447"/>
  <c r="BI218" i="447"/>
  <c r="BH218" i="447"/>
  <c r="BG218" i="447"/>
  <c r="BF218" i="447"/>
  <c r="BW217" i="447"/>
  <c r="BV217" i="447"/>
  <c r="BU217" i="447"/>
  <c r="BT217" i="447"/>
  <c r="BS217" i="447"/>
  <c r="BR217" i="447"/>
  <c r="BQ217" i="447"/>
  <c r="BP217" i="447"/>
  <c r="BO217" i="447"/>
  <c r="BN217" i="447"/>
  <c r="BM217" i="447"/>
  <c r="BL217" i="447"/>
  <c r="BK217" i="447"/>
  <c r="BJ217" i="447"/>
  <c r="BI217" i="447"/>
  <c r="BH217" i="447"/>
  <c r="BG217" i="447"/>
  <c r="BF217" i="447"/>
  <c r="BW214" i="447"/>
  <c r="BV214" i="447"/>
  <c r="BU214" i="447"/>
  <c r="BT214" i="447"/>
  <c r="BS214" i="447"/>
  <c r="BR214" i="447"/>
  <c r="BQ214" i="447"/>
  <c r="BP214" i="447"/>
  <c r="BO214" i="447"/>
  <c r="BN214" i="447"/>
  <c r="BM214" i="447"/>
  <c r="BL214" i="447"/>
  <c r="BK214" i="447"/>
  <c r="BJ214" i="447"/>
  <c r="BI214" i="447"/>
  <c r="BH214" i="447"/>
  <c r="BG214" i="447"/>
  <c r="BF214" i="447"/>
  <c r="BW213" i="447"/>
  <c r="BV213" i="447"/>
  <c r="BU213" i="447"/>
  <c r="BT213" i="447"/>
  <c r="BS213" i="447"/>
  <c r="BR213" i="447"/>
  <c r="BQ213" i="447"/>
  <c r="BP213" i="447"/>
  <c r="BO213" i="447"/>
  <c r="BN213" i="447"/>
  <c r="BM213" i="447"/>
  <c r="BL213" i="447"/>
  <c r="BK213" i="447"/>
  <c r="BJ213" i="447"/>
  <c r="BI213" i="447"/>
  <c r="BH213" i="447"/>
  <c r="BG213" i="447"/>
  <c r="BF213" i="447"/>
  <c r="BW212" i="447"/>
  <c r="BV212" i="447"/>
  <c r="BU212" i="447"/>
  <c r="BT212" i="447"/>
  <c r="BS212" i="447"/>
  <c r="BR212" i="447"/>
  <c r="BQ212" i="447"/>
  <c r="BP212" i="447"/>
  <c r="BO212" i="447"/>
  <c r="BN212" i="447"/>
  <c r="BM212" i="447"/>
  <c r="BL212" i="447"/>
  <c r="BK212" i="447"/>
  <c r="BJ212" i="447"/>
  <c r="BI212" i="447"/>
  <c r="BH212" i="447"/>
  <c r="BG212" i="447"/>
  <c r="BF212" i="447"/>
  <c r="BW211" i="447"/>
  <c r="BV211" i="447"/>
  <c r="BU211" i="447"/>
  <c r="BT211" i="447"/>
  <c r="BS211" i="447"/>
  <c r="BR211" i="447"/>
  <c r="BQ211" i="447"/>
  <c r="BP211" i="447"/>
  <c r="BO211" i="447"/>
  <c r="BN211" i="447"/>
  <c r="BM211" i="447"/>
  <c r="BL211" i="447"/>
  <c r="BK211" i="447"/>
  <c r="BJ211" i="447"/>
  <c r="BI211" i="447"/>
  <c r="BH211" i="447"/>
  <c r="BG211" i="447"/>
  <c r="BF211" i="447"/>
  <c r="BW210" i="447"/>
  <c r="BV210" i="447"/>
  <c r="BU210" i="447"/>
  <c r="BT210" i="447"/>
  <c r="BS210" i="447"/>
  <c r="BR210" i="447"/>
  <c r="BQ210" i="447"/>
  <c r="BP210" i="447"/>
  <c r="BO210" i="447"/>
  <c r="BN210" i="447"/>
  <c r="BM210" i="447"/>
  <c r="BL210" i="447"/>
  <c r="BK210" i="447"/>
  <c r="BJ210" i="447"/>
  <c r="BI210" i="447"/>
  <c r="BH210" i="447"/>
  <c r="BG210" i="447"/>
  <c r="BF210" i="447"/>
  <c r="BW209" i="447"/>
  <c r="BV209" i="447"/>
  <c r="BU209" i="447"/>
  <c r="BT209" i="447"/>
  <c r="BS209" i="447"/>
  <c r="BR209" i="447"/>
  <c r="BQ209" i="447"/>
  <c r="BP209" i="447"/>
  <c r="BO209" i="447"/>
  <c r="BN209" i="447"/>
  <c r="BM209" i="447"/>
  <c r="BL209" i="447"/>
  <c r="BK209" i="447"/>
  <c r="BJ209" i="447"/>
  <c r="BI209" i="447"/>
  <c r="BH209" i="447"/>
  <c r="BG209" i="447"/>
  <c r="BF209" i="447"/>
  <c r="BW208" i="447"/>
  <c r="BV208" i="447"/>
  <c r="BU208" i="447"/>
  <c r="BT208" i="447"/>
  <c r="BS208" i="447"/>
  <c r="BR208" i="447"/>
  <c r="BQ208" i="447"/>
  <c r="BP208" i="447"/>
  <c r="BO208" i="447"/>
  <c r="BN208" i="447"/>
  <c r="BM208" i="447"/>
  <c r="BL208" i="447"/>
  <c r="BK208" i="447"/>
  <c r="BJ208" i="447"/>
  <c r="BI208" i="447"/>
  <c r="BH208" i="447"/>
  <c r="BG208" i="447"/>
  <c r="BF208" i="447"/>
  <c r="BW207" i="447"/>
  <c r="BV207" i="447"/>
  <c r="BU207" i="447"/>
  <c r="BT207" i="447"/>
  <c r="BS207" i="447"/>
  <c r="BR207" i="447"/>
  <c r="BQ207" i="447"/>
  <c r="BP207" i="447"/>
  <c r="BO207" i="447"/>
  <c r="BN207" i="447"/>
  <c r="BM207" i="447"/>
  <c r="BL207" i="447"/>
  <c r="BK207" i="447"/>
  <c r="BJ207" i="447"/>
  <c r="BI207" i="447"/>
  <c r="BH207" i="447"/>
  <c r="BG207" i="447"/>
  <c r="BF207" i="447"/>
  <c r="BW206" i="447"/>
  <c r="BV206" i="447"/>
  <c r="BU206" i="447"/>
  <c r="BT206" i="447"/>
  <c r="BS206" i="447"/>
  <c r="BR206" i="447"/>
  <c r="BQ206" i="447"/>
  <c r="BP206" i="447"/>
  <c r="BO206" i="447"/>
  <c r="BN206" i="447"/>
  <c r="BM206" i="447"/>
  <c r="BL206" i="447"/>
  <c r="BK206" i="447"/>
  <c r="BJ206" i="447"/>
  <c r="BI206" i="447"/>
  <c r="BH206" i="447"/>
  <c r="BG206" i="447"/>
  <c r="BF206" i="447"/>
  <c r="BW205" i="447"/>
  <c r="BV205" i="447"/>
  <c r="BU205" i="447"/>
  <c r="BT205" i="447"/>
  <c r="BS205" i="447"/>
  <c r="BR205" i="447"/>
  <c r="BQ205" i="447"/>
  <c r="BP205" i="447"/>
  <c r="BO205" i="447"/>
  <c r="BN205" i="447"/>
  <c r="BM205" i="447"/>
  <c r="BL205" i="447"/>
  <c r="BK205" i="447"/>
  <c r="BJ205" i="447"/>
  <c r="BI205" i="447"/>
  <c r="BH205" i="447"/>
  <c r="BG205" i="447"/>
  <c r="BF205" i="447"/>
  <c r="BW204" i="447"/>
  <c r="BV204" i="447"/>
  <c r="BU204" i="447"/>
  <c r="BT204" i="447"/>
  <c r="BS204" i="447"/>
  <c r="BR204" i="447"/>
  <c r="BQ204" i="447"/>
  <c r="BP204" i="447"/>
  <c r="BO204" i="447"/>
  <c r="BN204" i="447"/>
  <c r="BM204" i="447"/>
  <c r="BL204" i="447"/>
  <c r="BK204" i="447"/>
  <c r="BJ204" i="447"/>
  <c r="BI204" i="447"/>
  <c r="BH204" i="447"/>
  <c r="BG204" i="447"/>
  <c r="BF204" i="447"/>
  <c r="BW203" i="447"/>
  <c r="BV203" i="447"/>
  <c r="BU203" i="447"/>
  <c r="BT203" i="447"/>
  <c r="BS203" i="447"/>
  <c r="BR203" i="447"/>
  <c r="BQ203" i="447"/>
  <c r="BP203" i="447"/>
  <c r="BO203" i="447"/>
  <c r="BN203" i="447"/>
  <c r="BM203" i="447"/>
  <c r="BL203" i="447"/>
  <c r="BK203" i="447"/>
  <c r="BJ203" i="447"/>
  <c r="BI203" i="447"/>
  <c r="BH203" i="447"/>
  <c r="BG203" i="447"/>
  <c r="BF203" i="447"/>
  <c r="BW202" i="447"/>
  <c r="BV202" i="447"/>
  <c r="BU202" i="447"/>
  <c r="BT202" i="447"/>
  <c r="BS202" i="447"/>
  <c r="BR202" i="447"/>
  <c r="BQ202" i="447"/>
  <c r="BP202" i="447"/>
  <c r="BO202" i="447"/>
  <c r="BN202" i="447"/>
  <c r="BM202" i="447"/>
  <c r="BL202" i="447"/>
  <c r="BK202" i="447"/>
  <c r="BJ202" i="447"/>
  <c r="BI202" i="447"/>
  <c r="BH202" i="447"/>
  <c r="BG202" i="447"/>
  <c r="AQ90" i="447" s="1"/>
  <c r="BF202" i="447"/>
  <c r="BW201" i="447"/>
  <c r="BV201" i="447"/>
  <c r="BU201" i="447"/>
  <c r="BT201" i="447"/>
  <c r="BS201" i="447"/>
  <c r="BR201" i="447"/>
  <c r="BQ201" i="447"/>
  <c r="BP201" i="447"/>
  <c r="BO201" i="447"/>
  <c r="BN201" i="447"/>
  <c r="BM201" i="447"/>
  <c r="BL201" i="447"/>
  <c r="BK201" i="447"/>
  <c r="BJ201" i="447"/>
  <c r="BI201" i="447"/>
  <c r="BH201" i="447"/>
  <c r="BG201" i="447"/>
  <c r="BF201" i="447"/>
  <c r="BW200" i="447"/>
  <c r="BV200" i="447"/>
  <c r="BU200" i="447"/>
  <c r="BT200" i="447"/>
  <c r="BS200" i="447"/>
  <c r="BR200" i="447"/>
  <c r="BQ200" i="447"/>
  <c r="BP200" i="447"/>
  <c r="BO200" i="447"/>
  <c r="BN200" i="447"/>
  <c r="BM200" i="447"/>
  <c r="BL200" i="447"/>
  <c r="BK200" i="447"/>
  <c r="BJ200" i="447"/>
  <c r="BI200" i="447"/>
  <c r="BH200" i="447"/>
  <c r="BG200" i="447"/>
  <c r="BF200" i="447"/>
  <c r="BW199" i="447"/>
  <c r="BV199" i="447"/>
  <c r="BU199" i="447"/>
  <c r="BT199" i="447"/>
  <c r="BS199" i="447"/>
  <c r="BR199" i="447"/>
  <c r="BQ199" i="447"/>
  <c r="BP199" i="447"/>
  <c r="BO199" i="447"/>
  <c r="BN199" i="447"/>
  <c r="BM199" i="447"/>
  <c r="BL199" i="447"/>
  <c r="BK199" i="447"/>
  <c r="BJ199" i="447"/>
  <c r="BI199" i="447"/>
  <c r="BH199" i="447"/>
  <c r="BG199" i="447"/>
  <c r="BF199" i="447"/>
  <c r="BW198" i="447"/>
  <c r="BV198" i="447"/>
  <c r="BU198" i="447"/>
  <c r="BT198" i="447"/>
  <c r="BS198" i="447"/>
  <c r="BR198" i="447"/>
  <c r="BQ198" i="447"/>
  <c r="BP198" i="447"/>
  <c r="BO198" i="447"/>
  <c r="BN198" i="447"/>
  <c r="BM198" i="447"/>
  <c r="BL198" i="447"/>
  <c r="BK198" i="447"/>
  <c r="BJ198" i="447"/>
  <c r="BI198" i="447"/>
  <c r="BH198" i="447"/>
  <c r="BG198" i="447"/>
  <c r="BF198" i="447"/>
  <c r="BW195" i="447"/>
  <c r="BV195" i="447"/>
  <c r="BU195" i="447"/>
  <c r="BT195" i="447"/>
  <c r="BS195" i="447"/>
  <c r="BR195" i="447"/>
  <c r="BQ195" i="447"/>
  <c r="BP195" i="447"/>
  <c r="BO195" i="447"/>
  <c r="BN195" i="447"/>
  <c r="BM195" i="447"/>
  <c r="BL195" i="447"/>
  <c r="BK195" i="447"/>
  <c r="BJ195" i="447"/>
  <c r="BI195" i="447"/>
  <c r="BH195" i="447"/>
  <c r="BG195" i="447"/>
  <c r="BF195" i="447"/>
  <c r="BW194" i="447"/>
  <c r="BV194" i="447"/>
  <c r="BU194" i="447"/>
  <c r="BT194" i="447"/>
  <c r="BS194" i="447"/>
  <c r="BR194" i="447"/>
  <c r="BQ194" i="447"/>
  <c r="BP194" i="447"/>
  <c r="BO194" i="447"/>
  <c r="BN194" i="447"/>
  <c r="BM194" i="447"/>
  <c r="BL194" i="447"/>
  <c r="BK194" i="447"/>
  <c r="BJ194" i="447"/>
  <c r="BI194" i="447"/>
  <c r="BH194" i="447"/>
  <c r="BG194" i="447"/>
  <c r="BF194" i="447"/>
  <c r="BW193" i="447"/>
  <c r="BV193" i="447"/>
  <c r="BU193" i="447"/>
  <c r="BT193" i="447"/>
  <c r="BS193" i="447"/>
  <c r="BR193" i="447"/>
  <c r="BQ193" i="447"/>
  <c r="BP193" i="447"/>
  <c r="BO193" i="447"/>
  <c r="BN193" i="447"/>
  <c r="BM193" i="447"/>
  <c r="BL193" i="447"/>
  <c r="BK193" i="447"/>
  <c r="BJ193" i="447"/>
  <c r="BI193" i="447"/>
  <c r="BH193" i="447"/>
  <c r="BG193" i="447"/>
  <c r="BF193" i="447"/>
  <c r="BW192" i="447"/>
  <c r="BV192" i="447"/>
  <c r="BU192" i="447"/>
  <c r="BT192" i="447"/>
  <c r="BS192" i="447"/>
  <c r="BR192" i="447"/>
  <c r="BQ192" i="447"/>
  <c r="BP192" i="447"/>
  <c r="BO192" i="447"/>
  <c r="BN192" i="447"/>
  <c r="BM192" i="447"/>
  <c r="BL192" i="447"/>
  <c r="BK192" i="447"/>
  <c r="BJ192" i="447"/>
  <c r="BI192" i="447"/>
  <c r="BH192" i="447"/>
  <c r="BG192" i="447"/>
  <c r="BF192" i="447"/>
  <c r="BW191" i="447"/>
  <c r="BV191" i="447"/>
  <c r="BU191" i="447"/>
  <c r="BT191" i="447"/>
  <c r="BS191" i="447"/>
  <c r="BR191" i="447"/>
  <c r="BQ191" i="447"/>
  <c r="BP191" i="447"/>
  <c r="BO191" i="447"/>
  <c r="BN191" i="447"/>
  <c r="BM191" i="447"/>
  <c r="BL191" i="447"/>
  <c r="BK191" i="447"/>
  <c r="BJ191" i="447"/>
  <c r="BI191" i="447"/>
  <c r="BH191" i="447"/>
  <c r="BG191" i="447"/>
  <c r="BF191" i="447"/>
  <c r="BW190" i="447"/>
  <c r="BV190" i="447"/>
  <c r="BU190" i="447"/>
  <c r="BT190" i="447"/>
  <c r="BS190" i="447"/>
  <c r="BR190" i="447"/>
  <c r="BQ190" i="447"/>
  <c r="BP190" i="447"/>
  <c r="BO190" i="447"/>
  <c r="BN190" i="447"/>
  <c r="BM190" i="447"/>
  <c r="BL190" i="447"/>
  <c r="BK190" i="447"/>
  <c r="BJ190" i="447"/>
  <c r="BI190" i="447"/>
  <c r="BH190" i="447"/>
  <c r="BG190" i="447"/>
  <c r="BF190" i="447"/>
  <c r="BW189" i="447"/>
  <c r="BV189" i="447"/>
  <c r="BU189" i="447"/>
  <c r="BT189" i="447"/>
  <c r="BS189" i="447"/>
  <c r="BR189" i="447"/>
  <c r="BQ189" i="447"/>
  <c r="BP189" i="447"/>
  <c r="BO189" i="447"/>
  <c r="BN189" i="447"/>
  <c r="BM189" i="447"/>
  <c r="BL189" i="447"/>
  <c r="BK189" i="447"/>
  <c r="BJ189" i="447"/>
  <c r="BI189" i="447"/>
  <c r="BH189" i="447"/>
  <c r="BG189" i="447"/>
  <c r="BF189" i="447"/>
  <c r="BW188" i="447"/>
  <c r="BV188" i="447"/>
  <c r="BU188" i="447"/>
  <c r="BT188" i="447"/>
  <c r="BS188" i="447"/>
  <c r="BR188" i="447"/>
  <c r="BQ188" i="447"/>
  <c r="BP188" i="447"/>
  <c r="BO188" i="447"/>
  <c r="BN188" i="447"/>
  <c r="BM188" i="447"/>
  <c r="BL188" i="447"/>
  <c r="BK188" i="447"/>
  <c r="BJ188" i="447"/>
  <c r="BI188" i="447"/>
  <c r="BH188" i="447"/>
  <c r="BG188" i="447"/>
  <c r="BF188" i="447"/>
  <c r="BW187" i="447"/>
  <c r="BV187" i="447"/>
  <c r="BU187" i="447"/>
  <c r="BT187" i="447"/>
  <c r="BS187" i="447"/>
  <c r="BR187" i="447"/>
  <c r="BQ187" i="447"/>
  <c r="BP187" i="447"/>
  <c r="BO187" i="447"/>
  <c r="BN187" i="447"/>
  <c r="BM187" i="447"/>
  <c r="BL187" i="447"/>
  <c r="BK187" i="447"/>
  <c r="BJ187" i="447"/>
  <c r="BI187" i="447"/>
  <c r="BH187" i="447"/>
  <c r="BG187" i="447"/>
  <c r="BF187" i="447"/>
  <c r="BW186" i="447"/>
  <c r="BV186" i="447"/>
  <c r="BU186" i="447"/>
  <c r="BT186" i="447"/>
  <c r="BS186" i="447"/>
  <c r="BR186" i="447"/>
  <c r="BQ186" i="447"/>
  <c r="BP186" i="447"/>
  <c r="BO186" i="447"/>
  <c r="BN186" i="447"/>
  <c r="BM186" i="447"/>
  <c r="BL186" i="447"/>
  <c r="BK186" i="447"/>
  <c r="BJ186" i="447"/>
  <c r="BI186" i="447"/>
  <c r="BH186" i="447"/>
  <c r="BG186" i="447"/>
  <c r="BF186" i="447"/>
  <c r="BW185" i="447"/>
  <c r="BV185" i="447"/>
  <c r="BU185" i="447"/>
  <c r="BT185" i="447"/>
  <c r="BS185" i="447"/>
  <c r="BR185" i="447"/>
  <c r="BQ185" i="447"/>
  <c r="BP185" i="447"/>
  <c r="BO185" i="447"/>
  <c r="BN185" i="447"/>
  <c r="BM185" i="447"/>
  <c r="BL185" i="447"/>
  <c r="BK185" i="447"/>
  <c r="BJ185" i="447"/>
  <c r="BI185" i="447"/>
  <c r="BH185" i="447"/>
  <c r="BG185" i="447"/>
  <c r="BF185" i="447"/>
  <c r="BW184" i="447"/>
  <c r="BV184" i="447"/>
  <c r="BU184" i="447"/>
  <c r="BT184" i="447"/>
  <c r="BS184" i="447"/>
  <c r="BR184" i="447"/>
  <c r="BQ184" i="447"/>
  <c r="BP184" i="447"/>
  <c r="BO184" i="447"/>
  <c r="BN184" i="447"/>
  <c r="BM184" i="447"/>
  <c r="BL184" i="447"/>
  <c r="BK184" i="447"/>
  <c r="BJ184" i="447"/>
  <c r="BI184" i="447"/>
  <c r="BH184" i="447"/>
  <c r="BG184" i="447"/>
  <c r="AR89" i="447" s="1"/>
  <c r="BF184" i="447"/>
  <c r="BW183" i="447"/>
  <c r="BV183" i="447"/>
  <c r="BU183" i="447"/>
  <c r="BT183" i="447"/>
  <c r="BS183" i="447"/>
  <c r="BR183" i="447"/>
  <c r="BQ183" i="447"/>
  <c r="BP183" i="447"/>
  <c r="BO183" i="447"/>
  <c r="BN183" i="447"/>
  <c r="BM183" i="447"/>
  <c r="BL183" i="447"/>
  <c r="BK183" i="447"/>
  <c r="BJ183" i="447"/>
  <c r="BI183" i="447"/>
  <c r="BH183" i="447"/>
  <c r="BG183" i="447"/>
  <c r="BF183" i="447"/>
  <c r="BW182" i="447"/>
  <c r="BV182" i="447"/>
  <c r="BU182" i="447"/>
  <c r="BT182" i="447"/>
  <c r="BS182" i="447"/>
  <c r="BR182" i="447"/>
  <c r="BQ182" i="447"/>
  <c r="BP182" i="447"/>
  <c r="BO182" i="447"/>
  <c r="BN182" i="447"/>
  <c r="BM182" i="447"/>
  <c r="BL182" i="447"/>
  <c r="BK182" i="447"/>
  <c r="BJ182" i="447"/>
  <c r="BI182" i="447"/>
  <c r="BH182" i="447"/>
  <c r="BG182" i="447"/>
  <c r="BF182" i="447"/>
  <c r="BW181" i="447"/>
  <c r="BV181" i="447"/>
  <c r="BU181" i="447"/>
  <c r="BT181" i="447"/>
  <c r="BS181" i="447"/>
  <c r="BR181" i="447"/>
  <c r="BQ181" i="447"/>
  <c r="BP181" i="447"/>
  <c r="BO181" i="447"/>
  <c r="BN181" i="447"/>
  <c r="BM181" i="447"/>
  <c r="BL181" i="447"/>
  <c r="BK181" i="447"/>
  <c r="BJ181" i="447"/>
  <c r="BI181" i="447"/>
  <c r="BH181" i="447"/>
  <c r="BG181" i="447"/>
  <c r="BF181" i="447"/>
  <c r="BW180" i="447"/>
  <c r="BV180" i="447"/>
  <c r="BU180" i="447"/>
  <c r="BT180" i="447"/>
  <c r="BS180" i="447"/>
  <c r="BR180" i="447"/>
  <c r="BQ180" i="447"/>
  <c r="BP180" i="447"/>
  <c r="BO180" i="447"/>
  <c r="BN180" i="447"/>
  <c r="BM180" i="447"/>
  <c r="BL180" i="447"/>
  <c r="BK180" i="447"/>
  <c r="BJ180" i="447"/>
  <c r="BI180" i="447"/>
  <c r="BH180" i="447"/>
  <c r="BG180" i="447"/>
  <c r="AN89" i="447" s="1"/>
  <c r="BF180" i="447"/>
  <c r="BW179" i="447"/>
  <c r="BV179" i="447"/>
  <c r="BU179" i="447"/>
  <c r="BT179" i="447"/>
  <c r="BS179" i="447"/>
  <c r="BR179" i="447"/>
  <c r="BQ179" i="447"/>
  <c r="BP179" i="447"/>
  <c r="BO179" i="447"/>
  <c r="BN179" i="447"/>
  <c r="BM179" i="447"/>
  <c r="BL179" i="447"/>
  <c r="BK179" i="447"/>
  <c r="BJ179" i="447"/>
  <c r="BI179" i="447"/>
  <c r="BH179" i="447"/>
  <c r="BG179" i="447"/>
  <c r="BF179" i="447"/>
  <c r="BW176" i="447"/>
  <c r="BV176" i="447"/>
  <c r="BU176" i="447"/>
  <c r="BT176" i="447"/>
  <c r="BS176" i="447"/>
  <c r="BR176" i="447"/>
  <c r="BQ176" i="447"/>
  <c r="BP176" i="447"/>
  <c r="BO176" i="447"/>
  <c r="BN176" i="447"/>
  <c r="BM176" i="447"/>
  <c r="BL176" i="447"/>
  <c r="BK176" i="447"/>
  <c r="BJ176" i="447"/>
  <c r="BI176" i="447"/>
  <c r="BH176" i="447"/>
  <c r="BG176" i="447"/>
  <c r="BF176" i="447"/>
  <c r="BW175" i="447"/>
  <c r="BV175" i="447"/>
  <c r="BU175" i="447"/>
  <c r="BT175" i="447"/>
  <c r="BS175" i="447"/>
  <c r="BR175" i="447"/>
  <c r="BQ175" i="447"/>
  <c r="BP175" i="447"/>
  <c r="BO175" i="447"/>
  <c r="BN175" i="447"/>
  <c r="BM175" i="447"/>
  <c r="BL175" i="447"/>
  <c r="BK175" i="447"/>
  <c r="BJ175" i="447"/>
  <c r="BI175" i="447"/>
  <c r="BH175" i="447"/>
  <c r="BG175" i="447"/>
  <c r="BF175" i="447"/>
  <c r="BW174" i="447"/>
  <c r="BV174" i="447"/>
  <c r="BU174" i="447"/>
  <c r="BT174" i="447"/>
  <c r="BS174" i="447"/>
  <c r="BR174" i="447"/>
  <c r="BQ174" i="447"/>
  <c r="BP174" i="447"/>
  <c r="BO174" i="447"/>
  <c r="BN174" i="447"/>
  <c r="BM174" i="447"/>
  <c r="BL174" i="447"/>
  <c r="BK174" i="447"/>
  <c r="BJ174" i="447"/>
  <c r="BI174" i="447"/>
  <c r="BH174" i="447"/>
  <c r="BG174" i="447"/>
  <c r="BF174" i="447"/>
  <c r="BW173" i="447"/>
  <c r="BV173" i="447"/>
  <c r="BU173" i="447"/>
  <c r="BT173" i="447"/>
  <c r="BS173" i="447"/>
  <c r="BR173" i="447"/>
  <c r="BQ173" i="447"/>
  <c r="BP173" i="447"/>
  <c r="BO173" i="447"/>
  <c r="BN173" i="447"/>
  <c r="BM173" i="447"/>
  <c r="BL173" i="447"/>
  <c r="BK173" i="447"/>
  <c r="BJ173" i="447"/>
  <c r="BI173" i="447"/>
  <c r="BH173" i="447"/>
  <c r="BG173" i="447"/>
  <c r="BF173" i="447"/>
  <c r="BW172" i="447"/>
  <c r="BV172" i="447"/>
  <c r="BU172" i="447"/>
  <c r="BT172" i="447"/>
  <c r="BS172" i="447"/>
  <c r="BR172" i="447"/>
  <c r="BQ172" i="447"/>
  <c r="BP172" i="447"/>
  <c r="BO172" i="447"/>
  <c r="BN172" i="447"/>
  <c r="BM172" i="447"/>
  <c r="BL172" i="447"/>
  <c r="BK172" i="447"/>
  <c r="BJ172" i="447"/>
  <c r="BI172" i="447"/>
  <c r="BH172" i="447"/>
  <c r="BG172" i="447"/>
  <c r="BF172" i="447"/>
  <c r="BW171" i="447"/>
  <c r="BV171" i="447"/>
  <c r="BU171" i="447"/>
  <c r="BT171" i="447"/>
  <c r="BS171" i="447"/>
  <c r="BR171" i="447"/>
  <c r="BQ171" i="447"/>
  <c r="BP171" i="447"/>
  <c r="BO171" i="447"/>
  <c r="BN171" i="447"/>
  <c r="BM171" i="447"/>
  <c r="BL171" i="447"/>
  <c r="BK171" i="447"/>
  <c r="BJ171" i="447"/>
  <c r="BI171" i="447"/>
  <c r="BH171" i="447"/>
  <c r="BG171" i="447"/>
  <c r="BF171" i="447"/>
  <c r="BW170" i="447"/>
  <c r="BV170" i="447"/>
  <c r="BU170" i="447"/>
  <c r="BT170" i="447"/>
  <c r="BS170" i="447"/>
  <c r="BR170" i="447"/>
  <c r="BQ170" i="447"/>
  <c r="BP170" i="447"/>
  <c r="BO170" i="447"/>
  <c r="BN170" i="447"/>
  <c r="BM170" i="447"/>
  <c r="BL170" i="447"/>
  <c r="BK170" i="447"/>
  <c r="BJ170" i="447"/>
  <c r="BI170" i="447"/>
  <c r="BH170" i="447"/>
  <c r="BG170" i="447"/>
  <c r="AW88" i="447" s="1"/>
  <c r="BF170" i="447"/>
  <c r="BW169" i="447"/>
  <c r="BV169" i="447"/>
  <c r="BU169" i="447"/>
  <c r="BT169" i="447"/>
  <c r="BS169" i="447"/>
  <c r="BR169" i="447"/>
  <c r="BQ169" i="447"/>
  <c r="BP169" i="447"/>
  <c r="BO169" i="447"/>
  <c r="BN169" i="447"/>
  <c r="BM169" i="447"/>
  <c r="BL169" i="447"/>
  <c r="BK169" i="447"/>
  <c r="BJ169" i="447"/>
  <c r="BI169" i="447"/>
  <c r="BH169" i="447"/>
  <c r="BG169" i="447"/>
  <c r="BF169" i="447"/>
  <c r="BW168" i="447"/>
  <c r="BV168" i="447"/>
  <c r="BU168" i="447"/>
  <c r="BT168" i="447"/>
  <c r="BS168" i="447"/>
  <c r="BR168" i="447"/>
  <c r="BQ168" i="447"/>
  <c r="BP168" i="447"/>
  <c r="BO168" i="447"/>
  <c r="BN168" i="447"/>
  <c r="BM168" i="447"/>
  <c r="BL168" i="447"/>
  <c r="BK168" i="447"/>
  <c r="BJ168" i="447"/>
  <c r="BI168" i="447"/>
  <c r="BH168" i="447"/>
  <c r="BG168" i="447"/>
  <c r="BF168" i="447"/>
  <c r="BW167" i="447"/>
  <c r="BV167" i="447"/>
  <c r="BU167" i="447"/>
  <c r="BT167" i="447"/>
  <c r="BS167" i="447"/>
  <c r="BR167" i="447"/>
  <c r="BQ167" i="447"/>
  <c r="BP167" i="447"/>
  <c r="BO167" i="447"/>
  <c r="BN167" i="447"/>
  <c r="BM167" i="447"/>
  <c r="BL167" i="447"/>
  <c r="BK167" i="447"/>
  <c r="BJ167" i="447"/>
  <c r="BI167" i="447"/>
  <c r="AT88" i="447" s="1"/>
  <c r="BH167" i="447"/>
  <c r="BG167" i="447"/>
  <c r="BF167" i="447"/>
  <c r="BW166" i="447"/>
  <c r="BV166" i="447"/>
  <c r="BU166" i="447"/>
  <c r="BT166" i="447"/>
  <c r="BS166" i="447"/>
  <c r="BR166" i="447"/>
  <c r="BQ166" i="447"/>
  <c r="BP166" i="447"/>
  <c r="BO166" i="447"/>
  <c r="BN166" i="447"/>
  <c r="BM166" i="447"/>
  <c r="BL166" i="447"/>
  <c r="BK166" i="447"/>
  <c r="BJ166" i="447"/>
  <c r="BI166" i="447"/>
  <c r="BH166" i="447"/>
  <c r="BG166" i="447"/>
  <c r="BF166" i="447"/>
  <c r="BW165" i="447"/>
  <c r="BV165" i="447"/>
  <c r="BU165" i="447"/>
  <c r="BT165" i="447"/>
  <c r="BS165" i="447"/>
  <c r="BR165" i="447"/>
  <c r="BQ165" i="447"/>
  <c r="BP165" i="447"/>
  <c r="BO165" i="447"/>
  <c r="BN165" i="447"/>
  <c r="BM165" i="447"/>
  <c r="BL165" i="447"/>
  <c r="BK165" i="447"/>
  <c r="BJ165" i="447"/>
  <c r="BI165" i="447"/>
  <c r="BH165" i="447"/>
  <c r="BG165" i="447"/>
  <c r="BF165" i="447"/>
  <c r="BW164" i="447"/>
  <c r="BV164" i="447"/>
  <c r="BU164" i="447"/>
  <c r="BT164" i="447"/>
  <c r="BS164" i="447"/>
  <c r="BR164" i="447"/>
  <c r="BQ164" i="447"/>
  <c r="BP164" i="447"/>
  <c r="BO164" i="447"/>
  <c r="BN164" i="447"/>
  <c r="BM164" i="447"/>
  <c r="BL164" i="447"/>
  <c r="BK164" i="447"/>
  <c r="BJ164" i="447"/>
  <c r="BI164" i="447"/>
  <c r="BH164" i="447"/>
  <c r="BG164" i="447"/>
  <c r="BF164" i="447"/>
  <c r="BW163" i="447"/>
  <c r="BV163" i="447"/>
  <c r="BU163" i="447"/>
  <c r="BT163" i="447"/>
  <c r="BS163" i="447"/>
  <c r="BR163" i="447"/>
  <c r="BQ163" i="447"/>
  <c r="BP163" i="447"/>
  <c r="BO163" i="447"/>
  <c r="BN163" i="447"/>
  <c r="BM163" i="447"/>
  <c r="BL163" i="447"/>
  <c r="BK163" i="447"/>
  <c r="BJ163" i="447"/>
  <c r="BI163" i="447"/>
  <c r="AP88" i="447" s="1"/>
  <c r="BH163" i="447"/>
  <c r="BG163" i="447"/>
  <c r="BF163" i="447"/>
  <c r="BW162" i="447"/>
  <c r="BV162" i="447"/>
  <c r="BU162" i="447"/>
  <c r="BT162" i="447"/>
  <c r="BS162" i="447"/>
  <c r="BR162" i="447"/>
  <c r="BQ162" i="447"/>
  <c r="BP162" i="447"/>
  <c r="BO162" i="447"/>
  <c r="BN162" i="447"/>
  <c r="BM162" i="447"/>
  <c r="BL162" i="447"/>
  <c r="BK162" i="447"/>
  <c r="BJ162" i="447"/>
  <c r="BI162" i="447"/>
  <c r="BH162" i="447"/>
  <c r="BG162" i="447"/>
  <c r="BF162" i="447"/>
  <c r="BW161" i="447"/>
  <c r="BV161" i="447"/>
  <c r="BU161" i="447"/>
  <c r="BT161" i="447"/>
  <c r="BS161" i="447"/>
  <c r="BR161" i="447"/>
  <c r="BQ161" i="447"/>
  <c r="BP161" i="447"/>
  <c r="BO161" i="447"/>
  <c r="BN161" i="447"/>
  <c r="BM161" i="447"/>
  <c r="BL161" i="447"/>
  <c r="BK161" i="447"/>
  <c r="BJ161" i="447"/>
  <c r="BI161" i="447"/>
  <c r="BH161" i="447"/>
  <c r="BG161" i="447"/>
  <c r="BF161" i="447"/>
  <c r="BW160" i="447"/>
  <c r="BV160" i="447"/>
  <c r="BU160" i="447"/>
  <c r="BT160" i="447"/>
  <c r="BS160" i="447"/>
  <c r="BR160" i="447"/>
  <c r="BQ160" i="447"/>
  <c r="BP160" i="447"/>
  <c r="BO160" i="447"/>
  <c r="BN160" i="447"/>
  <c r="BM160" i="447"/>
  <c r="BL160" i="447"/>
  <c r="BK160" i="447"/>
  <c r="BJ160" i="447"/>
  <c r="BI160" i="447"/>
  <c r="BH160" i="447"/>
  <c r="BG160" i="447"/>
  <c r="BF160" i="447"/>
  <c r="BW157" i="447"/>
  <c r="BV157" i="447"/>
  <c r="BU157" i="447"/>
  <c r="BT157" i="447"/>
  <c r="BS157" i="447"/>
  <c r="BR157" i="447"/>
  <c r="BQ157" i="447"/>
  <c r="BP157" i="447"/>
  <c r="BO157" i="447"/>
  <c r="BN157" i="447"/>
  <c r="BM157" i="447"/>
  <c r="BL157" i="447"/>
  <c r="BK157" i="447"/>
  <c r="BJ157" i="447"/>
  <c r="BI157" i="447"/>
  <c r="BH157" i="447"/>
  <c r="BG157" i="447"/>
  <c r="BF157" i="447"/>
  <c r="BW156" i="447"/>
  <c r="BV156" i="447"/>
  <c r="BU156" i="447"/>
  <c r="BT156" i="447"/>
  <c r="BS156" i="447"/>
  <c r="BR156" i="447"/>
  <c r="BQ156" i="447"/>
  <c r="BP156" i="447"/>
  <c r="BO156" i="447"/>
  <c r="BN156" i="447"/>
  <c r="BM156" i="447"/>
  <c r="BL156" i="447"/>
  <c r="BK156" i="447"/>
  <c r="BJ156" i="447"/>
  <c r="BI156" i="447"/>
  <c r="BH156" i="447"/>
  <c r="BG156" i="447"/>
  <c r="BF156" i="447"/>
  <c r="BW155" i="447"/>
  <c r="BV155" i="447"/>
  <c r="BU155" i="447"/>
  <c r="BT155" i="447"/>
  <c r="BS155" i="447"/>
  <c r="BR155" i="447"/>
  <c r="BQ155" i="447"/>
  <c r="BP155" i="447"/>
  <c r="BO155" i="447"/>
  <c r="BN155" i="447"/>
  <c r="BM155" i="447"/>
  <c r="BL155" i="447"/>
  <c r="BK155" i="447"/>
  <c r="BJ155" i="447"/>
  <c r="BI155" i="447"/>
  <c r="BH155" i="447"/>
  <c r="BG155" i="447"/>
  <c r="BF155" i="447"/>
  <c r="BW154" i="447"/>
  <c r="BV154" i="447"/>
  <c r="BU154" i="447"/>
  <c r="BT154" i="447"/>
  <c r="BS154" i="447"/>
  <c r="BR154" i="447"/>
  <c r="BQ154" i="447"/>
  <c r="BP154" i="447"/>
  <c r="BO154" i="447"/>
  <c r="BN154" i="447"/>
  <c r="BM154" i="447"/>
  <c r="BL154" i="447"/>
  <c r="BK154" i="447"/>
  <c r="BJ154" i="447"/>
  <c r="BI154" i="447"/>
  <c r="BH154" i="447"/>
  <c r="BG154" i="447"/>
  <c r="BF154" i="447"/>
  <c r="BW153" i="447"/>
  <c r="BV153" i="447"/>
  <c r="BU153" i="447"/>
  <c r="BT153" i="447"/>
  <c r="BS153" i="447"/>
  <c r="BR153" i="447"/>
  <c r="BQ153" i="447"/>
  <c r="BP153" i="447"/>
  <c r="BO153" i="447"/>
  <c r="BN153" i="447"/>
  <c r="BM153" i="447"/>
  <c r="BL153" i="447"/>
  <c r="BK153" i="447"/>
  <c r="BJ153" i="447"/>
  <c r="BI153" i="447"/>
  <c r="BH153" i="447"/>
  <c r="BG153" i="447"/>
  <c r="BF153" i="447"/>
  <c r="BW152" i="447"/>
  <c r="BV152" i="447"/>
  <c r="BU152" i="447"/>
  <c r="BT152" i="447"/>
  <c r="BS152" i="447"/>
  <c r="BR152" i="447"/>
  <c r="BQ152" i="447"/>
  <c r="BP152" i="447"/>
  <c r="BO152" i="447"/>
  <c r="BN152" i="447"/>
  <c r="BM152" i="447"/>
  <c r="BL152" i="447"/>
  <c r="BK152" i="447"/>
  <c r="BJ152" i="447"/>
  <c r="BI152" i="447"/>
  <c r="BH152" i="447"/>
  <c r="BG152" i="447"/>
  <c r="BF152" i="447"/>
  <c r="BW151" i="447"/>
  <c r="BV151" i="447"/>
  <c r="BU151" i="447"/>
  <c r="BT151" i="447"/>
  <c r="BS151" i="447"/>
  <c r="BR151" i="447"/>
  <c r="BQ151" i="447"/>
  <c r="BP151" i="447"/>
  <c r="BO151" i="447"/>
  <c r="BN151" i="447"/>
  <c r="BM151" i="447"/>
  <c r="BL151" i="447"/>
  <c r="BK151" i="447"/>
  <c r="BJ151" i="447"/>
  <c r="BI151" i="447"/>
  <c r="BH151" i="447"/>
  <c r="BG151" i="447"/>
  <c r="BF151" i="447"/>
  <c r="BW150" i="447"/>
  <c r="BV150" i="447"/>
  <c r="BU150" i="447"/>
  <c r="BT150" i="447"/>
  <c r="BS150" i="447"/>
  <c r="BR150" i="447"/>
  <c r="BQ150" i="447"/>
  <c r="BP150" i="447"/>
  <c r="BO150" i="447"/>
  <c r="BN150" i="447"/>
  <c r="BM150" i="447"/>
  <c r="BL150" i="447"/>
  <c r="BK150" i="447"/>
  <c r="BJ150" i="447"/>
  <c r="BI150" i="447"/>
  <c r="BH150" i="447"/>
  <c r="BG150" i="447"/>
  <c r="BF150" i="447"/>
  <c r="BW149" i="447"/>
  <c r="BV149" i="447"/>
  <c r="BU149" i="447"/>
  <c r="BT149" i="447"/>
  <c r="BS149" i="447"/>
  <c r="BR149" i="447"/>
  <c r="BQ149" i="447"/>
  <c r="BP149" i="447"/>
  <c r="BO149" i="447"/>
  <c r="BN149" i="447"/>
  <c r="BM149" i="447"/>
  <c r="BL149" i="447"/>
  <c r="BK149" i="447"/>
  <c r="BJ149" i="447"/>
  <c r="BI149" i="447"/>
  <c r="BH149" i="447"/>
  <c r="BG149" i="447"/>
  <c r="BF149" i="447"/>
  <c r="BW148" i="447"/>
  <c r="BV148" i="447"/>
  <c r="BU148" i="447"/>
  <c r="BT148" i="447"/>
  <c r="BS148" i="447"/>
  <c r="BR148" i="447"/>
  <c r="BQ148" i="447"/>
  <c r="BP148" i="447"/>
  <c r="BO148" i="447"/>
  <c r="BN148" i="447"/>
  <c r="BM148" i="447"/>
  <c r="BL148" i="447"/>
  <c r="BK148" i="447"/>
  <c r="BJ148" i="447"/>
  <c r="BI148" i="447"/>
  <c r="BH148" i="447"/>
  <c r="BG148" i="447"/>
  <c r="BF148" i="447"/>
  <c r="BW147" i="447"/>
  <c r="BV147" i="447"/>
  <c r="BU147" i="447"/>
  <c r="BT147" i="447"/>
  <c r="BS147" i="447"/>
  <c r="BR147" i="447"/>
  <c r="BQ147" i="447"/>
  <c r="BP147" i="447"/>
  <c r="BO147" i="447"/>
  <c r="BN147" i="447"/>
  <c r="BM147" i="447"/>
  <c r="BL147" i="447"/>
  <c r="BK147" i="447"/>
  <c r="BJ147" i="447"/>
  <c r="BI147" i="447"/>
  <c r="AY95" i="447" s="1"/>
  <c r="BH147" i="447"/>
  <c r="BG147" i="447"/>
  <c r="BF147" i="447"/>
  <c r="BW146" i="447"/>
  <c r="BV146" i="447"/>
  <c r="BU146" i="447"/>
  <c r="BT146" i="447"/>
  <c r="BS146" i="447"/>
  <c r="BR146" i="447"/>
  <c r="BQ146" i="447"/>
  <c r="BP146" i="447"/>
  <c r="BO146" i="447"/>
  <c r="BN146" i="447"/>
  <c r="BM146" i="447"/>
  <c r="BL146" i="447"/>
  <c r="BK146" i="447"/>
  <c r="BJ146" i="447"/>
  <c r="BI146" i="447"/>
  <c r="BH146" i="447"/>
  <c r="BG146" i="447"/>
  <c r="AR87" i="447" s="1"/>
  <c r="BF146" i="447"/>
  <c r="BW145" i="447"/>
  <c r="BV145" i="447"/>
  <c r="BU145" i="447"/>
  <c r="BT145" i="447"/>
  <c r="BS145" i="447"/>
  <c r="BR145" i="447"/>
  <c r="BQ145" i="447"/>
  <c r="BP145" i="447"/>
  <c r="BO145" i="447"/>
  <c r="BN145" i="447"/>
  <c r="BM145" i="447"/>
  <c r="BL145" i="447"/>
  <c r="BK145" i="447"/>
  <c r="BJ145" i="447"/>
  <c r="BI145" i="447"/>
  <c r="AQ87" i="447" s="1"/>
  <c r="BH145" i="447"/>
  <c r="BG145" i="447"/>
  <c r="BF145" i="447"/>
  <c r="BW144" i="447"/>
  <c r="BV144" i="447"/>
  <c r="BU144" i="447"/>
  <c r="BT144" i="447"/>
  <c r="BS144" i="447"/>
  <c r="BR144" i="447"/>
  <c r="BQ144" i="447"/>
  <c r="BP144" i="447"/>
  <c r="BO144" i="447"/>
  <c r="BN144" i="447"/>
  <c r="BM144" i="447"/>
  <c r="BL144" i="447"/>
  <c r="BK144" i="447"/>
  <c r="BJ144" i="447"/>
  <c r="BI144" i="447"/>
  <c r="BH144" i="447"/>
  <c r="BG144" i="447"/>
  <c r="BF144" i="447"/>
  <c r="BW143" i="447"/>
  <c r="BV143" i="447"/>
  <c r="BU143" i="447"/>
  <c r="BT143" i="447"/>
  <c r="BS143" i="447"/>
  <c r="BR143" i="447"/>
  <c r="BQ143" i="447"/>
  <c r="BP143" i="447"/>
  <c r="BO143" i="447"/>
  <c r="BN143" i="447"/>
  <c r="BM143" i="447"/>
  <c r="BL143" i="447"/>
  <c r="BK143" i="447"/>
  <c r="BJ143" i="447"/>
  <c r="BI143" i="447"/>
  <c r="BH143" i="447"/>
  <c r="BG143" i="447"/>
  <c r="BF143" i="447"/>
  <c r="BW142" i="447"/>
  <c r="BV142" i="447"/>
  <c r="BU142" i="447"/>
  <c r="BT142" i="447"/>
  <c r="BS142" i="447"/>
  <c r="BR142" i="447"/>
  <c r="BQ142" i="447"/>
  <c r="BP142" i="447"/>
  <c r="BO142" i="447"/>
  <c r="BN142" i="447"/>
  <c r="BM142" i="447"/>
  <c r="BL142" i="447"/>
  <c r="BK142" i="447"/>
  <c r="BJ142" i="447"/>
  <c r="BI142" i="447"/>
  <c r="BH142" i="447"/>
  <c r="BG142" i="447"/>
  <c r="AT95" i="447" s="1"/>
  <c r="BF142" i="447"/>
  <c r="BW141" i="447"/>
  <c r="BV141" i="447"/>
  <c r="BU141" i="447"/>
  <c r="BT141" i="447"/>
  <c r="BS141" i="447"/>
  <c r="BR141" i="447"/>
  <c r="BQ141" i="447"/>
  <c r="BP141" i="447"/>
  <c r="BO141" i="447"/>
  <c r="BN141" i="447"/>
  <c r="BM141" i="447"/>
  <c r="BL141" i="447"/>
  <c r="BK141" i="447"/>
  <c r="BJ141" i="447"/>
  <c r="BI141" i="447"/>
  <c r="BH141" i="447"/>
  <c r="BG141" i="447"/>
  <c r="BF141" i="447"/>
  <c r="BW138" i="447"/>
  <c r="BV138" i="447"/>
  <c r="BU138" i="447"/>
  <c r="BT138" i="447"/>
  <c r="BS138" i="447"/>
  <c r="BR138" i="447"/>
  <c r="BQ138" i="447"/>
  <c r="BP138" i="447"/>
  <c r="BO138" i="447"/>
  <c r="BN138" i="447"/>
  <c r="BM138" i="447"/>
  <c r="BL138" i="447"/>
  <c r="BK138" i="447"/>
  <c r="BJ138" i="447"/>
  <c r="BI138" i="447"/>
  <c r="BH138" i="447"/>
  <c r="BG138" i="447"/>
  <c r="BF138" i="447"/>
  <c r="BW137" i="447"/>
  <c r="BV137" i="447"/>
  <c r="BU137" i="447"/>
  <c r="BT137" i="447"/>
  <c r="BS137" i="447"/>
  <c r="BR137" i="447"/>
  <c r="BQ137" i="447"/>
  <c r="BP137" i="447"/>
  <c r="BO137" i="447"/>
  <c r="BN137" i="447"/>
  <c r="BM137" i="447"/>
  <c r="BL137" i="447"/>
  <c r="BK137" i="447"/>
  <c r="BJ137" i="447"/>
  <c r="BI137" i="447"/>
  <c r="BH137" i="447"/>
  <c r="BG137" i="447"/>
  <c r="BF137" i="447"/>
  <c r="BW136" i="447"/>
  <c r="BV136" i="447"/>
  <c r="BU136" i="447"/>
  <c r="BT136" i="447"/>
  <c r="BS136" i="447"/>
  <c r="BR136" i="447"/>
  <c r="BQ136" i="447"/>
  <c r="BP136" i="447"/>
  <c r="BO136" i="447"/>
  <c r="BN136" i="447"/>
  <c r="BM136" i="447"/>
  <c r="BL136" i="447"/>
  <c r="BK136" i="447"/>
  <c r="BJ136" i="447"/>
  <c r="BI136" i="447"/>
  <c r="BH136" i="447"/>
  <c r="BG136" i="447"/>
  <c r="BF136" i="447"/>
  <c r="BW135" i="447"/>
  <c r="BV135" i="447"/>
  <c r="BU135" i="447"/>
  <c r="BT135" i="447"/>
  <c r="BS135" i="447"/>
  <c r="BR135" i="447"/>
  <c r="BQ135" i="447"/>
  <c r="BP135" i="447"/>
  <c r="BO135" i="447"/>
  <c r="BN135" i="447"/>
  <c r="BM135" i="447"/>
  <c r="BL135" i="447"/>
  <c r="BK135" i="447"/>
  <c r="BJ135" i="447"/>
  <c r="BI135" i="447"/>
  <c r="BH135" i="447"/>
  <c r="BG135" i="447"/>
  <c r="BF135" i="447"/>
  <c r="BW134" i="447"/>
  <c r="BV134" i="447"/>
  <c r="BU134" i="447"/>
  <c r="BT134" i="447"/>
  <c r="BS134" i="447"/>
  <c r="BR134" i="447"/>
  <c r="BQ134" i="447"/>
  <c r="BP134" i="447"/>
  <c r="BO134" i="447"/>
  <c r="BN134" i="447"/>
  <c r="BM134" i="447"/>
  <c r="BL134" i="447"/>
  <c r="BK134" i="447"/>
  <c r="BJ134" i="447"/>
  <c r="BI134" i="447"/>
  <c r="BH134" i="447"/>
  <c r="BG134" i="447"/>
  <c r="BF134" i="447"/>
  <c r="BW133" i="447"/>
  <c r="BV133" i="447"/>
  <c r="BU133" i="447"/>
  <c r="BT133" i="447"/>
  <c r="BS133" i="447"/>
  <c r="BR133" i="447"/>
  <c r="BQ133" i="447"/>
  <c r="BP133" i="447"/>
  <c r="BO133" i="447"/>
  <c r="BN133" i="447"/>
  <c r="BM133" i="447"/>
  <c r="BL133" i="447"/>
  <c r="BK133" i="447"/>
  <c r="BJ133" i="447"/>
  <c r="BI133" i="447"/>
  <c r="BH133" i="447"/>
  <c r="BG133" i="447"/>
  <c r="BF133" i="447"/>
  <c r="BW132" i="447"/>
  <c r="BV132" i="447"/>
  <c r="BU132" i="447"/>
  <c r="BT132" i="447"/>
  <c r="BS132" i="447"/>
  <c r="BR132" i="447"/>
  <c r="BQ132" i="447"/>
  <c r="BP132" i="447"/>
  <c r="BO132" i="447"/>
  <c r="BN132" i="447"/>
  <c r="BM132" i="447"/>
  <c r="BL132" i="447"/>
  <c r="BK132" i="447"/>
  <c r="BJ132" i="447"/>
  <c r="BI132" i="447"/>
  <c r="BH132" i="447"/>
  <c r="BG132" i="447"/>
  <c r="BF132" i="447"/>
  <c r="BW131" i="447"/>
  <c r="BV131" i="447"/>
  <c r="BU131" i="447"/>
  <c r="BT131" i="447"/>
  <c r="BS131" i="447"/>
  <c r="BR131" i="447"/>
  <c r="BQ131" i="447"/>
  <c r="BP131" i="447"/>
  <c r="BO131" i="447"/>
  <c r="BN131" i="447"/>
  <c r="BM131" i="447"/>
  <c r="BL131" i="447"/>
  <c r="BK131" i="447"/>
  <c r="BJ131" i="447"/>
  <c r="BI131" i="447"/>
  <c r="BH131" i="447"/>
  <c r="BG131" i="447"/>
  <c r="BF131" i="447"/>
  <c r="BW130" i="447"/>
  <c r="BV130" i="447"/>
  <c r="BU130" i="447"/>
  <c r="BT130" i="447"/>
  <c r="BS130" i="447"/>
  <c r="BR130" i="447"/>
  <c r="BQ130" i="447"/>
  <c r="BP130" i="447"/>
  <c r="BO130" i="447"/>
  <c r="BN130" i="447"/>
  <c r="BM130" i="447"/>
  <c r="BL130" i="447"/>
  <c r="BK130" i="447"/>
  <c r="BJ130" i="447"/>
  <c r="BI130" i="447"/>
  <c r="BH130" i="447"/>
  <c r="BG130" i="447"/>
  <c r="BF130" i="447"/>
  <c r="BW129" i="447"/>
  <c r="BV129" i="447"/>
  <c r="BU129" i="447"/>
  <c r="BT129" i="447"/>
  <c r="BS129" i="447"/>
  <c r="BR129" i="447"/>
  <c r="BQ129" i="447"/>
  <c r="BP129" i="447"/>
  <c r="BO129" i="447"/>
  <c r="BN129" i="447"/>
  <c r="BM129" i="447"/>
  <c r="BL129" i="447"/>
  <c r="BK129" i="447"/>
  <c r="BJ129" i="447"/>
  <c r="BI129" i="447"/>
  <c r="AT86" i="447" s="1"/>
  <c r="BH129" i="447"/>
  <c r="BG129" i="447"/>
  <c r="BF129" i="447"/>
  <c r="BW128" i="447"/>
  <c r="BV128" i="447"/>
  <c r="BU128" i="447"/>
  <c r="BT128" i="447"/>
  <c r="BS128" i="447"/>
  <c r="BR128" i="447"/>
  <c r="BQ128" i="447"/>
  <c r="BP128" i="447"/>
  <c r="BO128" i="447"/>
  <c r="BN128" i="447"/>
  <c r="BM128" i="447"/>
  <c r="BL128" i="447"/>
  <c r="BK128" i="447"/>
  <c r="BJ128" i="447"/>
  <c r="BI128" i="447"/>
  <c r="BH128" i="447"/>
  <c r="BG128" i="447"/>
  <c r="AS86" i="447" s="1"/>
  <c r="BF128" i="447"/>
  <c r="BW127" i="447"/>
  <c r="BV127" i="447"/>
  <c r="BU127" i="447"/>
  <c r="BT127" i="447"/>
  <c r="BS127" i="447"/>
  <c r="BR127" i="447"/>
  <c r="BQ127" i="447"/>
  <c r="BP127" i="447"/>
  <c r="BO127" i="447"/>
  <c r="BN127" i="447"/>
  <c r="BM127" i="447"/>
  <c r="BL127" i="447"/>
  <c r="BK127" i="447"/>
  <c r="BJ127" i="447"/>
  <c r="BI127" i="447"/>
  <c r="BH127" i="447"/>
  <c r="BG127" i="447"/>
  <c r="BF127" i="447"/>
  <c r="BW126" i="447"/>
  <c r="BV126" i="447"/>
  <c r="BU126" i="447"/>
  <c r="BT126" i="447"/>
  <c r="BS126" i="447"/>
  <c r="BR126" i="447"/>
  <c r="BQ126" i="447"/>
  <c r="BP126" i="447"/>
  <c r="BO126" i="447"/>
  <c r="BN126" i="447"/>
  <c r="BM126" i="447"/>
  <c r="BL126" i="447"/>
  <c r="BK126" i="447"/>
  <c r="BJ126" i="447"/>
  <c r="BI126" i="447"/>
  <c r="BH126" i="447"/>
  <c r="BG126" i="447"/>
  <c r="BF126" i="447"/>
  <c r="BW125" i="447"/>
  <c r="BV125" i="447"/>
  <c r="BU125" i="447"/>
  <c r="BT125" i="447"/>
  <c r="BS125" i="447"/>
  <c r="BR125" i="447"/>
  <c r="BQ125" i="447"/>
  <c r="BP125" i="447"/>
  <c r="BO125" i="447"/>
  <c r="BN125" i="447"/>
  <c r="BM125" i="447"/>
  <c r="BL125" i="447"/>
  <c r="BK125" i="447"/>
  <c r="BJ125" i="447"/>
  <c r="BI125" i="447"/>
  <c r="BH125" i="447"/>
  <c r="BG125" i="447"/>
  <c r="BF125" i="447"/>
  <c r="BW124" i="447"/>
  <c r="BV124" i="447"/>
  <c r="BU124" i="447"/>
  <c r="BT124" i="447"/>
  <c r="BS124" i="447"/>
  <c r="BR124" i="447"/>
  <c r="BQ124" i="447"/>
  <c r="BP124" i="447"/>
  <c r="BO124" i="447"/>
  <c r="BN124" i="447"/>
  <c r="BM124" i="447"/>
  <c r="BL124" i="447"/>
  <c r="BK124" i="447"/>
  <c r="BJ124" i="447"/>
  <c r="BI124" i="447"/>
  <c r="BH124" i="447"/>
  <c r="BG124" i="447"/>
  <c r="BF124" i="447"/>
  <c r="BW123" i="447"/>
  <c r="BV123" i="447"/>
  <c r="BU123" i="447"/>
  <c r="BT123" i="447"/>
  <c r="BS123" i="447"/>
  <c r="BR123" i="447"/>
  <c r="BQ123" i="447"/>
  <c r="BP123" i="447"/>
  <c r="BO123" i="447"/>
  <c r="BN123" i="447"/>
  <c r="BM123" i="447"/>
  <c r="BL123" i="447"/>
  <c r="BK123" i="447"/>
  <c r="BJ123" i="447"/>
  <c r="BI123" i="447"/>
  <c r="BH123" i="447"/>
  <c r="BG123" i="447"/>
  <c r="BF123" i="447"/>
  <c r="BW122" i="447"/>
  <c r="BV122" i="447"/>
  <c r="BU122" i="447"/>
  <c r="BT122" i="447"/>
  <c r="BS122" i="447"/>
  <c r="BR122" i="447"/>
  <c r="BQ122" i="447"/>
  <c r="BP122" i="447"/>
  <c r="BO122" i="447"/>
  <c r="BN122" i="447"/>
  <c r="BM122" i="447"/>
  <c r="BL122" i="447"/>
  <c r="BK122" i="447"/>
  <c r="BJ122" i="447"/>
  <c r="BI122" i="447"/>
  <c r="BH122" i="447"/>
  <c r="BG122" i="447"/>
  <c r="BF122" i="447"/>
  <c r="BW119" i="447"/>
  <c r="BV119" i="447"/>
  <c r="BU119" i="447"/>
  <c r="BT119" i="447"/>
  <c r="BS119" i="447"/>
  <c r="BR119" i="447"/>
  <c r="BQ119" i="447"/>
  <c r="BP119" i="447"/>
  <c r="BO119" i="447"/>
  <c r="BN119" i="447"/>
  <c r="BM119" i="447"/>
  <c r="BL119" i="447"/>
  <c r="BK119" i="447"/>
  <c r="BJ119" i="447"/>
  <c r="BI119" i="447"/>
  <c r="BH119" i="447"/>
  <c r="BG119" i="447"/>
  <c r="BF119" i="447"/>
  <c r="BW118" i="447"/>
  <c r="BV118" i="447"/>
  <c r="BU118" i="447"/>
  <c r="BT118" i="447"/>
  <c r="BS118" i="447"/>
  <c r="BR118" i="447"/>
  <c r="BQ118" i="447"/>
  <c r="BP118" i="447"/>
  <c r="BO118" i="447"/>
  <c r="BN118" i="447"/>
  <c r="BM118" i="447"/>
  <c r="BL118" i="447"/>
  <c r="BK118" i="447"/>
  <c r="BJ118" i="447"/>
  <c r="BI118" i="447"/>
  <c r="BH118" i="447"/>
  <c r="BG118" i="447"/>
  <c r="BF118" i="447"/>
  <c r="BW117" i="447"/>
  <c r="BV117" i="447"/>
  <c r="BU117" i="447"/>
  <c r="BT117" i="447"/>
  <c r="BS117" i="447"/>
  <c r="BR117" i="447"/>
  <c r="BQ117" i="447"/>
  <c r="BP117" i="447"/>
  <c r="BO117" i="447"/>
  <c r="BN117" i="447"/>
  <c r="BM117" i="447"/>
  <c r="BL117" i="447"/>
  <c r="BK117" i="447"/>
  <c r="BJ117" i="447"/>
  <c r="BI117" i="447"/>
  <c r="BH117" i="447"/>
  <c r="BG117" i="447"/>
  <c r="BF117" i="447"/>
  <c r="BW116" i="447"/>
  <c r="BV116" i="447"/>
  <c r="BU116" i="447"/>
  <c r="BT116" i="447"/>
  <c r="BS116" i="447"/>
  <c r="BR116" i="447"/>
  <c r="BQ116" i="447"/>
  <c r="BP116" i="447"/>
  <c r="BO116" i="447"/>
  <c r="BN116" i="447"/>
  <c r="BM116" i="447"/>
  <c r="BL116" i="447"/>
  <c r="BK116" i="447"/>
  <c r="BJ116" i="447"/>
  <c r="BI116" i="447"/>
  <c r="BH116" i="447"/>
  <c r="BG116" i="447"/>
  <c r="BF116" i="447"/>
  <c r="BW115" i="447"/>
  <c r="BV115" i="447"/>
  <c r="BU115" i="447"/>
  <c r="BT115" i="447"/>
  <c r="BS115" i="447"/>
  <c r="BR115" i="447"/>
  <c r="BQ115" i="447"/>
  <c r="BP115" i="447"/>
  <c r="BO115" i="447"/>
  <c r="BN115" i="447"/>
  <c r="BM115" i="447"/>
  <c r="BL115" i="447"/>
  <c r="BK115" i="447"/>
  <c r="BJ115" i="447"/>
  <c r="BI115" i="447"/>
  <c r="BH115" i="447"/>
  <c r="BG115" i="447"/>
  <c r="BF115" i="447"/>
  <c r="BW114" i="447"/>
  <c r="BV114" i="447"/>
  <c r="BU114" i="447"/>
  <c r="BT114" i="447"/>
  <c r="BS114" i="447"/>
  <c r="BR114" i="447"/>
  <c r="BQ114" i="447"/>
  <c r="BP114" i="447"/>
  <c r="BO114" i="447"/>
  <c r="BN114" i="447"/>
  <c r="BM114" i="447"/>
  <c r="BL114" i="447"/>
  <c r="BK114" i="447"/>
  <c r="BJ114" i="447"/>
  <c r="BI114" i="447"/>
  <c r="BH114" i="447"/>
  <c r="BG114" i="447"/>
  <c r="BF114" i="447"/>
  <c r="BW113" i="447"/>
  <c r="BV113" i="447"/>
  <c r="BU113" i="447"/>
  <c r="BT113" i="447"/>
  <c r="BS113" i="447"/>
  <c r="BR113" i="447"/>
  <c r="BQ113" i="447"/>
  <c r="BP113" i="447"/>
  <c r="BO113" i="447"/>
  <c r="BN113" i="447"/>
  <c r="BM113" i="447"/>
  <c r="BL113" i="447"/>
  <c r="BK113" i="447"/>
  <c r="BJ113" i="447"/>
  <c r="BI113" i="447"/>
  <c r="AW85" i="447" s="1"/>
  <c r="BH113" i="447"/>
  <c r="BG113" i="447"/>
  <c r="BF113" i="447"/>
  <c r="BW112" i="447"/>
  <c r="BV112" i="447"/>
  <c r="BU112" i="447"/>
  <c r="BT112" i="447"/>
  <c r="BS112" i="447"/>
  <c r="BR112" i="447"/>
  <c r="BQ112" i="447"/>
  <c r="BP112" i="447"/>
  <c r="BO112" i="447"/>
  <c r="BN112" i="447"/>
  <c r="BM112" i="447"/>
  <c r="BL112" i="447"/>
  <c r="BK112" i="447"/>
  <c r="BJ112" i="447"/>
  <c r="BI112" i="447"/>
  <c r="BH112" i="447"/>
  <c r="BG112" i="447"/>
  <c r="BF112" i="447"/>
  <c r="BW111" i="447"/>
  <c r="BV111" i="447"/>
  <c r="BU111" i="447"/>
  <c r="BT111" i="447"/>
  <c r="BS111" i="447"/>
  <c r="BR111" i="447"/>
  <c r="BQ111" i="447"/>
  <c r="BP111" i="447"/>
  <c r="BO111" i="447"/>
  <c r="BN111" i="447"/>
  <c r="BM111" i="447"/>
  <c r="BL111" i="447"/>
  <c r="BK111" i="447"/>
  <c r="BJ111" i="447"/>
  <c r="BI111" i="447"/>
  <c r="BH111" i="447"/>
  <c r="BG111" i="447"/>
  <c r="BF111" i="447"/>
  <c r="BW110" i="447"/>
  <c r="BV110" i="447"/>
  <c r="BU110" i="447"/>
  <c r="BT110" i="447"/>
  <c r="BS110" i="447"/>
  <c r="BR110" i="447"/>
  <c r="BQ110" i="447"/>
  <c r="BP110" i="447"/>
  <c r="BO110" i="447"/>
  <c r="BN110" i="447"/>
  <c r="BM110" i="447"/>
  <c r="BL110" i="447"/>
  <c r="BK110" i="447"/>
  <c r="BJ110" i="447"/>
  <c r="BI110" i="447"/>
  <c r="BH110" i="447"/>
  <c r="BG110" i="447"/>
  <c r="BF110" i="447"/>
  <c r="BW109" i="447"/>
  <c r="BV109" i="447"/>
  <c r="BU109" i="447"/>
  <c r="BT109" i="447"/>
  <c r="BS109" i="447"/>
  <c r="BR109" i="447"/>
  <c r="BQ109" i="447"/>
  <c r="BP109" i="447"/>
  <c r="BO109" i="447"/>
  <c r="BN109" i="447"/>
  <c r="BM109" i="447"/>
  <c r="BL109" i="447"/>
  <c r="BK109" i="447"/>
  <c r="BJ109" i="447"/>
  <c r="BI109" i="447"/>
  <c r="BH109" i="447"/>
  <c r="BG109" i="447"/>
  <c r="BF109" i="447"/>
  <c r="BW108" i="447"/>
  <c r="BV108" i="447"/>
  <c r="BU108" i="447"/>
  <c r="BT108" i="447"/>
  <c r="BS108" i="447"/>
  <c r="BR108" i="447"/>
  <c r="BQ108" i="447"/>
  <c r="BP108" i="447"/>
  <c r="BO108" i="447"/>
  <c r="BN108" i="447"/>
  <c r="BM108" i="447"/>
  <c r="BL108" i="447"/>
  <c r="BK108" i="447"/>
  <c r="BJ108" i="447"/>
  <c r="BI108" i="447"/>
  <c r="BH108" i="447"/>
  <c r="BG108" i="447"/>
  <c r="BF108" i="447"/>
  <c r="BW107" i="447"/>
  <c r="BV107" i="447"/>
  <c r="BU107" i="447"/>
  <c r="BT107" i="447"/>
  <c r="BS107" i="447"/>
  <c r="BR107" i="447"/>
  <c r="BQ107" i="447"/>
  <c r="BP107" i="447"/>
  <c r="BO107" i="447"/>
  <c r="BN107" i="447"/>
  <c r="BM107" i="447"/>
  <c r="BL107" i="447"/>
  <c r="BK107" i="447"/>
  <c r="BJ107" i="447"/>
  <c r="BI107" i="447"/>
  <c r="BH107" i="447"/>
  <c r="BG107" i="447"/>
  <c r="BF107" i="447"/>
  <c r="BW106" i="447"/>
  <c r="BV106" i="447"/>
  <c r="BU106" i="447"/>
  <c r="BT106" i="447"/>
  <c r="BS106" i="447"/>
  <c r="BR106" i="447"/>
  <c r="BQ106" i="447"/>
  <c r="BP106" i="447"/>
  <c r="BO106" i="447"/>
  <c r="BN106" i="447"/>
  <c r="BM106" i="447"/>
  <c r="BL106" i="447"/>
  <c r="BJ106" i="447"/>
  <c r="BI106" i="447"/>
  <c r="BH106" i="447"/>
  <c r="BG106" i="447"/>
  <c r="BF106" i="447"/>
  <c r="BW105" i="447"/>
  <c r="BV105" i="447"/>
  <c r="BU105" i="447"/>
  <c r="BT105" i="447"/>
  <c r="BS105" i="447"/>
  <c r="BR105" i="447"/>
  <c r="BQ105" i="447"/>
  <c r="BP105" i="447"/>
  <c r="BO105" i="447"/>
  <c r="BN105" i="447"/>
  <c r="BM105" i="447"/>
  <c r="BL105" i="447"/>
  <c r="BK105" i="447"/>
  <c r="BJ105" i="447"/>
  <c r="BI105" i="447"/>
  <c r="BH105" i="447"/>
  <c r="BG105" i="447"/>
  <c r="BF105" i="447"/>
  <c r="BW104" i="447"/>
  <c r="BV104" i="447"/>
  <c r="BU104" i="447"/>
  <c r="BT104" i="447"/>
  <c r="BS104" i="447"/>
  <c r="BR104" i="447"/>
  <c r="BQ104" i="447"/>
  <c r="BP104" i="447"/>
  <c r="BO104" i="447"/>
  <c r="BN104" i="447"/>
  <c r="BM104" i="447"/>
  <c r="BL104" i="447"/>
  <c r="BK104" i="447"/>
  <c r="BJ104" i="447"/>
  <c r="BI104" i="447"/>
  <c r="BH104" i="447"/>
  <c r="BG104" i="447"/>
  <c r="BF104" i="447"/>
  <c r="BW103" i="447"/>
  <c r="BV103" i="447"/>
  <c r="BU103" i="447"/>
  <c r="BT103" i="447"/>
  <c r="BS103" i="447"/>
  <c r="BR103" i="447"/>
  <c r="BQ103" i="447"/>
  <c r="BP103" i="447"/>
  <c r="BO103" i="447"/>
  <c r="BN103" i="447"/>
  <c r="BM103" i="447"/>
  <c r="BL103" i="447"/>
  <c r="BK103" i="447"/>
  <c r="BJ103" i="447"/>
  <c r="BI103" i="447"/>
  <c r="BH103" i="447"/>
  <c r="BG103" i="447"/>
  <c r="BF103" i="447"/>
  <c r="BW100" i="447"/>
  <c r="BV100" i="447"/>
  <c r="BU100" i="447"/>
  <c r="BT100" i="447"/>
  <c r="BS100" i="447"/>
  <c r="BR100" i="447"/>
  <c r="BQ100" i="447"/>
  <c r="BP100" i="447"/>
  <c r="BO100" i="447"/>
  <c r="BN100" i="447"/>
  <c r="BM100" i="447"/>
  <c r="BL100" i="447"/>
  <c r="BK100" i="447"/>
  <c r="BJ100" i="447"/>
  <c r="BI100" i="447"/>
  <c r="BH100" i="447"/>
  <c r="BG100" i="447"/>
  <c r="BF100" i="447"/>
  <c r="BW99" i="447"/>
  <c r="BV99" i="447"/>
  <c r="BU99" i="447"/>
  <c r="BT99" i="447"/>
  <c r="BS99" i="447"/>
  <c r="BR99" i="447"/>
  <c r="BQ99" i="447"/>
  <c r="BP99" i="447"/>
  <c r="BO99" i="447"/>
  <c r="BN99" i="447"/>
  <c r="BM99" i="447"/>
  <c r="BL99" i="447"/>
  <c r="BK99" i="447"/>
  <c r="BJ99" i="447"/>
  <c r="BI99" i="447"/>
  <c r="BH99" i="447"/>
  <c r="BG99" i="447"/>
  <c r="BF99" i="447"/>
  <c r="BW98" i="447"/>
  <c r="BV98" i="447"/>
  <c r="BU98" i="447"/>
  <c r="BT98" i="447"/>
  <c r="BS98" i="447"/>
  <c r="BR98" i="447"/>
  <c r="BQ98" i="447"/>
  <c r="BP98" i="447"/>
  <c r="BO98" i="447"/>
  <c r="BN98" i="447"/>
  <c r="BM98" i="447"/>
  <c r="BL98" i="447"/>
  <c r="BK98" i="447"/>
  <c r="BJ98" i="447"/>
  <c r="BI98" i="447"/>
  <c r="BH98" i="447"/>
  <c r="BG98" i="447"/>
  <c r="BF98" i="447"/>
  <c r="BW97" i="447"/>
  <c r="BV97" i="447"/>
  <c r="BU97" i="447"/>
  <c r="BT97" i="447"/>
  <c r="BS97" i="447"/>
  <c r="BR97" i="447"/>
  <c r="BQ97" i="447"/>
  <c r="BP97" i="447"/>
  <c r="BO97" i="447"/>
  <c r="BN97" i="447"/>
  <c r="BM97" i="447"/>
  <c r="BL97" i="447"/>
  <c r="BK97" i="447"/>
  <c r="BJ97" i="447"/>
  <c r="BI97" i="447"/>
  <c r="BH97" i="447"/>
  <c r="BG97" i="447"/>
  <c r="BF97" i="447"/>
  <c r="BW96" i="447"/>
  <c r="BV96" i="447"/>
  <c r="BU96" i="447"/>
  <c r="BT96" i="447"/>
  <c r="BS96" i="447"/>
  <c r="BR96" i="447"/>
  <c r="BQ96" i="447"/>
  <c r="BP96" i="447"/>
  <c r="BO96" i="447"/>
  <c r="BN96" i="447"/>
  <c r="BM96" i="447"/>
  <c r="BL96" i="447"/>
  <c r="BK96" i="447"/>
  <c r="BJ96" i="447"/>
  <c r="BI96" i="447"/>
  <c r="BH96" i="447"/>
  <c r="BG96" i="447"/>
  <c r="BF96" i="447"/>
  <c r="BW95" i="447"/>
  <c r="BV95" i="447"/>
  <c r="BU95" i="447"/>
  <c r="BT95" i="447"/>
  <c r="BS95" i="447"/>
  <c r="BR95" i="447"/>
  <c r="BQ95" i="447"/>
  <c r="BP95" i="447"/>
  <c r="BO95" i="447"/>
  <c r="BN95" i="447"/>
  <c r="BM95" i="447"/>
  <c r="BL95" i="447"/>
  <c r="BK95" i="447"/>
  <c r="BJ95" i="447"/>
  <c r="BI95" i="447"/>
  <c r="BH95" i="447"/>
  <c r="AX84" i="447" s="1"/>
  <c r="BG95" i="447"/>
  <c r="BF95" i="447"/>
  <c r="AX95" i="447"/>
  <c r="AR95" i="447"/>
  <c r="AQ95" i="447"/>
  <c r="BW94" i="447"/>
  <c r="BV94" i="447"/>
  <c r="BU94" i="447"/>
  <c r="BT94" i="447"/>
  <c r="BS94" i="447"/>
  <c r="BR94" i="447"/>
  <c r="BQ94" i="447"/>
  <c r="BP94" i="447"/>
  <c r="BO94" i="447"/>
  <c r="BN94" i="447"/>
  <c r="BM94" i="447"/>
  <c r="BL94" i="447"/>
  <c r="BK94" i="447"/>
  <c r="BJ94" i="447"/>
  <c r="BI94" i="447"/>
  <c r="AW84" i="447" s="1"/>
  <c r="BH94" i="447"/>
  <c r="BG94" i="447"/>
  <c r="BF94" i="447"/>
  <c r="BW93" i="447"/>
  <c r="BV93" i="447"/>
  <c r="BU93" i="447"/>
  <c r="BT93" i="447"/>
  <c r="BS93" i="447"/>
  <c r="BR93" i="447"/>
  <c r="BQ93" i="447"/>
  <c r="BP93" i="447"/>
  <c r="BO93" i="447"/>
  <c r="BN93" i="447"/>
  <c r="BM93" i="447"/>
  <c r="BL93" i="447"/>
  <c r="BK93" i="447"/>
  <c r="BJ93" i="447"/>
  <c r="BI93" i="447"/>
  <c r="BH93" i="447"/>
  <c r="BG93" i="447"/>
  <c r="BF93" i="447"/>
  <c r="AT93" i="447"/>
  <c r="BW92" i="447"/>
  <c r="BV92" i="447"/>
  <c r="BU92" i="447"/>
  <c r="BT92" i="447"/>
  <c r="BS92" i="447"/>
  <c r="BR92" i="447"/>
  <c r="BQ92" i="447"/>
  <c r="BP92" i="447"/>
  <c r="BO92" i="447"/>
  <c r="BN92" i="447"/>
  <c r="BM92" i="447"/>
  <c r="BL92" i="447"/>
  <c r="BK92" i="447"/>
  <c r="BJ92" i="447"/>
  <c r="BI92" i="447"/>
  <c r="BH92" i="447"/>
  <c r="BG92" i="447"/>
  <c r="BF92" i="447"/>
  <c r="AQ92" i="447"/>
  <c r="BW91" i="447"/>
  <c r="BV91" i="447"/>
  <c r="BU91" i="447"/>
  <c r="BT91" i="447"/>
  <c r="BS91" i="447"/>
  <c r="BR91" i="447"/>
  <c r="BQ91" i="447"/>
  <c r="BP91" i="447"/>
  <c r="BO91" i="447"/>
  <c r="BN91" i="447"/>
  <c r="BM91" i="447"/>
  <c r="BL91" i="447"/>
  <c r="BK91" i="447"/>
  <c r="BJ91" i="447"/>
  <c r="BI91" i="447"/>
  <c r="BH91" i="447"/>
  <c r="BG91" i="447"/>
  <c r="BF91" i="447"/>
  <c r="AR91" i="447"/>
  <c r="BW90" i="447"/>
  <c r="BV90" i="447"/>
  <c r="BU90" i="447"/>
  <c r="BT90" i="447"/>
  <c r="BS90" i="447"/>
  <c r="BR90" i="447"/>
  <c r="BQ90" i="447"/>
  <c r="BP90" i="447"/>
  <c r="BO90" i="447"/>
  <c r="BN90" i="447"/>
  <c r="BM90" i="447"/>
  <c r="BL90" i="447"/>
  <c r="BK90" i="447"/>
  <c r="BJ90" i="447"/>
  <c r="BI90" i="447"/>
  <c r="BH90" i="447"/>
  <c r="BG90" i="447"/>
  <c r="BF90" i="447"/>
  <c r="AR90" i="447"/>
  <c r="BW89" i="447"/>
  <c r="BV89" i="447"/>
  <c r="BU89" i="447"/>
  <c r="BT89" i="447"/>
  <c r="BS89" i="447"/>
  <c r="BR89" i="447"/>
  <c r="BQ89" i="447"/>
  <c r="BP89" i="447"/>
  <c r="BO89" i="447"/>
  <c r="BN89" i="447"/>
  <c r="BM89" i="447"/>
  <c r="BL89" i="447"/>
  <c r="BK89" i="447"/>
  <c r="BJ89" i="447"/>
  <c r="BI89" i="447"/>
  <c r="BH89" i="447"/>
  <c r="BG89" i="447"/>
  <c r="BF89" i="447"/>
  <c r="AS89" i="447"/>
  <c r="BW88" i="447"/>
  <c r="BV88" i="447"/>
  <c r="BU88" i="447"/>
  <c r="BT88" i="447"/>
  <c r="BS88" i="447"/>
  <c r="BR88" i="447"/>
  <c r="BQ88" i="447"/>
  <c r="BP88" i="447"/>
  <c r="BO88" i="447"/>
  <c r="BN88" i="447"/>
  <c r="BM88" i="447"/>
  <c r="BL88" i="447"/>
  <c r="BK88" i="447"/>
  <c r="BJ88" i="447"/>
  <c r="BI88" i="447"/>
  <c r="BH88" i="447"/>
  <c r="BG88" i="447"/>
  <c r="BF88" i="447"/>
  <c r="BW87" i="447"/>
  <c r="BV87" i="447"/>
  <c r="BU87" i="447"/>
  <c r="BT87" i="447"/>
  <c r="BS87" i="447"/>
  <c r="BR87" i="447"/>
  <c r="BQ87" i="447"/>
  <c r="BP87" i="447"/>
  <c r="BO87" i="447"/>
  <c r="BN87" i="447"/>
  <c r="BM87" i="447"/>
  <c r="BL87" i="447"/>
  <c r="BK87" i="447"/>
  <c r="BJ87" i="447"/>
  <c r="BI87" i="447"/>
  <c r="BH87" i="447"/>
  <c r="BG87" i="447"/>
  <c r="BF87" i="447"/>
  <c r="BW86" i="447"/>
  <c r="BV86" i="447"/>
  <c r="BU86" i="447"/>
  <c r="BT86" i="447"/>
  <c r="BS86" i="447"/>
  <c r="BR86" i="447"/>
  <c r="BQ86" i="447"/>
  <c r="BP86" i="447"/>
  <c r="BO86" i="447"/>
  <c r="BN86" i="447"/>
  <c r="BM86" i="447"/>
  <c r="BL86" i="447"/>
  <c r="BK86" i="447"/>
  <c r="BJ86" i="447"/>
  <c r="BI86" i="447"/>
  <c r="BH86" i="447"/>
  <c r="BG86" i="447"/>
  <c r="BF86" i="447"/>
  <c r="AP86" i="447"/>
  <c r="BW85" i="447"/>
  <c r="BV85" i="447"/>
  <c r="BU85" i="447"/>
  <c r="BT85" i="447"/>
  <c r="BS85" i="447"/>
  <c r="BR85" i="447"/>
  <c r="BQ85" i="447"/>
  <c r="BP85" i="447"/>
  <c r="BO85" i="447"/>
  <c r="BN85" i="447"/>
  <c r="BM85" i="447"/>
  <c r="BL85" i="447"/>
  <c r="BK85" i="447"/>
  <c r="BJ85" i="447"/>
  <c r="BI85" i="447"/>
  <c r="BH85" i="447"/>
  <c r="BG85" i="447"/>
  <c r="BF85" i="447"/>
  <c r="AQ85" i="447"/>
  <c r="BW84" i="447"/>
  <c r="BV84" i="447"/>
  <c r="BU84" i="447"/>
  <c r="BT84" i="447"/>
  <c r="BS84" i="447"/>
  <c r="BR84" i="447"/>
  <c r="BQ84" i="447"/>
  <c r="BP84" i="447"/>
  <c r="BO84" i="447"/>
  <c r="BN84" i="447"/>
  <c r="BM84" i="447"/>
  <c r="BL84" i="447"/>
  <c r="BK84" i="447"/>
  <c r="BJ84" i="447"/>
  <c r="BI84" i="447"/>
  <c r="BH84" i="447"/>
  <c r="BG84" i="447"/>
  <c r="BF84" i="447"/>
  <c r="BW309" i="380"/>
  <c r="BV309" i="380"/>
  <c r="BU309" i="380"/>
  <c r="BT309" i="380"/>
  <c r="BS309" i="380"/>
  <c r="BR309" i="380"/>
  <c r="BQ309" i="380"/>
  <c r="BP309" i="380"/>
  <c r="BO309" i="380"/>
  <c r="BN309" i="380"/>
  <c r="BM309" i="380"/>
  <c r="BL309" i="380"/>
  <c r="BK309" i="380"/>
  <c r="BJ309" i="380"/>
  <c r="BI309" i="380"/>
  <c r="BH309" i="380"/>
  <c r="BG309" i="380"/>
  <c r="BF309" i="380"/>
  <c r="BW308" i="380"/>
  <c r="BV308" i="380"/>
  <c r="BU308" i="380"/>
  <c r="BT308" i="380"/>
  <c r="BS308" i="380"/>
  <c r="BR308" i="380"/>
  <c r="BQ308" i="380"/>
  <c r="BP308" i="380"/>
  <c r="BO308" i="380"/>
  <c r="BN308" i="380"/>
  <c r="BM308" i="380"/>
  <c r="BL308" i="380"/>
  <c r="BK308" i="380"/>
  <c r="BJ308" i="380"/>
  <c r="BI308" i="380"/>
  <c r="BH308" i="380"/>
  <c r="BG308" i="380"/>
  <c r="BF308" i="380"/>
  <c r="BW307" i="380"/>
  <c r="BV307" i="380"/>
  <c r="BU307" i="380"/>
  <c r="BT307" i="380"/>
  <c r="BS307" i="380"/>
  <c r="BR307" i="380"/>
  <c r="BQ307" i="380"/>
  <c r="BP307" i="380"/>
  <c r="BO307" i="380"/>
  <c r="BN307" i="380"/>
  <c r="BM307" i="380"/>
  <c r="BL307" i="380"/>
  <c r="BK307" i="380"/>
  <c r="BJ307" i="380"/>
  <c r="BI307" i="380"/>
  <c r="BH307" i="380"/>
  <c r="BG307" i="380"/>
  <c r="BF307" i="380"/>
  <c r="BW306" i="380"/>
  <c r="BV306" i="380"/>
  <c r="BU306" i="380"/>
  <c r="BT306" i="380"/>
  <c r="BS306" i="380"/>
  <c r="BR306" i="380"/>
  <c r="BQ306" i="380"/>
  <c r="BP306" i="380"/>
  <c r="BO306" i="380"/>
  <c r="BN306" i="380"/>
  <c r="BM306" i="380"/>
  <c r="BL306" i="380"/>
  <c r="BK306" i="380"/>
  <c r="BJ306" i="380"/>
  <c r="BI306" i="380"/>
  <c r="BH306" i="380"/>
  <c r="BG306" i="380"/>
  <c r="BF306" i="380"/>
  <c r="BW305" i="380"/>
  <c r="BV305" i="380"/>
  <c r="BU305" i="380"/>
  <c r="BT305" i="380"/>
  <c r="BS305" i="380"/>
  <c r="BR305" i="380"/>
  <c r="BQ305" i="380"/>
  <c r="BP305" i="380"/>
  <c r="BO305" i="380"/>
  <c r="BN305" i="380"/>
  <c r="BM305" i="380"/>
  <c r="BL305" i="380"/>
  <c r="BK305" i="380"/>
  <c r="BJ305" i="380"/>
  <c r="BI305" i="380"/>
  <c r="BH305" i="380"/>
  <c r="BG305" i="380"/>
  <c r="BF305" i="380"/>
  <c r="BW304" i="380"/>
  <c r="BV304" i="380"/>
  <c r="BU304" i="380"/>
  <c r="BT304" i="380"/>
  <c r="BS304" i="380"/>
  <c r="BR304" i="380"/>
  <c r="BQ304" i="380"/>
  <c r="BP304" i="380"/>
  <c r="BO304" i="380"/>
  <c r="BN304" i="380"/>
  <c r="BM304" i="380"/>
  <c r="BL304" i="380"/>
  <c r="BK304" i="380"/>
  <c r="BJ304" i="380"/>
  <c r="BI304" i="380"/>
  <c r="BH304" i="380"/>
  <c r="BG304" i="380"/>
  <c r="BF304" i="380"/>
  <c r="BW303" i="380"/>
  <c r="BV303" i="380"/>
  <c r="BU303" i="380"/>
  <c r="BT303" i="380"/>
  <c r="BS303" i="380"/>
  <c r="BR303" i="380"/>
  <c r="BQ303" i="380"/>
  <c r="BP303" i="380"/>
  <c r="BO303" i="380"/>
  <c r="BN303" i="380"/>
  <c r="BM303" i="380"/>
  <c r="BL303" i="380"/>
  <c r="BK303" i="380"/>
  <c r="BJ303" i="380"/>
  <c r="BI303" i="380"/>
  <c r="BH303" i="380"/>
  <c r="BG303" i="380"/>
  <c r="BF303" i="380"/>
  <c r="BW302" i="380"/>
  <c r="BV302" i="380"/>
  <c r="BU302" i="380"/>
  <c r="BT302" i="380"/>
  <c r="BS302" i="380"/>
  <c r="BR302" i="380"/>
  <c r="BQ302" i="380"/>
  <c r="BP302" i="380"/>
  <c r="BO302" i="380"/>
  <c r="BN302" i="380"/>
  <c r="BM302" i="380"/>
  <c r="BL302" i="380"/>
  <c r="BK302" i="380"/>
  <c r="BJ302" i="380"/>
  <c r="BI302" i="380"/>
  <c r="BH302" i="380"/>
  <c r="BG302" i="380"/>
  <c r="BF302" i="380"/>
  <c r="BW301" i="380"/>
  <c r="BV301" i="380"/>
  <c r="BU301" i="380"/>
  <c r="BT301" i="380"/>
  <c r="BS301" i="380"/>
  <c r="BR301" i="380"/>
  <c r="BQ301" i="380"/>
  <c r="BP301" i="380"/>
  <c r="BO301" i="380"/>
  <c r="BN301" i="380"/>
  <c r="BM301" i="380"/>
  <c r="BL301" i="380"/>
  <c r="BK301" i="380"/>
  <c r="BJ301" i="380"/>
  <c r="BI301" i="380"/>
  <c r="BH301" i="380"/>
  <c r="BG301" i="380"/>
  <c r="BF301" i="380"/>
  <c r="BW300" i="380"/>
  <c r="BV300" i="380"/>
  <c r="BU300" i="380"/>
  <c r="BT300" i="380"/>
  <c r="BS300" i="380"/>
  <c r="BR300" i="380"/>
  <c r="BQ300" i="380"/>
  <c r="BP300" i="380"/>
  <c r="BO300" i="380"/>
  <c r="BN300" i="380"/>
  <c r="BM300" i="380"/>
  <c r="BL300" i="380"/>
  <c r="BK300" i="380"/>
  <c r="BJ300" i="380"/>
  <c r="BI300" i="380"/>
  <c r="BH300" i="380"/>
  <c r="BG300" i="380"/>
  <c r="BF300" i="380"/>
  <c r="BW299" i="380"/>
  <c r="BV299" i="380"/>
  <c r="BU299" i="380"/>
  <c r="BT299" i="380"/>
  <c r="BS299" i="380"/>
  <c r="BR299" i="380"/>
  <c r="BQ299" i="380"/>
  <c r="BP299" i="380"/>
  <c r="BO299" i="380"/>
  <c r="BN299" i="380"/>
  <c r="BM299" i="380"/>
  <c r="BL299" i="380"/>
  <c r="BK299" i="380"/>
  <c r="BJ299" i="380"/>
  <c r="BI299" i="380"/>
  <c r="BH299" i="380"/>
  <c r="BG299" i="380"/>
  <c r="BF299" i="380"/>
  <c r="BW298" i="380"/>
  <c r="BV298" i="380"/>
  <c r="BU298" i="380"/>
  <c r="BT298" i="380"/>
  <c r="BS298" i="380"/>
  <c r="BR298" i="380"/>
  <c r="BQ298" i="380"/>
  <c r="BP298" i="380"/>
  <c r="BO298" i="380"/>
  <c r="BN298" i="380"/>
  <c r="BM298" i="380"/>
  <c r="BL298" i="380"/>
  <c r="BK298" i="380"/>
  <c r="BJ298" i="380"/>
  <c r="BI298" i="380"/>
  <c r="BH298" i="380"/>
  <c r="BG298" i="380"/>
  <c r="BF298" i="380"/>
  <c r="BW297" i="380"/>
  <c r="BV297" i="380"/>
  <c r="BU297" i="380"/>
  <c r="BT297" i="380"/>
  <c r="BS297" i="380"/>
  <c r="BR297" i="380"/>
  <c r="BQ297" i="380"/>
  <c r="BP297" i="380"/>
  <c r="BO297" i="380"/>
  <c r="BN297" i="380"/>
  <c r="BM297" i="380"/>
  <c r="BL297" i="380"/>
  <c r="BK297" i="380"/>
  <c r="BJ297" i="380"/>
  <c r="BI297" i="380"/>
  <c r="BH297" i="380"/>
  <c r="BG297" i="380"/>
  <c r="BF297" i="380"/>
  <c r="BW296" i="380"/>
  <c r="BV296" i="380"/>
  <c r="BU296" i="380"/>
  <c r="BT296" i="380"/>
  <c r="BS296" i="380"/>
  <c r="BR296" i="380"/>
  <c r="BQ296" i="380"/>
  <c r="BP296" i="380"/>
  <c r="BO296" i="380"/>
  <c r="BN296" i="380"/>
  <c r="BM296" i="380"/>
  <c r="BL296" i="380"/>
  <c r="BK296" i="380"/>
  <c r="BJ296" i="380"/>
  <c r="BI296" i="380"/>
  <c r="BH296" i="380"/>
  <c r="BG296" i="380"/>
  <c r="BF296" i="380"/>
  <c r="BW295" i="380"/>
  <c r="BV295" i="380"/>
  <c r="BU295" i="380"/>
  <c r="BT295" i="380"/>
  <c r="BS295" i="380"/>
  <c r="BR295" i="380"/>
  <c r="BQ295" i="380"/>
  <c r="BP295" i="380"/>
  <c r="BO295" i="380"/>
  <c r="BN295" i="380"/>
  <c r="BM295" i="380"/>
  <c r="BL295" i="380"/>
  <c r="BK295" i="380"/>
  <c r="BJ295" i="380"/>
  <c r="BI295" i="380"/>
  <c r="BH295" i="380"/>
  <c r="BG295" i="380"/>
  <c r="BF295" i="380"/>
  <c r="BW294" i="380"/>
  <c r="BV294" i="380"/>
  <c r="BU294" i="380"/>
  <c r="BT294" i="380"/>
  <c r="BS294" i="380"/>
  <c r="BR294" i="380"/>
  <c r="BQ294" i="380"/>
  <c r="BP294" i="380"/>
  <c r="BO294" i="380"/>
  <c r="BN294" i="380"/>
  <c r="BM294" i="380"/>
  <c r="BL294" i="380"/>
  <c r="BK294" i="380"/>
  <c r="BJ294" i="380"/>
  <c r="BI294" i="380"/>
  <c r="BH294" i="380"/>
  <c r="BG294" i="380"/>
  <c r="BF294" i="380"/>
  <c r="BW293" i="380"/>
  <c r="BV293" i="380"/>
  <c r="BU293" i="380"/>
  <c r="BT293" i="380"/>
  <c r="BS293" i="380"/>
  <c r="BR293" i="380"/>
  <c r="BQ293" i="380"/>
  <c r="BP293" i="380"/>
  <c r="BO293" i="380"/>
  <c r="BN293" i="380"/>
  <c r="BM293" i="380"/>
  <c r="BL293" i="380"/>
  <c r="BK293" i="380"/>
  <c r="BJ293" i="380"/>
  <c r="BI293" i="380"/>
  <c r="BH293" i="380"/>
  <c r="BG293" i="380"/>
  <c r="BF293" i="380"/>
  <c r="BW290" i="380"/>
  <c r="BV290" i="380"/>
  <c r="BU290" i="380"/>
  <c r="BT290" i="380"/>
  <c r="BS290" i="380"/>
  <c r="BR290" i="380"/>
  <c r="BQ290" i="380"/>
  <c r="BP290" i="380"/>
  <c r="BO290" i="380"/>
  <c r="BN290" i="380"/>
  <c r="BM290" i="380"/>
  <c r="BL290" i="380"/>
  <c r="BK290" i="380"/>
  <c r="BJ290" i="380"/>
  <c r="BI290" i="380"/>
  <c r="BH290" i="380"/>
  <c r="BG290" i="380"/>
  <c r="BF290" i="380"/>
  <c r="BW289" i="380"/>
  <c r="BV289" i="380"/>
  <c r="BU289" i="380"/>
  <c r="BT289" i="380"/>
  <c r="BS289" i="380"/>
  <c r="BR289" i="380"/>
  <c r="BQ289" i="380"/>
  <c r="BP289" i="380"/>
  <c r="BO289" i="380"/>
  <c r="BN289" i="380"/>
  <c r="BM289" i="380"/>
  <c r="BL289" i="380"/>
  <c r="BK289" i="380"/>
  <c r="BJ289" i="380"/>
  <c r="BI289" i="380"/>
  <c r="BH289" i="380"/>
  <c r="BG289" i="380"/>
  <c r="BF289" i="380"/>
  <c r="BW288" i="380"/>
  <c r="BV288" i="380"/>
  <c r="BU288" i="380"/>
  <c r="BT288" i="380"/>
  <c r="BS288" i="380"/>
  <c r="BR288" i="380"/>
  <c r="BQ288" i="380"/>
  <c r="BP288" i="380"/>
  <c r="BO288" i="380"/>
  <c r="BN288" i="380"/>
  <c r="BM288" i="380"/>
  <c r="BL288" i="380"/>
  <c r="BK288" i="380"/>
  <c r="BJ288" i="380"/>
  <c r="BI288" i="380"/>
  <c r="BH288" i="380"/>
  <c r="BG288" i="380"/>
  <c r="BF288" i="380"/>
  <c r="BW287" i="380"/>
  <c r="BV287" i="380"/>
  <c r="BU287" i="380"/>
  <c r="BT287" i="380"/>
  <c r="BS287" i="380"/>
  <c r="BR287" i="380"/>
  <c r="BQ287" i="380"/>
  <c r="BP287" i="380"/>
  <c r="BO287" i="380"/>
  <c r="BN287" i="380"/>
  <c r="BM287" i="380"/>
  <c r="BL287" i="380"/>
  <c r="BK287" i="380"/>
  <c r="BJ287" i="380"/>
  <c r="BI287" i="380"/>
  <c r="BH287" i="380"/>
  <c r="BG287" i="380"/>
  <c r="BF287" i="380"/>
  <c r="BW286" i="380"/>
  <c r="BV286" i="380"/>
  <c r="BU286" i="380"/>
  <c r="BT286" i="380"/>
  <c r="BS286" i="380"/>
  <c r="BR286" i="380"/>
  <c r="BQ286" i="380"/>
  <c r="BP286" i="380"/>
  <c r="BO286" i="380"/>
  <c r="BN286" i="380"/>
  <c r="BM286" i="380"/>
  <c r="BL286" i="380"/>
  <c r="BK286" i="380"/>
  <c r="BJ286" i="380"/>
  <c r="BI286" i="380"/>
  <c r="BH286" i="380"/>
  <c r="BG286" i="380"/>
  <c r="BF286" i="380"/>
  <c r="BW285" i="380"/>
  <c r="BV285" i="380"/>
  <c r="BU285" i="380"/>
  <c r="BT285" i="380"/>
  <c r="BS285" i="380"/>
  <c r="BR285" i="380"/>
  <c r="BQ285" i="380"/>
  <c r="BP285" i="380"/>
  <c r="BO285" i="380"/>
  <c r="BN285" i="380"/>
  <c r="BM285" i="380"/>
  <c r="BL285" i="380"/>
  <c r="BK285" i="380"/>
  <c r="BJ285" i="380"/>
  <c r="BI285" i="380"/>
  <c r="BH285" i="380"/>
  <c r="BG285" i="380"/>
  <c r="BF285" i="380"/>
  <c r="BW284" i="380"/>
  <c r="BV284" i="380"/>
  <c r="BU284" i="380"/>
  <c r="BT284" i="380"/>
  <c r="BS284" i="380"/>
  <c r="BR284" i="380"/>
  <c r="BQ284" i="380"/>
  <c r="BP284" i="380"/>
  <c r="BO284" i="380"/>
  <c r="BN284" i="380"/>
  <c r="BM284" i="380"/>
  <c r="BL284" i="380"/>
  <c r="BK284" i="380"/>
  <c r="BJ284" i="380"/>
  <c r="BI284" i="380"/>
  <c r="BH284" i="380"/>
  <c r="BG284" i="380"/>
  <c r="BF284" i="380"/>
  <c r="BW283" i="380"/>
  <c r="BV283" i="380"/>
  <c r="BU283" i="380"/>
  <c r="BT283" i="380"/>
  <c r="BS283" i="380"/>
  <c r="BR283" i="380"/>
  <c r="BQ283" i="380"/>
  <c r="BP283" i="380"/>
  <c r="BO283" i="380"/>
  <c r="BN283" i="380"/>
  <c r="BM283" i="380"/>
  <c r="BL283" i="380"/>
  <c r="BK283" i="380"/>
  <c r="BJ283" i="380"/>
  <c r="BI283" i="380"/>
  <c r="BH283" i="380"/>
  <c r="BG283" i="380"/>
  <c r="BF283" i="380"/>
  <c r="BW282" i="380"/>
  <c r="BV282" i="380"/>
  <c r="BU282" i="380"/>
  <c r="BT282" i="380"/>
  <c r="BS282" i="380"/>
  <c r="BR282" i="380"/>
  <c r="BQ282" i="380"/>
  <c r="BP282" i="380"/>
  <c r="BO282" i="380"/>
  <c r="BN282" i="380"/>
  <c r="BM282" i="380"/>
  <c r="BL282" i="380"/>
  <c r="BK282" i="380"/>
  <c r="BJ282" i="380"/>
  <c r="BI282" i="380"/>
  <c r="BH282" i="380"/>
  <c r="BG282" i="380"/>
  <c r="BF282" i="380"/>
  <c r="BW281" i="380"/>
  <c r="BV281" i="380"/>
  <c r="BU281" i="380"/>
  <c r="BT281" i="380"/>
  <c r="BS281" i="380"/>
  <c r="BR281" i="380"/>
  <c r="BQ281" i="380"/>
  <c r="BP281" i="380"/>
  <c r="BO281" i="380"/>
  <c r="BN281" i="380"/>
  <c r="BM281" i="380"/>
  <c r="BL281" i="380"/>
  <c r="BK281" i="380"/>
  <c r="BJ281" i="380"/>
  <c r="BI281" i="380"/>
  <c r="BH281" i="380"/>
  <c r="BG281" i="380"/>
  <c r="BF281" i="380"/>
  <c r="BW280" i="380"/>
  <c r="BV280" i="380"/>
  <c r="BU280" i="380"/>
  <c r="BT280" i="380"/>
  <c r="BS280" i="380"/>
  <c r="BR280" i="380"/>
  <c r="BQ280" i="380"/>
  <c r="BP280" i="380"/>
  <c r="BO280" i="380"/>
  <c r="BN280" i="380"/>
  <c r="BM280" i="380"/>
  <c r="BL280" i="380"/>
  <c r="BK280" i="380"/>
  <c r="BJ280" i="380"/>
  <c r="BI280" i="380"/>
  <c r="BH280" i="380"/>
  <c r="BG280" i="380"/>
  <c r="BF280" i="380"/>
  <c r="BW279" i="380"/>
  <c r="BV279" i="380"/>
  <c r="BU279" i="380"/>
  <c r="BT279" i="380"/>
  <c r="BS279" i="380"/>
  <c r="BR279" i="380"/>
  <c r="BQ279" i="380"/>
  <c r="BP279" i="380"/>
  <c r="BO279" i="380"/>
  <c r="BN279" i="380"/>
  <c r="BM279" i="380"/>
  <c r="BL279" i="380"/>
  <c r="BK279" i="380"/>
  <c r="BJ279" i="380"/>
  <c r="BI279" i="380"/>
  <c r="BH279" i="380"/>
  <c r="BG279" i="380"/>
  <c r="BF279" i="380"/>
  <c r="BW278" i="380"/>
  <c r="BV278" i="380"/>
  <c r="BU278" i="380"/>
  <c r="BT278" i="380"/>
  <c r="BS278" i="380"/>
  <c r="BR278" i="380"/>
  <c r="BQ278" i="380"/>
  <c r="BP278" i="380"/>
  <c r="BO278" i="380"/>
  <c r="BN278" i="380"/>
  <c r="BM278" i="380"/>
  <c r="BL278" i="380"/>
  <c r="BK278" i="380"/>
  <c r="BJ278" i="380"/>
  <c r="BI278" i="380"/>
  <c r="BH278" i="380"/>
  <c r="BG278" i="380"/>
  <c r="BF278" i="380"/>
  <c r="BW277" i="380"/>
  <c r="BV277" i="380"/>
  <c r="BU277" i="380"/>
  <c r="BT277" i="380"/>
  <c r="BS277" i="380"/>
  <c r="BR277" i="380"/>
  <c r="BQ277" i="380"/>
  <c r="BP277" i="380"/>
  <c r="BO277" i="380"/>
  <c r="BN277" i="380"/>
  <c r="BM277" i="380"/>
  <c r="BL277" i="380"/>
  <c r="BK277" i="380"/>
  <c r="BJ277" i="380"/>
  <c r="BI277" i="380"/>
  <c r="BH277" i="380"/>
  <c r="BG277" i="380"/>
  <c r="BF277" i="380"/>
  <c r="BW276" i="380"/>
  <c r="BV276" i="380"/>
  <c r="BU276" i="380"/>
  <c r="BT276" i="380"/>
  <c r="BS276" i="380"/>
  <c r="BR276" i="380"/>
  <c r="BQ276" i="380"/>
  <c r="BP276" i="380"/>
  <c r="BO276" i="380"/>
  <c r="BN276" i="380"/>
  <c r="BM276" i="380"/>
  <c r="BL276" i="380"/>
  <c r="BK276" i="380"/>
  <c r="BJ276" i="380"/>
  <c r="BI276" i="380"/>
  <c r="BH276" i="380"/>
  <c r="BG276" i="380"/>
  <c r="BF276" i="380"/>
  <c r="BW275" i="380"/>
  <c r="BV275" i="380"/>
  <c r="BU275" i="380"/>
  <c r="BT275" i="380"/>
  <c r="BS275" i="380"/>
  <c r="BR275" i="380"/>
  <c r="BQ275" i="380"/>
  <c r="BP275" i="380"/>
  <c r="BO275" i="380"/>
  <c r="BN275" i="380"/>
  <c r="BM275" i="380"/>
  <c r="BL275" i="380"/>
  <c r="BK275" i="380"/>
  <c r="BJ275" i="380"/>
  <c r="BI275" i="380"/>
  <c r="BH275" i="380"/>
  <c r="BG275" i="380"/>
  <c r="BF275" i="380"/>
  <c r="BW274" i="380"/>
  <c r="BV274" i="380"/>
  <c r="BU274" i="380"/>
  <c r="BT274" i="380"/>
  <c r="BS274" i="380"/>
  <c r="BR274" i="380"/>
  <c r="BQ274" i="380"/>
  <c r="BP274" i="380"/>
  <c r="BO274" i="380"/>
  <c r="BN274" i="380"/>
  <c r="BM274" i="380"/>
  <c r="BL274" i="380"/>
  <c r="BK274" i="380"/>
  <c r="BJ274" i="380"/>
  <c r="BI274" i="380"/>
  <c r="BH274" i="380"/>
  <c r="BG274" i="380"/>
  <c r="BF274" i="380"/>
  <c r="BC94" i="380" s="1"/>
  <c r="BW271" i="380"/>
  <c r="BV271" i="380"/>
  <c r="BU271" i="380"/>
  <c r="BT271" i="380"/>
  <c r="BS271" i="380"/>
  <c r="BR271" i="380"/>
  <c r="BQ271" i="380"/>
  <c r="BP271" i="380"/>
  <c r="BO271" i="380"/>
  <c r="BN271" i="380"/>
  <c r="BM271" i="380"/>
  <c r="BL271" i="380"/>
  <c r="BK271" i="380"/>
  <c r="BJ271" i="380"/>
  <c r="BI271" i="380"/>
  <c r="BH271" i="380"/>
  <c r="BG271" i="380"/>
  <c r="BF271" i="380"/>
  <c r="BW270" i="380"/>
  <c r="BV270" i="380"/>
  <c r="BU270" i="380"/>
  <c r="BT270" i="380"/>
  <c r="BS270" i="380"/>
  <c r="BR270" i="380"/>
  <c r="BQ270" i="380"/>
  <c r="BP270" i="380"/>
  <c r="BO270" i="380"/>
  <c r="BN270" i="380"/>
  <c r="BM270" i="380"/>
  <c r="BL270" i="380"/>
  <c r="BK270" i="380"/>
  <c r="BJ270" i="380"/>
  <c r="BI270" i="380"/>
  <c r="BH270" i="380"/>
  <c r="BG270" i="380"/>
  <c r="BF270" i="380"/>
  <c r="BW269" i="380"/>
  <c r="BV269" i="380"/>
  <c r="BU269" i="380"/>
  <c r="BT269" i="380"/>
  <c r="BS269" i="380"/>
  <c r="BR269" i="380"/>
  <c r="BQ269" i="380"/>
  <c r="BP269" i="380"/>
  <c r="BO269" i="380"/>
  <c r="BN269" i="380"/>
  <c r="BM269" i="380"/>
  <c r="BL269" i="380"/>
  <c r="BK269" i="380"/>
  <c r="BJ269" i="380"/>
  <c r="BI269" i="380"/>
  <c r="BH269" i="380"/>
  <c r="BG269" i="380"/>
  <c r="BF269" i="380"/>
  <c r="BW268" i="380"/>
  <c r="BV268" i="380"/>
  <c r="BU268" i="380"/>
  <c r="BT268" i="380"/>
  <c r="BS268" i="380"/>
  <c r="BR268" i="380"/>
  <c r="BQ268" i="380"/>
  <c r="BP268" i="380"/>
  <c r="BO268" i="380"/>
  <c r="BN268" i="380"/>
  <c r="BM268" i="380"/>
  <c r="BL268" i="380"/>
  <c r="BK268" i="380"/>
  <c r="BJ268" i="380"/>
  <c r="BI268" i="380"/>
  <c r="BH268" i="380"/>
  <c r="BG268" i="380"/>
  <c r="BF268" i="380"/>
  <c r="BW267" i="380"/>
  <c r="BV267" i="380"/>
  <c r="BU267" i="380"/>
  <c r="BT267" i="380"/>
  <c r="BS267" i="380"/>
  <c r="BR267" i="380"/>
  <c r="BQ267" i="380"/>
  <c r="BP267" i="380"/>
  <c r="BO267" i="380"/>
  <c r="BN267" i="380"/>
  <c r="BM267" i="380"/>
  <c r="BL267" i="380"/>
  <c r="BK267" i="380"/>
  <c r="BJ267" i="380"/>
  <c r="BI267" i="380"/>
  <c r="BH267" i="380"/>
  <c r="BG267" i="380"/>
  <c r="BF267" i="380"/>
  <c r="BW266" i="380"/>
  <c r="BV266" i="380"/>
  <c r="BU266" i="380"/>
  <c r="BT266" i="380"/>
  <c r="BS266" i="380"/>
  <c r="BR266" i="380"/>
  <c r="BQ266" i="380"/>
  <c r="BP266" i="380"/>
  <c r="BO266" i="380"/>
  <c r="BN266" i="380"/>
  <c r="BM266" i="380"/>
  <c r="BL266" i="380"/>
  <c r="BK266" i="380"/>
  <c r="BJ266" i="380"/>
  <c r="BI266" i="380"/>
  <c r="BH266" i="380"/>
  <c r="BG266" i="380"/>
  <c r="BF266" i="380"/>
  <c r="BW265" i="380"/>
  <c r="BV265" i="380"/>
  <c r="BU265" i="380"/>
  <c r="BT265" i="380"/>
  <c r="BS265" i="380"/>
  <c r="BR265" i="380"/>
  <c r="BQ265" i="380"/>
  <c r="BP265" i="380"/>
  <c r="BO265" i="380"/>
  <c r="BN265" i="380"/>
  <c r="BM265" i="380"/>
  <c r="BL265" i="380"/>
  <c r="BK265" i="380"/>
  <c r="BJ265" i="380"/>
  <c r="BI265" i="380"/>
  <c r="BH265" i="380"/>
  <c r="BG265" i="380"/>
  <c r="BF265" i="380"/>
  <c r="AW93" i="380" s="1"/>
  <c r="BW264" i="380"/>
  <c r="BV264" i="380"/>
  <c r="BU264" i="380"/>
  <c r="BT264" i="380"/>
  <c r="BS264" i="380"/>
  <c r="BR264" i="380"/>
  <c r="BQ264" i="380"/>
  <c r="BP264" i="380"/>
  <c r="BO264" i="380"/>
  <c r="BN264" i="380"/>
  <c r="BM264" i="380"/>
  <c r="BL264" i="380"/>
  <c r="BK264" i="380"/>
  <c r="BJ264" i="380"/>
  <c r="BI264" i="380"/>
  <c r="BH264" i="380"/>
  <c r="BG264" i="380"/>
  <c r="BF264" i="380"/>
  <c r="BW263" i="380"/>
  <c r="BV263" i="380"/>
  <c r="BU263" i="380"/>
  <c r="BT263" i="380"/>
  <c r="BS263" i="380"/>
  <c r="BR263" i="380"/>
  <c r="BQ263" i="380"/>
  <c r="BP263" i="380"/>
  <c r="BO263" i="380"/>
  <c r="BN263" i="380"/>
  <c r="BM263" i="380"/>
  <c r="BL263" i="380"/>
  <c r="BK263" i="380"/>
  <c r="BJ263" i="380"/>
  <c r="BI263" i="380"/>
  <c r="BH263" i="380"/>
  <c r="AU93" i="380" s="1"/>
  <c r="BG263" i="380"/>
  <c r="BF263" i="380"/>
  <c r="BW262" i="380"/>
  <c r="BV262" i="380"/>
  <c r="BU262" i="380"/>
  <c r="BT262" i="380"/>
  <c r="BS262" i="380"/>
  <c r="BR262" i="380"/>
  <c r="BQ262" i="380"/>
  <c r="BP262" i="380"/>
  <c r="BO262" i="380"/>
  <c r="BN262" i="380"/>
  <c r="BM262" i="380"/>
  <c r="BL262" i="380"/>
  <c r="BK262" i="380"/>
  <c r="BJ262" i="380"/>
  <c r="BI262" i="380"/>
  <c r="BH262" i="380"/>
  <c r="BG262" i="380"/>
  <c r="BF262" i="380"/>
  <c r="BW261" i="380"/>
  <c r="BV261" i="380"/>
  <c r="BU261" i="380"/>
  <c r="BT261" i="380"/>
  <c r="BS261" i="380"/>
  <c r="BR261" i="380"/>
  <c r="BQ261" i="380"/>
  <c r="BP261" i="380"/>
  <c r="BO261" i="380"/>
  <c r="BN261" i="380"/>
  <c r="BM261" i="380"/>
  <c r="BL261" i="380"/>
  <c r="BK261" i="380"/>
  <c r="BJ261" i="380"/>
  <c r="BI261" i="380"/>
  <c r="BH261" i="380"/>
  <c r="BG261" i="380"/>
  <c r="BF261" i="380"/>
  <c r="BW260" i="380"/>
  <c r="BV260" i="380"/>
  <c r="BU260" i="380"/>
  <c r="BT260" i="380"/>
  <c r="BS260" i="380"/>
  <c r="BR260" i="380"/>
  <c r="BQ260" i="380"/>
  <c r="BP260" i="380"/>
  <c r="BO260" i="380"/>
  <c r="BN260" i="380"/>
  <c r="BM260" i="380"/>
  <c r="BL260" i="380"/>
  <c r="BK260" i="380"/>
  <c r="BJ260" i="380"/>
  <c r="BI260" i="380"/>
  <c r="BH260" i="380"/>
  <c r="BG260" i="380"/>
  <c r="BF260" i="380"/>
  <c r="BW259" i="380"/>
  <c r="BV259" i="380"/>
  <c r="BU259" i="380"/>
  <c r="BT259" i="380"/>
  <c r="BS259" i="380"/>
  <c r="BR259" i="380"/>
  <c r="BQ259" i="380"/>
  <c r="BP259" i="380"/>
  <c r="BO259" i="380"/>
  <c r="BN259" i="380"/>
  <c r="BM259" i="380"/>
  <c r="BL259" i="380"/>
  <c r="BK259" i="380"/>
  <c r="BJ259" i="380"/>
  <c r="BI259" i="380"/>
  <c r="BH259" i="380"/>
  <c r="AQ93" i="380" s="1"/>
  <c r="BG259" i="380"/>
  <c r="BF259" i="380"/>
  <c r="BW258" i="380"/>
  <c r="BV258" i="380"/>
  <c r="BU258" i="380"/>
  <c r="BT258" i="380"/>
  <c r="BS258" i="380"/>
  <c r="BR258" i="380"/>
  <c r="BQ258" i="380"/>
  <c r="BP258" i="380"/>
  <c r="BO258" i="380"/>
  <c r="BN258" i="380"/>
  <c r="BM258" i="380"/>
  <c r="BL258" i="380"/>
  <c r="BK258" i="380"/>
  <c r="BJ258" i="380"/>
  <c r="BI258" i="380"/>
  <c r="BH258" i="380"/>
  <c r="BG258" i="380"/>
  <c r="BF258" i="380"/>
  <c r="BW257" i="380"/>
  <c r="BV257" i="380"/>
  <c r="BU257" i="380"/>
  <c r="BT257" i="380"/>
  <c r="BS257" i="380"/>
  <c r="BR257" i="380"/>
  <c r="BQ257" i="380"/>
  <c r="BP257" i="380"/>
  <c r="BO257" i="380"/>
  <c r="BN257" i="380"/>
  <c r="BM257" i="380"/>
  <c r="BL257" i="380"/>
  <c r="BK257" i="380"/>
  <c r="BJ257" i="380"/>
  <c r="BI257" i="380"/>
  <c r="BH257" i="380"/>
  <c r="BG257" i="380"/>
  <c r="BF257" i="380"/>
  <c r="BW256" i="380"/>
  <c r="BV256" i="380"/>
  <c r="BU256" i="380"/>
  <c r="BT256" i="380"/>
  <c r="BS256" i="380"/>
  <c r="BR256" i="380"/>
  <c r="BQ256" i="380"/>
  <c r="BP256" i="380"/>
  <c r="BO256" i="380"/>
  <c r="BN256" i="380"/>
  <c r="BM256" i="380"/>
  <c r="BL256" i="380"/>
  <c r="BK256" i="380"/>
  <c r="BJ256" i="380"/>
  <c r="BI256" i="380"/>
  <c r="BH256" i="380"/>
  <c r="BG256" i="380"/>
  <c r="BF256" i="380"/>
  <c r="BW255" i="380"/>
  <c r="BV255" i="380"/>
  <c r="BU255" i="380"/>
  <c r="BT255" i="380"/>
  <c r="BS255" i="380"/>
  <c r="BR255" i="380"/>
  <c r="BQ255" i="380"/>
  <c r="BP255" i="380"/>
  <c r="BO255" i="380"/>
  <c r="BN255" i="380"/>
  <c r="BM255" i="380"/>
  <c r="BL255" i="380"/>
  <c r="BK255" i="380"/>
  <c r="BJ255" i="380"/>
  <c r="BI255" i="380"/>
  <c r="BH255" i="380"/>
  <c r="AM93" i="380" s="1"/>
  <c r="BG255" i="380"/>
  <c r="BF255" i="380"/>
  <c r="BW252" i="380"/>
  <c r="BV252" i="380"/>
  <c r="BU252" i="380"/>
  <c r="BT252" i="380"/>
  <c r="BS252" i="380"/>
  <c r="BR252" i="380"/>
  <c r="BQ252" i="380"/>
  <c r="BP252" i="380"/>
  <c r="BO252" i="380"/>
  <c r="BN252" i="380"/>
  <c r="BM252" i="380"/>
  <c r="BL252" i="380"/>
  <c r="BK252" i="380"/>
  <c r="BJ252" i="380"/>
  <c r="BI252" i="380"/>
  <c r="BH252" i="380"/>
  <c r="BG252" i="380"/>
  <c r="BF252" i="380"/>
  <c r="BW251" i="380"/>
  <c r="BV251" i="380"/>
  <c r="BU251" i="380"/>
  <c r="BT251" i="380"/>
  <c r="BS251" i="380"/>
  <c r="BR251" i="380"/>
  <c r="BQ251" i="380"/>
  <c r="BP251" i="380"/>
  <c r="BO251" i="380"/>
  <c r="BN251" i="380"/>
  <c r="BM251" i="380"/>
  <c r="BL251" i="380"/>
  <c r="BK251" i="380"/>
  <c r="BJ251" i="380"/>
  <c r="BI251" i="380"/>
  <c r="BH251" i="380"/>
  <c r="BG251" i="380"/>
  <c r="BF251" i="380"/>
  <c r="BW250" i="380"/>
  <c r="BV250" i="380"/>
  <c r="BU250" i="380"/>
  <c r="BT250" i="380"/>
  <c r="BS250" i="380"/>
  <c r="BR250" i="380"/>
  <c r="BQ250" i="380"/>
  <c r="BP250" i="380"/>
  <c r="BO250" i="380"/>
  <c r="BN250" i="380"/>
  <c r="BM250" i="380"/>
  <c r="BL250" i="380"/>
  <c r="BK250" i="380"/>
  <c r="BJ250" i="380"/>
  <c r="BI250" i="380"/>
  <c r="BH250" i="380"/>
  <c r="BG250" i="380"/>
  <c r="BF250" i="380"/>
  <c r="BW249" i="380"/>
  <c r="BV249" i="380"/>
  <c r="BU249" i="380"/>
  <c r="BT249" i="380"/>
  <c r="BS249" i="380"/>
  <c r="BR249" i="380"/>
  <c r="BQ249" i="380"/>
  <c r="BP249" i="380"/>
  <c r="BO249" i="380"/>
  <c r="BN249" i="380"/>
  <c r="BM249" i="380"/>
  <c r="BL249" i="380"/>
  <c r="BK249" i="380"/>
  <c r="BJ249" i="380"/>
  <c r="BI249" i="380"/>
  <c r="BH249" i="380"/>
  <c r="BG249" i="380"/>
  <c r="BF249" i="380"/>
  <c r="BW248" i="380"/>
  <c r="BV248" i="380"/>
  <c r="BU248" i="380"/>
  <c r="BT248" i="380"/>
  <c r="BS248" i="380"/>
  <c r="BR248" i="380"/>
  <c r="BQ248" i="380"/>
  <c r="BP248" i="380"/>
  <c r="BO248" i="380"/>
  <c r="BN248" i="380"/>
  <c r="BM248" i="380"/>
  <c r="BL248" i="380"/>
  <c r="BK248" i="380"/>
  <c r="BJ248" i="380"/>
  <c r="BI248" i="380"/>
  <c r="BH248" i="380"/>
  <c r="BG248" i="380"/>
  <c r="BF248" i="380"/>
  <c r="BW247" i="380"/>
  <c r="BV247" i="380"/>
  <c r="BU247" i="380"/>
  <c r="BT247" i="380"/>
  <c r="BS247" i="380"/>
  <c r="BR247" i="380"/>
  <c r="BQ247" i="380"/>
  <c r="BP247" i="380"/>
  <c r="BO247" i="380"/>
  <c r="BN247" i="380"/>
  <c r="BM247" i="380"/>
  <c r="BL247" i="380"/>
  <c r="BK247" i="380"/>
  <c r="BJ247" i="380"/>
  <c r="BI247" i="380"/>
  <c r="BH247" i="380"/>
  <c r="BG247" i="380"/>
  <c r="BF247" i="380"/>
  <c r="BW246" i="380"/>
  <c r="BV246" i="380"/>
  <c r="BU246" i="380"/>
  <c r="BT246" i="380"/>
  <c r="BS246" i="380"/>
  <c r="BR246" i="380"/>
  <c r="BQ246" i="380"/>
  <c r="BP246" i="380"/>
  <c r="BO246" i="380"/>
  <c r="BN246" i="380"/>
  <c r="BM246" i="380"/>
  <c r="BL246" i="380"/>
  <c r="BK246" i="380"/>
  <c r="BJ246" i="380"/>
  <c r="BI246" i="380"/>
  <c r="BH246" i="380"/>
  <c r="AW92" i="380" s="1"/>
  <c r="BG246" i="380"/>
  <c r="BF246" i="380"/>
  <c r="BW245" i="380"/>
  <c r="BV245" i="380"/>
  <c r="BU245" i="380"/>
  <c r="BT245" i="380"/>
  <c r="BS245" i="380"/>
  <c r="BR245" i="380"/>
  <c r="BQ245" i="380"/>
  <c r="BP245" i="380"/>
  <c r="BO245" i="380"/>
  <c r="BN245" i="380"/>
  <c r="BM245" i="380"/>
  <c r="BL245" i="380"/>
  <c r="BK245" i="380"/>
  <c r="BJ245" i="380"/>
  <c r="BI245" i="380"/>
  <c r="BH245" i="380"/>
  <c r="BG245" i="380"/>
  <c r="BF245" i="380"/>
  <c r="BW244" i="380"/>
  <c r="BV244" i="380"/>
  <c r="BU244" i="380"/>
  <c r="BT244" i="380"/>
  <c r="BS244" i="380"/>
  <c r="BR244" i="380"/>
  <c r="BQ244" i="380"/>
  <c r="BP244" i="380"/>
  <c r="BO244" i="380"/>
  <c r="BN244" i="380"/>
  <c r="BM244" i="380"/>
  <c r="BL244" i="380"/>
  <c r="BK244" i="380"/>
  <c r="BJ244" i="380"/>
  <c r="BI244" i="380"/>
  <c r="BH244" i="380"/>
  <c r="BG244" i="380"/>
  <c r="BF244" i="380"/>
  <c r="BW243" i="380"/>
  <c r="BV243" i="380"/>
  <c r="BU243" i="380"/>
  <c r="BT243" i="380"/>
  <c r="BS243" i="380"/>
  <c r="BR243" i="380"/>
  <c r="BQ243" i="380"/>
  <c r="BP243" i="380"/>
  <c r="BO243" i="380"/>
  <c r="BN243" i="380"/>
  <c r="BM243" i="380"/>
  <c r="BL243" i="380"/>
  <c r="BK243" i="380"/>
  <c r="BJ243" i="380"/>
  <c r="BI243" i="380"/>
  <c r="BH243" i="380"/>
  <c r="AT92" i="380" s="1"/>
  <c r="BG243" i="380"/>
  <c r="BF243" i="380"/>
  <c r="BW242" i="380"/>
  <c r="BV242" i="380"/>
  <c r="BU242" i="380"/>
  <c r="BT242" i="380"/>
  <c r="BS242" i="380"/>
  <c r="BR242" i="380"/>
  <c r="BQ242" i="380"/>
  <c r="BP242" i="380"/>
  <c r="BO242" i="380"/>
  <c r="BN242" i="380"/>
  <c r="BM242" i="380"/>
  <c r="BL242" i="380"/>
  <c r="BK242" i="380"/>
  <c r="BJ242" i="380"/>
  <c r="BI242" i="380"/>
  <c r="BH242" i="380"/>
  <c r="BG242" i="380"/>
  <c r="BF242" i="380"/>
  <c r="BW241" i="380"/>
  <c r="BV241" i="380"/>
  <c r="BU241" i="380"/>
  <c r="BT241" i="380"/>
  <c r="BS241" i="380"/>
  <c r="BR241" i="380"/>
  <c r="BQ241" i="380"/>
  <c r="BP241" i="380"/>
  <c r="BO241" i="380"/>
  <c r="BN241" i="380"/>
  <c r="BM241" i="380"/>
  <c r="BL241" i="380"/>
  <c r="BK241" i="380"/>
  <c r="BJ241" i="380"/>
  <c r="BI241" i="380"/>
  <c r="BH241" i="380"/>
  <c r="BG241" i="380"/>
  <c r="BF241" i="380"/>
  <c r="BW240" i="380"/>
  <c r="BV240" i="380"/>
  <c r="BU240" i="380"/>
  <c r="BT240" i="380"/>
  <c r="BS240" i="380"/>
  <c r="BR240" i="380"/>
  <c r="BQ240" i="380"/>
  <c r="BP240" i="380"/>
  <c r="BO240" i="380"/>
  <c r="BN240" i="380"/>
  <c r="BM240" i="380"/>
  <c r="BL240" i="380"/>
  <c r="BK240" i="380"/>
  <c r="BJ240" i="380"/>
  <c r="BI240" i="380"/>
  <c r="BH240" i="380"/>
  <c r="BG240" i="380"/>
  <c r="BF240" i="380"/>
  <c r="AQ92" i="380" s="1"/>
  <c r="BW239" i="380"/>
  <c r="BV239" i="380"/>
  <c r="BU239" i="380"/>
  <c r="BT239" i="380"/>
  <c r="BS239" i="380"/>
  <c r="BR239" i="380"/>
  <c r="BQ239" i="380"/>
  <c r="BP239" i="380"/>
  <c r="BO239" i="380"/>
  <c r="BN239" i="380"/>
  <c r="BM239" i="380"/>
  <c r="BL239" i="380"/>
  <c r="BK239" i="380"/>
  <c r="BJ239" i="380"/>
  <c r="BI239" i="380"/>
  <c r="BH239" i="380"/>
  <c r="BG239" i="380"/>
  <c r="BF239" i="380"/>
  <c r="BW238" i="380"/>
  <c r="BV238" i="380"/>
  <c r="BU238" i="380"/>
  <c r="BT238" i="380"/>
  <c r="BS238" i="380"/>
  <c r="BR238" i="380"/>
  <c r="BQ238" i="380"/>
  <c r="BP238" i="380"/>
  <c r="BO238" i="380"/>
  <c r="BN238" i="380"/>
  <c r="BM238" i="380"/>
  <c r="BL238" i="380"/>
  <c r="BK238" i="380"/>
  <c r="BJ238" i="380"/>
  <c r="BI238" i="380"/>
  <c r="BH238" i="380"/>
  <c r="BG238" i="380"/>
  <c r="BF238" i="380"/>
  <c r="BW237" i="380"/>
  <c r="BV237" i="380"/>
  <c r="BU237" i="380"/>
  <c r="BT237" i="380"/>
  <c r="BS237" i="380"/>
  <c r="BR237" i="380"/>
  <c r="BQ237" i="380"/>
  <c r="BP237" i="380"/>
  <c r="BO237" i="380"/>
  <c r="BN237" i="380"/>
  <c r="BM237" i="380"/>
  <c r="BL237" i="380"/>
  <c r="BK237" i="380"/>
  <c r="BJ237" i="380"/>
  <c r="BI237" i="380"/>
  <c r="BH237" i="380"/>
  <c r="BG237" i="380"/>
  <c r="BF237" i="380"/>
  <c r="BW236" i="380"/>
  <c r="BV236" i="380"/>
  <c r="BU236" i="380"/>
  <c r="BT236" i="380"/>
  <c r="BS236" i="380"/>
  <c r="BR236" i="380"/>
  <c r="BQ236" i="380"/>
  <c r="BP236" i="380"/>
  <c r="BO236" i="380"/>
  <c r="BN236" i="380"/>
  <c r="BM236" i="380"/>
  <c r="BL236" i="380"/>
  <c r="BK236" i="380"/>
  <c r="BJ236" i="380"/>
  <c r="BI236" i="380"/>
  <c r="BH236" i="380"/>
  <c r="BG236" i="380"/>
  <c r="BF236" i="380"/>
  <c r="BW233" i="380"/>
  <c r="BV233" i="380"/>
  <c r="BU233" i="380"/>
  <c r="BT233" i="380"/>
  <c r="BS233" i="380"/>
  <c r="BR233" i="380"/>
  <c r="BQ233" i="380"/>
  <c r="BP233" i="380"/>
  <c r="BO233" i="380"/>
  <c r="BN233" i="380"/>
  <c r="BM233" i="380"/>
  <c r="BL233" i="380"/>
  <c r="BK233" i="380"/>
  <c r="BJ233" i="380"/>
  <c r="BI233" i="380"/>
  <c r="BH233" i="380"/>
  <c r="BG233" i="380"/>
  <c r="BF233" i="380"/>
  <c r="BW232" i="380"/>
  <c r="BV232" i="380"/>
  <c r="BU232" i="380"/>
  <c r="BT232" i="380"/>
  <c r="BS232" i="380"/>
  <c r="BR232" i="380"/>
  <c r="BQ232" i="380"/>
  <c r="BP232" i="380"/>
  <c r="BO232" i="380"/>
  <c r="BN232" i="380"/>
  <c r="BM232" i="380"/>
  <c r="BL232" i="380"/>
  <c r="BK232" i="380"/>
  <c r="BJ232" i="380"/>
  <c r="BI232" i="380"/>
  <c r="BH232" i="380"/>
  <c r="BG232" i="380"/>
  <c r="BF232" i="380"/>
  <c r="BW231" i="380"/>
  <c r="BV231" i="380"/>
  <c r="BU231" i="380"/>
  <c r="BT231" i="380"/>
  <c r="BS231" i="380"/>
  <c r="BR231" i="380"/>
  <c r="BQ231" i="380"/>
  <c r="BP231" i="380"/>
  <c r="BO231" i="380"/>
  <c r="BN231" i="380"/>
  <c r="BM231" i="380"/>
  <c r="BL231" i="380"/>
  <c r="BK231" i="380"/>
  <c r="BJ231" i="380"/>
  <c r="BI231" i="380"/>
  <c r="BH231" i="380"/>
  <c r="BG231" i="380"/>
  <c r="BF231" i="380"/>
  <c r="BW230" i="380"/>
  <c r="BV230" i="380"/>
  <c r="BU230" i="380"/>
  <c r="BT230" i="380"/>
  <c r="BS230" i="380"/>
  <c r="BR230" i="380"/>
  <c r="BQ230" i="380"/>
  <c r="BP230" i="380"/>
  <c r="BO230" i="380"/>
  <c r="BN230" i="380"/>
  <c r="BM230" i="380"/>
  <c r="BL230" i="380"/>
  <c r="BK230" i="380"/>
  <c r="BJ230" i="380"/>
  <c r="BI230" i="380"/>
  <c r="BH230" i="380"/>
  <c r="BG230" i="380"/>
  <c r="BF230" i="380"/>
  <c r="BW229" i="380"/>
  <c r="BV229" i="380"/>
  <c r="BU229" i="380"/>
  <c r="BT229" i="380"/>
  <c r="BS229" i="380"/>
  <c r="BR229" i="380"/>
  <c r="BQ229" i="380"/>
  <c r="BP229" i="380"/>
  <c r="BO229" i="380"/>
  <c r="BN229" i="380"/>
  <c r="BM229" i="380"/>
  <c r="BL229" i="380"/>
  <c r="BK229" i="380"/>
  <c r="BJ229" i="380"/>
  <c r="BI229" i="380"/>
  <c r="BH229" i="380"/>
  <c r="BG229" i="380"/>
  <c r="BF229" i="380"/>
  <c r="BW228" i="380"/>
  <c r="BV228" i="380"/>
  <c r="BU228" i="380"/>
  <c r="BT228" i="380"/>
  <c r="BS228" i="380"/>
  <c r="BR228" i="380"/>
  <c r="BQ228" i="380"/>
  <c r="BP228" i="380"/>
  <c r="BO228" i="380"/>
  <c r="BN228" i="380"/>
  <c r="BM228" i="380"/>
  <c r="BL228" i="380"/>
  <c r="BK228" i="380"/>
  <c r="BJ228" i="380"/>
  <c r="BI228" i="380"/>
  <c r="BH228" i="380"/>
  <c r="BG228" i="380"/>
  <c r="BF228" i="380"/>
  <c r="AX91" i="380" s="1"/>
  <c r="BW227" i="380"/>
  <c r="BV227" i="380"/>
  <c r="BU227" i="380"/>
  <c r="BT227" i="380"/>
  <c r="BS227" i="380"/>
  <c r="BR227" i="380"/>
  <c r="BQ227" i="380"/>
  <c r="BP227" i="380"/>
  <c r="BO227" i="380"/>
  <c r="BN227" i="380"/>
  <c r="BM227" i="380"/>
  <c r="BL227" i="380"/>
  <c r="BK227" i="380"/>
  <c r="BJ227" i="380"/>
  <c r="BI227" i="380"/>
  <c r="BH227" i="380"/>
  <c r="BG227" i="380"/>
  <c r="BF227" i="380"/>
  <c r="BW226" i="380"/>
  <c r="BV226" i="380"/>
  <c r="BU226" i="380"/>
  <c r="BT226" i="380"/>
  <c r="BS226" i="380"/>
  <c r="BR226" i="380"/>
  <c r="BQ226" i="380"/>
  <c r="BP226" i="380"/>
  <c r="BO226" i="380"/>
  <c r="BN226" i="380"/>
  <c r="BM226" i="380"/>
  <c r="BL226" i="380"/>
  <c r="BK226" i="380"/>
  <c r="BJ226" i="380"/>
  <c r="BI226" i="380"/>
  <c r="BH226" i="380"/>
  <c r="AV91" i="380" s="1"/>
  <c r="BG226" i="380"/>
  <c r="BF226" i="380"/>
  <c r="BW225" i="380"/>
  <c r="BV225" i="380"/>
  <c r="BU225" i="380"/>
  <c r="BT225" i="380"/>
  <c r="BS225" i="380"/>
  <c r="BR225" i="380"/>
  <c r="BQ225" i="380"/>
  <c r="BP225" i="380"/>
  <c r="BO225" i="380"/>
  <c r="BN225" i="380"/>
  <c r="BM225" i="380"/>
  <c r="BL225" i="380"/>
  <c r="BK225" i="380"/>
  <c r="BJ225" i="380"/>
  <c r="BI225" i="380"/>
  <c r="BH225" i="380"/>
  <c r="AU91" i="380" s="1"/>
  <c r="BG225" i="380"/>
  <c r="BF225" i="380"/>
  <c r="BW224" i="380"/>
  <c r="BV224" i="380"/>
  <c r="BU224" i="380"/>
  <c r="BT224" i="380"/>
  <c r="BS224" i="380"/>
  <c r="BR224" i="380"/>
  <c r="BQ224" i="380"/>
  <c r="BP224" i="380"/>
  <c r="BO224" i="380"/>
  <c r="BN224" i="380"/>
  <c r="BM224" i="380"/>
  <c r="BL224" i="380"/>
  <c r="BK224" i="380"/>
  <c r="BJ224" i="380"/>
  <c r="BI224" i="380"/>
  <c r="BH224" i="380"/>
  <c r="BG224" i="380"/>
  <c r="BF224" i="380"/>
  <c r="AT91" i="380" s="1"/>
  <c r="BW223" i="380"/>
  <c r="BV223" i="380"/>
  <c r="BU223" i="380"/>
  <c r="BT223" i="380"/>
  <c r="BS223" i="380"/>
  <c r="BR223" i="380"/>
  <c r="BQ223" i="380"/>
  <c r="BP223" i="380"/>
  <c r="BO223" i="380"/>
  <c r="BN223" i="380"/>
  <c r="BM223" i="380"/>
  <c r="BL223" i="380"/>
  <c r="BK223" i="380"/>
  <c r="BJ223" i="380"/>
  <c r="BI223" i="380"/>
  <c r="BH223" i="380"/>
  <c r="BG223" i="380"/>
  <c r="BF223" i="380"/>
  <c r="BW222" i="380"/>
  <c r="BV222" i="380"/>
  <c r="BU222" i="380"/>
  <c r="BT222" i="380"/>
  <c r="BS222" i="380"/>
  <c r="BR222" i="380"/>
  <c r="BQ222" i="380"/>
  <c r="BP222" i="380"/>
  <c r="BO222" i="380"/>
  <c r="BN222" i="380"/>
  <c r="BM222" i="380"/>
  <c r="BL222" i="380"/>
  <c r="BK222" i="380"/>
  <c r="BJ222" i="380"/>
  <c r="BI222" i="380"/>
  <c r="BH222" i="380"/>
  <c r="BG222" i="380"/>
  <c r="BF222" i="380"/>
  <c r="BW221" i="380"/>
  <c r="BV221" i="380"/>
  <c r="BU221" i="380"/>
  <c r="BT221" i="380"/>
  <c r="BS221" i="380"/>
  <c r="BR221" i="380"/>
  <c r="BQ221" i="380"/>
  <c r="BP221" i="380"/>
  <c r="BO221" i="380"/>
  <c r="BN221" i="380"/>
  <c r="BM221" i="380"/>
  <c r="BL221" i="380"/>
  <c r="BK221" i="380"/>
  <c r="BJ221" i="380"/>
  <c r="BI221" i="380"/>
  <c r="BH221" i="380"/>
  <c r="BG221" i="380"/>
  <c r="BF221" i="380"/>
  <c r="BW220" i="380"/>
  <c r="BV220" i="380"/>
  <c r="BU220" i="380"/>
  <c r="BT220" i="380"/>
  <c r="BS220" i="380"/>
  <c r="BR220" i="380"/>
  <c r="BQ220" i="380"/>
  <c r="BP220" i="380"/>
  <c r="BO220" i="380"/>
  <c r="BN220" i="380"/>
  <c r="BM220" i="380"/>
  <c r="BL220" i="380"/>
  <c r="BK220" i="380"/>
  <c r="BJ220" i="380"/>
  <c r="BI220" i="380"/>
  <c r="BH220" i="380"/>
  <c r="BG220" i="380"/>
  <c r="BF220" i="380"/>
  <c r="AP91" i="380" s="1"/>
  <c r="BW219" i="380"/>
  <c r="BV219" i="380"/>
  <c r="BU219" i="380"/>
  <c r="BT219" i="380"/>
  <c r="BS219" i="380"/>
  <c r="BR219" i="380"/>
  <c r="BQ219" i="380"/>
  <c r="BP219" i="380"/>
  <c r="BO219" i="380"/>
  <c r="BN219" i="380"/>
  <c r="BM219" i="380"/>
  <c r="BL219" i="380"/>
  <c r="BK219" i="380"/>
  <c r="BJ219" i="380"/>
  <c r="BI219" i="380"/>
  <c r="BH219" i="380"/>
  <c r="BG219" i="380"/>
  <c r="BF219" i="380"/>
  <c r="BW218" i="380"/>
  <c r="BV218" i="380"/>
  <c r="BU218" i="380"/>
  <c r="BT218" i="380"/>
  <c r="BS218" i="380"/>
  <c r="BR218" i="380"/>
  <c r="BQ218" i="380"/>
  <c r="BP218" i="380"/>
  <c r="BO218" i="380"/>
  <c r="BN218" i="380"/>
  <c r="BM218" i="380"/>
  <c r="BL218" i="380"/>
  <c r="BK218" i="380"/>
  <c r="BJ218" i="380"/>
  <c r="BI218" i="380"/>
  <c r="BH218" i="380"/>
  <c r="BG218" i="380"/>
  <c r="BF218" i="380"/>
  <c r="BW217" i="380"/>
  <c r="BV217" i="380"/>
  <c r="BU217" i="380"/>
  <c r="BT217" i="380"/>
  <c r="BS217" i="380"/>
  <c r="BR217" i="380"/>
  <c r="BQ217" i="380"/>
  <c r="BP217" i="380"/>
  <c r="BO217" i="380"/>
  <c r="BN217" i="380"/>
  <c r="BM217" i="380"/>
  <c r="BL217" i="380"/>
  <c r="BK217" i="380"/>
  <c r="BJ217" i="380"/>
  <c r="BI217" i="380"/>
  <c r="BH217" i="380"/>
  <c r="BG217" i="380"/>
  <c r="BF217" i="380"/>
  <c r="BW214" i="380"/>
  <c r="BV214" i="380"/>
  <c r="BU214" i="380"/>
  <c r="BT214" i="380"/>
  <c r="BS214" i="380"/>
  <c r="BR214" i="380"/>
  <c r="BQ214" i="380"/>
  <c r="BP214" i="380"/>
  <c r="BO214" i="380"/>
  <c r="BN214" i="380"/>
  <c r="BM214" i="380"/>
  <c r="BL214" i="380"/>
  <c r="BK214" i="380"/>
  <c r="BJ214" i="380"/>
  <c r="BI214" i="380"/>
  <c r="BH214" i="380"/>
  <c r="BG214" i="380"/>
  <c r="BF214" i="380"/>
  <c r="BW213" i="380"/>
  <c r="BV213" i="380"/>
  <c r="BU213" i="380"/>
  <c r="BT213" i="380"/>
  <c r="BS213" i="380"/>
  <c r="BR213" i="380"/>
  <c r="BQ213" i="380"/>
  <c r="BP213" i="380"/>
  <c r="BO213" i="380"/>
  <c r="BN213" i="380"/>
  <c r="BM213" i="380"/>
  <c r="BL213" i="380"/>
  <c r="BK213" i="380"/>
  <c r="BJ213" i="380"/>
  <c r="BI213" i="380"/>
  <c r="BH213" i="380"/>
  <c r="BG213" i="380"/>
  <c r="BF213" i="380"/>
  <c r="BW212" i="380"/>
  <c r="BV212" i="380"/>
  <c r="BU212" i="380"/>
  <c r="BT212" i="380"/>
  <c r="BS212" i="380"/>
  <c r="BR212" i="380"/>
  <c r="BQ212" i="380"/>
  <c r="BP212" i="380"/>
  <c r="BO212" i="380"/>
  <c r="BN212" i="380"/>
  <c r="BM212" i="380"/>
  <c r="BL212" i="380"/>
  <c r="BK212" i="380"/>
  <c r="BJ212" i="380"/>
  <c r="BI212" i="380"/>
  <c r="BH212" i="380"/>
  <c r="BG212" i="380"/>
  <c r="BF212" i="380"/>
  <c r="BW211" i="380"/>
  <c r="BV211" i="380"/>
  <c r="BU211" i="380"/>
  <c r="BT211" i="380"/>
  <c r="BS211" i="380"/>
  <c r="BR211" i="380"/>
  <c r="BQ211" i="380"/>
  <c r="BP211" i="380"/>
  <c r="BO211" i="380"/>
  <c r="BN211" i="380"/>
  <c r="BM211" i="380"/>
  <c r="BL211" i="380"/>
  <c r="BK211" i="380"/>
  <c r="BJ211" i="380"/>
  <c r="BI211" i="380"/>
  <c r="BH211" i="380"/>
  <c r="BG211" i="380"/>
  <c r="BF211" i="380"/>
  <c r="BW210" i="380"/>
  <c r="BV210" i="380"/>
  <c r="BU210" i="380"/>
  <c r="BT210" i="380"/>
  <c r="BS210" i="380"/>
  <c r="BR210" i="380"/>
  <c r="BQ210" i="380"/>
  <c r="BP210" i="380"/>
  <c r="BO210" i="380"/>
  <c r="BN210" i="380"/>
  <c r="BM210" i="380"/>
  <c r="BL210" i="380"/>
  <c r="BK210" i="380"/>
  <c r="BJ210" i="380"/>
  <c r="BI210" i="380"/>
  <c r="BH210" i="380"/>
  <c r="BG210" i="380"/>
  <c r="BF210" i="380"/>
  <c r="BW209" i="380"/>
  <c r="BV209" i="380"/>
  <c r="BU209" i="380"/>
  <c r="BT209" i="380"/>
  <c r="BS209" i="380"/>
  <c r="BR209" i="380"/>
  <c r="BQ209" i="380"/>
  <c r="BP209" i="380"/>
  <c r="BO209" i="380"/>
  <c r="BN209" i="380"/>
  <c r="BM209" i="380"/>
  <c r="BL209" i="380"/>
  <c r="BK209" i="380"/>
  <c r="BJ209" i="380"/>
  <c r="BI209" i="380"/>
  <c r="BH209" i="380"/>
  <c r="BG209" i="380"/>
  <c r="BF209" i="380"/>
  <c r="BW208" i="380"/>
  <c r="BV208" i="380"/>
  <c r="BU208" i="380"/>
  <c r="BT208" i="380"/>
  <c r="BS208" i="380"/>
  <c r="BR208" i="380"/>
  <c r="BQ208" i="380"/>
  <c r="BP208" i="380"/>
  <c r="BO208" i="380"/>
  <c r="BN208" i="380"/>
  <c r="BM208" i="380"/>
  <c r="BL208" i="380"/>
  <c r="BK208" i="380"/>
  <c r="BJ208" i="380"/>
  <c r="BI208" i="380"/>
  <c r="BH208" i="380"/>
  <c r="BG208" i="380"/>
  <c r="BF208" i="380"/>
  <c r="BW207" i="380"/>
  <c r="BV207" i="380"/>
  <c r="BU207" i="380"/>
  <c r="BT207" i="380"/>
  <c r="BS207" i="380"/>
  <c r="BR207" i="380"/>
  <c r="BQ207" i="380"/>
  <c r="BP207" i="380"/>
  <c r="BO207" i="380"/>
  <c r="BN207" i="380"/>
  <c r="BM207" i="380"/>
  <c r="BL207" i="380"/>
  <c r="BK207" i="380"/>
  <c r="BJ207" i="380"/>
  <c r="BI207" i="380"/>
  <c r="BH207" i="380"/>
  <c r="BG207" i="380"/>
  <c r="BF207" i="380"/>
  <c r="AV90" i="380" s="1"/>
  <c r="BW206" i="380"/>
  <c r="BV206" i="380"/>
  <c r="BU206" i="380"/>
  <c r="BT206" i="380"/>
  <c r="BS206" i="380"/>
  <c r="BR206" i="380"/>
  <c r="BQ206" i="380"/>
  <c r="BP206" i="380"/>
  <c r="BO206" i="380"/>
  <c r="BN206" i="380"/>
  <c r="BM206" i="380"/>
  <c r="BL206" i="380"/>
  <c r="BK206" i="380"/>
  <c r="BJ206" i="380"/>
  <c r="BI206" i="380"/>
  <c r="BH206" i="380"/>
  <c r="BG206" i="380"/>
  <c r="BF206" i="380"/>
  <c r="AU90" i="380" s="1"/>
  <c r="BW205" i="380"/>
  <c r="BV205" i="380"/>
  <c r="BU205" i="380"/>
  <c r="BT205" i="380"/>
  <c r="BS205" i="380"/>
  <c r="BR205" i="380"/>
  <c r="BQ205" i="380"/>
  <c r="BP205" i="380"/>
  <c r="BO205" i="380"/>
  <c r="BN205" i="380"/>
  <c r="BM205" i="380"/>
  <c r="BL205" i="380"/>
  <c r="BK205" i="380"/>
  <c r="BJ205" i="380"/>
  <c r="BI205" i="380"/>
  <c r="BH205" i="380"/>
  <c r="BG205" i="380"/>
  <c r="BF205" i="380"/>
  <c r="BW204" i="380"/>
  <c r="BV204" i="380"/>
  <c r="BU204" i="380"/>
  <c r="BT204" i="380"/>
  <c r="BS204" i="380"/>
  <c r="BR204" i="380"/>
  <c r="BQ204" i="380"/>
  <c r="BP204" i="380"/>
  <c r="BO204" i="380"/>
  <c r="BN204" i="380"/>
  <c r="BM204" i="380"/>
  <c r="BL204" i="380"/>
  <c r="BK204" i="380"/>
  <c r="BJ204" i="380"/>
  <c r="BI204" i="380"/>
  <c r="BH204" i="380"/>
  <c r="BG204" i="380"/>
  <c r="BF204" i="380"/>
  <c r="BW203" i="380"/>
  <c r="BV203" i="380"/>
  <c r="BU203" i="380"/>
  <c r="BT203" i="380"/>
  <c r="BS203" i="380"/>
  <c r="BR203" i="380"/>
  <c r="BQ203" i="380"/>
  <c r="BP203" i="380"/>
  <c r="BO203" i="380"/>
  <c r="BN203" i="380"/>
  <c r="BM203" i="380"/>
  <c r="BL203" i="380"/>
  <c r="BK203" i="380"/>
  <c r="BJ203" i="380"/>
  <c r="BI203" i="380"/>
  <c r="BH203" i="380"/>
  <c r="BG203" i="380"/>
  <c r="BF203" i="380"/>
  <c r="BW202" i="380"/>
  <c r="BV202" i="380"/>
  <c r="BU202" i="380"/>
  <c r="BT202" i="380"/>
  <c r="BS202" i="380"/>
  <c r="BR202" i="380"/>
  <c r="BQ202" i="380"/>
  <c r="BP202" i="380"/>
  <c r="BO202" i="380"/>
  <c r="BN202" i="380"/>
  <c r="BM202" i="380"/>
  <c r="BL202" i="380"/>
  <c r="BK202" i="380"/>
  <c r="BJ202" i="380"/>
  <c r="BI202" i="380"/>
  <c r="BH202" i="380"/>
  <c r="BG202" i="380"/>
  <c r="BF202" i="380"/>
  <c r="AQ90" i="380" s="1"/>
  <c r="BW201" i="380"/>
  <c r="BV201" i="380"/>
  <c r="BU201" i="380"/>
  <c r="BT201" i="380"/>
  <c r="BS201" i="380"/>
  <c r="BR201" i="380"/>
  <c r="BQ201" i="380"/>
  <c r="BP201" i="380"/>
  <c r="BO201" i="380"/>
  <c r="BN201" i="380"/>
  <c r="BM201" i="380"/>
  <c r="BL201" i="380"/>
  <c r="BK201" i="380"/>
  <c r="BJ201" i="380"/>
  <c r="BI201" i="380"/>
  <c r="BH201" i="380"/>
  <c r="AP90" i="380" s="1"/>
  <c r="BG201" i="380"/>
  <c r="BF201" i="380"/>
  <c r="BW200" i="380"/>
  <c r="BV200" i="380"/>
  <c r="BU200" i="380"/>
  <c r="BT200" i="380"/>
  <c r="BS200" i="380"/>
  <c r="BR200" i="380"/>
  <c r="BQ200" i="380"/>
  <c r="BP200" i="380"/>
  <c r="BO200" i="380"/>
  <c r="BN200" i="380"/>
  <c r="BM200" i="380"/>
  <c r="BL200" i="380"/>
  <c r="BK200" i="380"/>
  <c r="BJ200" i="380"/>
  <c r="BI200" i="380"/>
  <c r="BH200" i="380"/>
  <c r="BG200" i="380"/>
  <c r="BF200" i="380"/>
  <c r="BW199" i="380"/>
  <c r="BV199" i="380"/>
  <c r="BU199" i="380"/>
  <c r="BT199" i="380"/>
  <c r="BS199" i="380"/>
  <c r="BR199" i="380"/>
  <c r="BQ199" i="380"/>
  <c r="BP199" i="380"/>
  <c r="BO199" i="380"/>
  <c r="BN199" i="380"/>
  <c r="BM199" i="380"/>
  <c r="BL199" i="380"/>
  <c r="BK199" i="380"/>
  <c r="BJ199" i="380"/>
  <c r="BI199" i="380"/>
  <c r="BH199" i="380"/>
  <c r="BG199" i="380"/>
  <c r="BF199" i="380"/>
  <c r="BW198" i="380"/>
  <c r="BV198" i="380"/>
  <c r="BU198" i="380"/>
  <c r="BT198" i="380"/>
  <c r="BS198" i="380"/>
  <c r="BR198" i="380"/>
  <c r="BQ198" i="380"/>
  <c r="BP198" i="380"/>
  <c r="BO198" i="380"/>
  <c r="BN198" i="380"/>
  <c r="BM198" i="380"/>
  <c r="BL198" i="380"/>
  <c r="BK198" i="380"/>
  <c r="BJ198" i="380"/>
  <c r="BI198" i="380"/>
  <c r="BH198" i="380"/>
  <c r="BG198" i="380"/>
  <c r="BF198" i="380"/>
  <c r="BW195" i="380"/>
  <c r="BV195" i="380"/>
  <c r="BU195" i="380"/>
  <c r="BT195" i="380"/>
  <c r="BS195" i="380"/>
  <c r="BR195" i="380"/>
  <c r="BQ195" i="380"/>
  <c r="BP195" i="380"/>
  <c r="BO195" i="380"/>
  <c r="BN195" i="380"/>
  <c r="BM195" i="380"/>
  <c r="BL195" i="380"/>
  <c r="BK195" i="380"/>
  <c r="BJ195" i="380"/>
  <c r="BI195" i="380"/>
  <c r="BH195" i="380"/>
  <c r="BG195" i="380"/>
  <c r="BF195" i="380"/>
  <c r="BW194" i="380"/>
  <c r="BV194" i="380"/>
  <c r="BU194" i="380"/>
  <c r="BT194" i="380"/>
  <c r="BS194" i="380"/>
  <c r="BR194" i="380"/>
  <c r="BQ194" i="380"/>
  <c r="BP194" i="380"/>
  <c r="BO194" i="380"/>
  <c r="BN194" i="380"/>
  <c r="BM194" i="380"/>
  <c r="BL194" i="380"/>
  <c r="BK194" i="380"/>
  <c r="BJ194" i="380"/>
  <c r="BI194" i="380"/>
  <c r="BH194" i="380"/>
  <c r="BG194" i="380"/>
  <c r="BF194" i="380"/>
  <c r="BW193" i="380"/>
  <c r="BV193" i="380"/>
  <c r="BU193" i="380"/>
  <c r="BT193" i="380"/>
  <c r="BS193" i="380"/>
  <c r="BR193" i="380"/>
  <c r="BQ193" i="380"/>
  <c r="BP193" i="380"/>
  <c r="BO193" i="380"/>
  <c r="BN193" i="380"/>
  <c r="BM193" i="380"/>
  <c r="BL193" i="380"/>
  <c r="BK193" i="380"/>
  <c r="BJ193" i="380"/>
  <c r="BI193" i="380"/>
  <c r="BH193" i="380"/>
  <c r="BG193" i="380"/>
  <c r="BF193" i="380"/>
  <c r="BW192" i="380"/>
  <c r="BV192" i="380"/>
  <c r="BU192" i="380"/>
  <c r="BT192" i="380"/>
  <c r="BS192" i="380"/>
  <c r="BR192" i="380"/>
  <c r="BQ192" i="380"/>
  <c r="BP192" i="380"/>
  <c r="BO192" i="380"/>
  <c r="BN192" i="380"/>
  <c r="BM192" i="380"/>
  <c r="BL192" i="380"/>
  <c r="BK192" i="380"/>
  <c r="BJ192" i="380"/>
  <c r="BI192" i="380"/>
  <c r="BH192" i="380"/>
  <c r="BG192" i="380"/>
  <c r="BF192" i="380"/>
  <c r="BW191" i="380"/>
  <c r="BV191" i="380"/>
  <c r="BU191" i="380"/>
  <c r="BT191" i="380"/>
  <c r="BS191" i="380"/>
  <c r="BR191" i="380"/>
  <c r="BQ191" i="380"/>
  <c r="BP191" i="380"/>
  <c r="BO191" i="380"/>
  <c r="BN191" i="380"/>
  <c r="BM191" i="380"/>
  <c r="BL191" i="380"/>
  <c r="BK191" i="380"/>
  <c r="BJ191" i="380"/>
  <c r="BI191" i="380"/>
  <c r="BH191" i="380"/>
  <c r="BG191" i="380"/>
  <c r="BF191" i="380"/>
  <c r="BW190" i="380"/>
  <c r="BV190" i="380"/>
  <c r="BU190" i="380"/>
  <c r="BT190" i="380"/>
  <c r="BS190" i="380"/>
  <c r="BR190" i="380"/>
  <c r="BQ190" i="380"/>
  <c r="BP190" i="380"/>
  <c r="BO190" i="380"/>
  <c r="BN190" i="380"/>
  <c r="BM190" i="380"/>
  <c r="BL190" i="380"/>
  <c r="BK190" i="380"/>
  <c r="BJ190" i="380"/>
  <c r="BI190" i="380"/>
  <c r="BH190" i="380"/>
  <c r="BG190" i="380"/>
  <c r="BF190" i="380"/>
  <c r="AX89" i="380" s="1"/>
  <c r="BW189" i="380"/>
  <c r="BV189" i="380"/>
  <c r="BU189" i="380"/>
  <c r="BT189" i="380"/>
  <c r="BS189" i="380"/>
  <c r="BR189" i="380"/>
  <c r="BQ189" i="380"/>
  <c r="BP189" i="380"/>
  <c r="BO189" i="380"/>
  <c r="BN189" i="380"/>
  <c r="BM189" i="380"/>
  <c r="BL189" i="380"/>
  <c r="BK189" i="380"/>
  <c r="BJ189" i="380"/>
  <c r="BI189" i="380"/>
  <c r="BH189" i="380"/>
  <c r="BG189" i="380"/>
  <c r="BF189" i="380"/>
  <c r="BW188" i="380"/>
  <c r="BV188" i="380"/>
  <c r="BU188" i="380"/>
  <c r="BT188" i="380"/>
  <c r="BS188" i="380"/>
  <c r="BR188" i="380"/>
  <c r="BQ188" i="380"/>
  <c r="BP188" i="380"/>
  <c r="BO188" i="380"/>
  <c r="BN188" i="380"/>
  <c r="BM188" i="380"/>
  <c r="BL188" i="380"/>
  <c r="BK188" i="380"/>
  <c r="BJ188" i="380"/>
  <c r="BI188" i="380"/>
  <c r="BH188" i="380"/>
  <c r="BG188" i="380"/>
  <c r="BF188" i="380"/>
  <c r="BW187" i="380"/>
  <c r="BV187" i="380"/>
  <c r="BU187" i="380"/>
  <c r="BT187" i="380"/>
  <c r="BS187" i="380"/>
  <c r="BR187" i="380"/>
  <c r="BQ187" i="380"/>
  <c r="BP187" i="380"/>
  <c r="BO187" i="380"/>
  <c r="BN187" i="380"/>
  <c r="BM187" i="380"/>
  <c r="BL187" i="380"/>
  <c r="BK187" i="380"/>
  <c r="BJ187" i="380"/>
  <c r="BI187" i="380"/>
  <c r="BH187" i="380"/>
  <c r="BG187" i="380"/>
  <c r="BF187" i="380"/>
  <c r="BW186" i="380"/>
  <c r="BV186" i="380"/>
  <c r="BU186" i="380"/>
  <c r="BT186" i="380"/>
  <c r="BS186" i="380"/>
  <c r="BR186" i="380"/>
  <c r="BQ186" i="380"/>
  <c r="BP186" i="380"/>
  <c r="BO186" i="380"/>
  <c r="BN186" i="380"/>
  <c r="BM186" i="380"/>
  <c r="BL186" i="380"/>
  <c r="BK186" i="380"/>
  <c r="BJ186" i="380"/>
  <c r="BI186" i="380"/>
  <c r="BH186" i="380"/>
  <c r="BG186" i="380"/>
  <c r="BF186" i="380"/>
  <c r="AT89" i="380" s="1"/>
  <c r="BW185" i="380"/>
  <c r="BV185" i="380"/>
  <c r="BU185" i="380"/>
  <c r="BT185" i="380"/>
  <c r="BS185" i="380"/>
  <c r="BR185" i="380"/>
  <c r="BQ185" i="380"/>
  <c r="BP185" i="380"/>
  <c r="BO185" i="380"/>
  <c r="BN185" i="380"/>
  <c r="BM185" i="380"/>
  <c r="BL185" i="380"/>
  <c r="BK185" i="380"/>
  <c r="BJ185" i="380"/>
  <c r="BI185" i="380"/>
  <c r="BH185" i="380"/>
  <c r="BG185" i="380"/>
  <c r="BF185" i="380"/>
  <c r="BW184" i="380"/>
  <c r="BV184" i="380"/>
  <c r="BU184" i="380"/>
  <c r="BT184" i="380"/>
  <c r="BS184" i="380"/>
  <c r="BR184" i="380"/>
  <c r="BQ184" i="380"/>
  <c r="BP184" i="380"/>
  <c r="BO184" i="380"/>
  <c r="BN184" i="380"/>
  <c r="BM184" i="380"/>
  <c r="BL184" i="380"/>
  <c r="BK184" i="380"/>
  <c r="BJ184" i="380"/>
  <c r="BI184" i="380"/>
  <c r="BH184" i="380"/>
  <c r="BG184" i="380"/>
  <c r="BF184" i="380"/>
  <c r="BW183" i="380"/>
  <c r="BV183" i="380"/>
  <c r="BU183" i="380"/>
  <c r="BT183" i="380"/>
  <c r="BS183" i="380"/>
  <c r="BR183" i="380"/>
  <c r="BQ183" i="380"/>
  <c r="BP183" i="380"/>
  <c r="BO183" i="380"/>
  <c r="BN183" i="380"/>
  <c r="BM183" i="380"/>
  <c r="BL183" i="380"/>
  <c r="BK183" i="380"/>
  <c r="BJ183" i="380"/>
  <c r="BI183" i="380"/>
  <c r="BH183" i="380"/>
  <c r="AQ89" i="380" s="1"/>
  <c r="BG183" i="380"/>
  <c r="BF183" i="380"/>
  <c r="BW182" i="380"/>
  <c r="BV182" i="380"/>
  <c r="BU182" i="380"/>
  <c r="BT182" i="380"/>
  <c r="BS182" i="380"/>
  <c r="BR182" i="380"/>
  <c r="BQ182" i="380"/>
  <c r="BP182" i="380"/>
  <c r="BO182" i="380"/>
  <c r="BN182" i="380"/>
  <c r="BM182" i="380"/>
  <c r="BL182" i="380"/>
  <c r="BK182" i="380"/>
  <c r="BJ182" i="380"/>
  <c r="BI182" i="380"/>
  <c r="BH182" i="380"/>
  <c r="BG182" i="380"/>
  <c r="BF182" i="380"/>
  <c r="BW181" i="380"/>
  <c r="BV181" i="380"/>
  <c r="BU181" i="380"/>
  <c r="BT181" i="380"/>
  <c r="BS181" i="380"/>
  <c r="BR181" i="380"/>
  <c r="BQ181" i="380"/>
  <c r="BP181" i="380"/>
  <c r="BO181" i="380"/>
  <c r="BN181" i="380"/>
  <c r="BM181" i="380"/>
  <c r="BL181" i="380"/>
  <c r="BK181" i="380"/>
  <c r="BJ181" i="380"/>
  <c r="BI181" i="380"/>
  <c r="BH181" i="380"/>
  <c r="BG181" i="380"/>
  <c r="BF181" i="380"/>
  <c r="BW180" i="380"/>
  <c r="BV180" i="380"/>
  <c r="BU180" i="380"/>
  <c r="BT180" i="380"/>
  <c r="BS180" i="380"/>
  <c r="BR180" i="380"/>
  <c r="BQ180" i="380"/>
  <c r="BP180" i="380"/>
  <c r="BO180" i="380"/>
  <c r="BN180" i="380"/>
  <c r="BM180" i="380"/>
  <c r="BL180" i="380"/>
  <c r="BK180" i="380"/>
  <c r="BJ180" i="380"/>
  <c r="BI180" i="380"/>
  <c r="BH180" i="380"/>
  <c r="BG180" i="380"/>
  <c r="BF180" i="380"/>
  <c r="BW179" i="380"/>
  <c r="BV179" i="380"/>
  <c r="BU179" i="380"/>
  <c r="BT179" i="380"/>
  <c r="BS179" i="380"/>
  <c r="BR179" i="380"/>
  <c r="BQ179" i="380"/>
  <c r="BP179" i="380"/>
  <c r="BO179" i="380"/>
  <c r="BN179" i="380"/>
  <c r="BM179" i="380"/>
  <c r="BL179" i="380"/>
  <c r="BK179" i="380"/>
  <c r="BJ179" i="380"/>
  <c r="BI179" i="380"/>
  <c r="BH179" i="380"/>
  <c r="BG179" i="380"/>
  <c r="BF179" i="380"/>
  <c r="BW176" i="380"/>
  <c r="BV176" i="380"/>
  <c r="BU176" i="380"/>
  <c r="BT176" i="380"/>
  <c r="BS176" i="380"/>
  <c r="BR176" i="380"/>
  <c r="BQ176" i="380"/>
  <c r="BP176" i="380"/>
  <c r="BO176" i="380"/>
  <c r="BN176" i="380"/>
  <c r="BM176" i="380"/>
  <c r="BL176" i="380"/>
  <c r="BK176" i="380"/>
  <c r="BJ176" i="380"/>
  <c r="BI176" i="380"/>
  <c r="BH176" i="380"/>
  <c r="BG176" i="380"/>
  <c r="BF176" i="380"/>
  <c r="BW175" i="380"/>
  <c r="BV175" i="380"/>
  <c r="BU175" i="380"/>
  <c r="BT175" i="380"/>
  <c r="BS175" i="380"/>
  <c r="BR175" i="380"/>
  <c r="BQ175" i="380"/>
  <c r="BP175" i="380"/>
  <c r="BO175" i="380"/>
  <c r="BN175" i="380"/>
  <c r="BM175" i="380"/>
  <c r="BL175" i="380"/>
  <c r="BK175" i="380"/>
  <c r="BJ175" i="380"/>
  <c r="BI175" i="380"/>
  <c r="BH175" i="380"/>
  <c r="BG175" i="380"/>
  <c r="BF175" i="380"/>
  <c r="BW174" i="380"/>
  <c r="BV174" i="380"/>
  <c r="BU174" i="380"/>
  <c r="BT174" i="380"/>
  <c r="BS174" i="380"/>
  <c r="BR174" i="380"/>
  <c r="BQ174" i="380"/>
  <c r="BP174" i="380"/>
  <c r="BO174" i="380"/>
  <c r="BN174" i="380"/>
  <c r="BM174" i="380"/>
  <c r="BL174" i="380"/>
  <c r="BK174" i="380"/>
  <c r="BJ174" i="380"/>
  <c r="BI174" i="380"/>
  <c r="BH174" i="380"/>
  <c r="BG174" i="380"/>
  <c r="BF174" i="380"/>
  <c r="BW173" i="380"/>
  <c r="BV173" i="380"/>
  <c r="BU173" i="380"/>
  <c r="BT173" i="380"/>
  <c r="BS173" i="380"/>
  <c r="BR173" i="380"/>
  <c r="BQ173" i="380"/>
  <c r="BP173" i="380"/>
  <c r="BO173" i="380"/>
  <c r="BN173" i="380"/>
  <c r="BM173" i="380"/>
  <c r="BL173" i="380"/>
  <c r="BK173" i="380"/>
  <c r="BJ173" i="380"/>
  <c r="BI173" i="380"/>
  <c r="BH173" i="380"/>
  <c r="BG173" i="380"/>
  <c r="BF173" i="380"/>
  <c r="BW172" i="380"/>
  <c r="BV172" i="380"/>
  <c r="BU172" i="380"/>
  <c r="BT172" i="380"/>
  <c r="BS172" i="380"/>
  <c r="BR172" i="380"/>
  <c r="BQ172" i="380"/>
  <c r="BP172" i="380"/>
  <c r="BO172" i="380"/>
  <c r="BN172" i="380"/>
  <c r="BM172" i="380"/>
  <c r="BL172" i="380"/>
  <c r="BK172" i="380"/>
  <c r="BJ172" i="380"/>
  <c r="BI172" i="380"/>
  <c r="BH172" i="380"/>
  <c r="BG172" i="380"/>
  <c r="BF172" i="380"/>
  <c r="BW171" i="380"/>
  <c r="BV171" i="380"/>
  <c r="BU171" i="380"/>
  <c r="BT171" i="380"/>
  <c r="BS171" i="380"/>
  <c r="BR171" i="380"/>
  <c r="BQ171" i="380"/>
  <c r="BP171" i="380"/>
  <c r="BO171" i="380"/>
  <c r="BN171" i="380"/>
  <c r="BM171" i="380"/>
  <c r="BL171" i="380"/>
  <c r="BK171" i="380"/>
  <c r="BJ171" i="380"/>
  <c r="BI171" i="380"/>
  <c r="BH171" i="380"/>
  <c r="BG171" i="380"/>
  <c r="BF171" i="380"/>
  <c r="BW170" i="380"/>
  <c r="BV170" i="380"/>
  <c r="BU170" i="380"/>
  <c r="BT170" i="380"/>
  <c r="BS170" i="380"/>
  <c r="BR170" i="380"/>
  <c r="BQ170" i="380"/>
  <c r="BP170" i="380"/>
  <c r="BO170" i="380"/>
  <c r="BN170" i="380"/>
  <c r="BM170" i="380"/>
  <c r="BL170" i="380"/>
  <c r="BK170" i="380"/>
  <c r="BJ170" i="380"/>
  <c r="BI170" i="380"/>
  <c r="BH170" i="380"/>
  <c r="BG170" i="380"/>
  <c r="BF170" i="380"/>
  <c r="BW169" i="380"/>
  <c r="BV169" i="380"/>
  <c r="BU169" i="380"/>
  <c r="BT169" i="380"/>
  <c r="BS169" i="380"/>
  <c r="BR169" i="380"/>
  <c r="BQ169" i="380"/>
  <c r="BP169" i="380"/>
  <c r="BO169" i="380"/>
  <c r="BN169" i="380"/>
  <c r="BM169" i="380"/>
  <c r="BL169" i="380"/>
  <c r="BK169" i="380"/>
  <c r="BJ169" i="380"/>
  <c r="BI169" i="380"/>
  <c r="BH169" i="380"/>
  <c r="BG169" i="380"/>
  <c r="BF169" i="380"/>
  <c r="BW168" i="380"/>
  <c r="BV168" i="380"/>
  <c r="BU168" i="380"/>
  <c r="BT168" i="380"/>
  <c r="BS168" i="380"/>
  <c r="BR168" i="380"/>
  <c r="BQ168" i="380"/>
  <c r="BP168" i="380"/>
  <c r="BO168" i="380"/>
  <c r="BN168" i="380"/>
  <c r="BM168" i="380"/>
  <c r="BL168" i="380"/>
  <c r="BK168" i="380"/>
  <c r="BJ168" i="380"/>
  <c r="BI168" i="380"/>
  <c r="BH168" i="380"/>
  <c r="BG168" i="380"/>
  <c r="BF168" i="380"/>
  <c r="BW167" i="380"/>
  <c r="BV167" i="380"/>
  <c r="BU167" i="380"/>
  <c r="BT167" i="380"/>
  <c r="BS167" i="380"/>
  <c r="BR167" i="380"/>
  <c r="BQ167" i="380"/>
  <c r="BP167" i="380"/>
  <c r="BO167" i="380"/>
  <c r="BN167" i="380"/>
  <c r="BM167" i="380"/>
  <c r="BL167" i="380"/>
  <c r="BK167" i="380"/>
  <c r="BJ167" i="380"/>
  <c r="BI167" i="380"/>
  <c r="BH167" i="380"/>
  <c r="AT88" i="380" s="1"/>
  <c r="BG167" i="380"/>
  <c r="BF167" i="380"/>
  <c r="BW166" i="380"/>
  <c r="BV166" i="380"/>
  <c r="BU166" i="380"/>
  <c r="BT166" i="380"/>
  <c r="BS166" i="380"/>
  <c r="BR166" i="380"/>
  <c r="BQ166" i="380"/>
  <c r="BP166" i="380"/>
  <c r="BO166" i="380"/>
  <c r="BN166" i="380"/>
  <c r="BM166" i="380"/>
  <c r="BL166" i="380"/>
  <c r="BK166" i="380"/>
  <c r="BJ166" i="380"/>
  <c r="BI166" i="380"/>
  <c r="BH166" i="380"/>
  <c r="BG166" i="380"/>
  <c r="BF166" i="380"/>
  <c r="BW165" i="380"/>
  <c r="BV165" i="380"/>
  <c r="BU165" i="380"/>
  <c r="BT165" i="380"/>
  <c r="BS165" i="380"/>
  <c r="BR165" i="380"/>
  <c r="BQ165" i="380"/>
  <c r="BP165" i="380"/>
  <c r="BO165" i="380"/>
  <c r="BN165" i="380"/>
  <c r="BM165" i="380"/>
  <c r="BL165" i="380"/>
  <c r="BK165" i="380"/>
  <c r="BJ165" i="380"/>
  <c r="BI165" i="380"/>
  <c r="BH165" i="380"/>
  <c r="BG165" i="380"/>
  <c r="BF165" i="380"/>
  <c r="BW164" i="380"/>
  <c r="BV164" i="380"/>
  <c r="BU164" i="380"/>
  <c r="BT164" i="380"/>
  <c r="BS164" i="380"/>
  <c r="BR164" i="380"/>
  <c r="BQ164" i="380"/>
  <c r="BP164" i="380"/>
  <c r="BO164" i="380"/>
  <c r="BN164" i="380"/>
  <c r="BM164" i="380"/>
  <c r="BL164" i="380"/>
  <c r="BK164" i="380"/>
  <c r="BJ164" i="380"/>
  <c r="BI164" i="380"/>
  <c r="BH164" i="380"/>
  <c r="BG164" i="380"/>
  <c r="BF164" i="380"/>
  <c r="BW163" i="380"/>
  <c r="BV163" i="380"/>
  <c r="BU163" i="380"/>
  <c r="BT163" i="380"/>
  <c r="BS163" i="380"/>
  <c r="BR163" i="380"/>
  <c r="BQ163" i="380"/>
  <c r="BP163" i="380"/>
  <c r="BO163" i="380"/>
  <c r="BN163" i="380"/>
  <c r="BM163" i="380"/>
  <c r="BL163" i="380"/>
  <c r="BK163" i="380"/>
  <c r="BJ163" i="380"/>
  <c r="BI163" i="380"/>
  <c r="BH163" i="380"/>
  <c r="AP88" i="380" s="1"/>
  <c r="BG163" i="380"/>
  <c r="BF163" i="380"/>
  <c r="BW162" i="380"/>
  <c r="BV162" i="380"/>
  <c r="BU162" i="380"/>
  <c r="BT162" i="380"/>
  <c r="BS162" i="380"/>
  <c r="BR162" i="380"/>
  <c r="BQ162" i="380"/>
  <c r="BP162" i="380"/>
  <c r="BO162" i="380"/>
  <c r="BN162" i="380"/>
  <c r="BM162" i="380"/>
  <c r="BL162" i="380"/>
  <c r="BK162" i="380"/>
  <c r="BJ162" i="380"/>
  <c r="BI162" i="380"/>
  <c r="BH162" i="380"/>
  <c r="BG162" i="380"/>
  <c r="BF162" i="380"/>
  <c r="BW161" i="380"/>
  <c r="BV161" i="380"/>
  <c r="BU161" i="380"/>
  <c r="BT161" i="380"/>
  <c r="BS161" i="380"/>
  <c r="BR161" i="380"/>
  <c r="BQ161" i="380"/>
  <c r="BP161" i="380"/>
  <c r="BO161" i="380"/>
  <c r="BN161" i="380"/>
  <c r="BM161" i="380"/>
  <c r="BL161" i="380"/>
  <c r="BK161" i="380"/>
  <c r="BJ161" i="380"/>
  <c r="BI161" i="380"/>
  <c r="BH161" i="380"/>
  <c r="BG161" i="380"/>
  <c r="BF161" i="380"/>
  <c r="BW160" i="380"/>
  <c r="BV160" i="380"/>
  <c r="BU160" i="380"/>
  <c r="BT160" i="380"/>
  <c r="BS160" i="380"/>
  <c r="BR160" i="380"/>
  <c r="BQ160" i="380"/>
  <c r="BP160" i="380"/>
  <c r="BO160" i="380"/>
  <c r="BN160" i="380"/>
  <c r="BM160" i="380"/>
  <c r="BL160" i="380"/>
  <c r="BK160" i="380"/>
  <c r="BJ160" i="380"/>
  <c r="BI160" i="380"/>
  <c r="BH160" i="380"/>
  <c r="BG160" i="380"/>
  <c r="BF160" i="380"/>
  <c r="AM88" i="380" s="1"/>
  <c r="BW157" i="380"/>
  <c r="BV157" i="380"/>
  <c r="BU157" i="380"/>
  <c r="BT157" i="380"/>
  <c r="BS157" i="380"/>
  <c r="BR157" i="380"/>
  <c r="BQ157" i="380"/>
  <c r="BP157" i="380"/>
  <c r="BO157" i="380"/>
  <c r="BN157" i="380"/>
  <c r="BM157" i="380"/>
  <c r="BL157" i="380"/>
  <c r="BK157" i="380"/>
  <c r="BJ157" i="380"/>
  <c r="BI157" i="380"/>
  <c r="BH157" i="380"/>
  <c r="BG157" i="380"/>
  <c r="BF157" i="380"/>
  <c r="BW156" i="380"/>
  <c r="BV156" i="380"/>
  <c r="BU156" i="380"/>
  <c r="BT156" i="380"/>
  <c r="BS156" i="380"/>
  <c r="BR156" i="380"/>
  <c r="BQ156" i="380"/>
  <c r="BP156" i="380"/>
  <c r="BO156" i="380"/>
  <c r="BN156" i="380"/>
  <c r="BM156" i="380"/>
  <c r="BL156" i="380"/>
  <c r="BK156" i="380"/>
  <c r="BJ156" i="380"/>
  <c r="BI156" i="380"/>
  <c r="BH156" i="380"/>
  <c r="BG156" i="380"/>
  <c r="BF156" i="380"/>
  <c r="BW155" i="380"/>
  <c r="BV155" i="380"/>
  <c r="BU155" i="380"/>
  <c r="BT155" i="380"/>
  <c r="BS155" i="380"/>
  <c r="BR155" i="380"/>
  <c r="BQ155" i="380"/>
  <c r="BP155" i="380"/>
  <c r="BO155" i="380"/>
  <c r="BN155" i="380"/>
  <c r="BM155" i="380"/>
  <c r="BL155" i="380"/>
  <c r="BK155" i="380"/>
  <c r="BJ155" i="380"/>
  <c r="BI155" i="380"/>
  <c r="BH155" i="380"/>
  <c r="BG155" i="380"/>
  <c r="BF155" i="380"/>
  <c r="BW154" i="380"/>
  <c r="BV154" i="380"/>
  <c r="BU154" i="380"/>
  <c r="BT154" i="380"/>
  <c r="BS154" i="380"/>
  <c r="BR154" i="380"/>
  <c r="BQ154" i="380"/>
  <c r="BP154" i="380"/>
  <c r="BO154" i="380"/>
  <c r="BN154" i="380"/>
  <c r="BM154" i="380"/>
  <c r="BL154" i="380"/>
  <c r="BK154" i="380"/>
  <c r="BJ154" i="380"/>
  <c r="BI154" i="380"/>
  <c r="BH154" i="380"/>
  <c r="BG154" i="380"/>
  <c r="BF154" i="380"/>
  <c r="BW153" i="380"/>
  <c r="BV153" i="380"/>
  <c r="BU153" i="380"/>
  <c r="BT153" i="380"/>
  <c r="BS153" i="380"/>
  <c r="BR153" i="380"/>
  <c r="BQ153" i="380"/>
  <c r="BP153" i="380"/>
  <c r="BO153" i="380"/>
  <c r="BN153" i="380"/>
  <c r="BM153" i="380"/>
  <c r="BL153" i="380"/>
  <c r="BK153" i="380"/>
  <c r="BJ153" i="380"/>
  <c r="BI153" i="380"/>
  <c r="BH153" i="380"/>
  <c r="BG153" i="380"/>
  <c r="BF153" i="380"/>
  <c r="BW152" i="380"/>
  <c r="BV152" i="380"/>
  <c r="BU152" i="380"/>
  <c r="BT152" i="380"/>
  <c r="BS152" i="380"/>
  <c r="BR152" i="380"/>
  <c r="BQ152" i="380"/>
  <c r="BP152" i="380"/>
  <c r="BO152" i="380"/>
  <c r="BN152" i="380"/>
  <c r="BM152" i="380"/>
  <c r="BL152" i="380"/>
  <c r="BK152" i="380"/>
  <c r="BJ152" i="380"/>
  <c r="BI152" i="380"/>
  <c r="BH152" i="380"/>
  <c r="BG152" i="380"/>
  <c r="BF152" i="380"/>
  <c r="AX87" i="380" s="1"/>
  <c r="BW151" i="380"/>
  <c r="BV151" i="380"/>
  <c r="BU151" i="380"/>
  <c r="BT151" i="380"/>
  <c r="BS151" i="380"/>
  <c r="BR151" i="380"/>
  <c r="BQ151" i="380"/>
  <c r="BP151" i="380"/>
  <c r="BO151" i="380"/>
  <c r="BN151" i="380"/>
  <c r="BM151" i="380"/>
  <c r="BL151" i="380"/>
  <c r="BK151" i="380"/>
  <c r="BJ151" i="380"/>
  <c r="BI151" i="380"/>
  <c r="BH151" i="380"/>
  <c r="BG151" i="380"/>
  <c r="BF151" i="380"/>
  <c r="BW150" i="380"/>
  <c r="BV150" i="380"/>
  <c r="BU150" i="380"/>
  <c r="BT150" i="380"/>
  <c r="BS150" i="380"/>
  <c r="BR150" i="380"/>
  <c r="BQ150" i="380"/>
  <c r="BP150" i="380"/>
  <c r="BO150" i="380"/>
  <c r="BN150" i="380"/>
  <c r="BM150" i="380"/>
  <c r="BL150" i="380"/>
  <c r="BK150" i="380"/>
  <c r="BJ150" i="380"/>
  <c r="BI150" i="380"/>
  <c r="BH150" i="380"/>
  <c r="BG150" i="380"/>
  <c r="BF150" i="380"/>
  <c r="BW149" i="380"/>
  <c r="BV149" i="380"/>
  <c r="BU149" i="380"/>
  <c r="BT149" i="380"/>
  <c r="BS149" i="380"/>
  <c r="BR149" i="380"/>
  <c r="BQ149" i="380"/>
  <c r="BP149" i="380"/>
  <c r="BO149" i="380"/>
  <c r="BN149" i="380"/>
  <c r="BM149" i="380"/>
  <c r="BL149" i="380"/>
  <c r="BK149" i="380"/>
  <c r="BJ149" i="380"/>
  <c r="BI149" i="380"/>
  <c r="BH149" i="380"/>
  <c r="BG149" i="380"/>
  <c r="BF149" i="380"/>
  <c r="BW148" i="380"/>
  <c r="BV148" i="380"/>
  <c r="BU148" i="380"/>
  <c r="BT148" i="380"/>
  <c r="BS148" i="380"/>
  <c r="BR148" i="380"/>
  <c r="BQ148" i="380"/>
  <c r="BP148" i="380"/>
  <c r="BO148" i="380"/>
  <c r="BN148" i="380"/>
  <c r="BM148" i="380"/>
  <c r="BL148" i="380"/>
  <c r="BK148" i="380"/>
  <c r="BJ148" i="380"/>
  <c r="BI148" i="380"/>
  <c r="BH148" i="380"/>
  <c r="BG148" i="380"/>
  <c r="BF148" i="380"/>
  <c r="AZ95" i="380" s="1"/>
  <c r="BW147" i="380"/>
  <c r="BV147" i="380"/>
  <c r="BU147" i="380"/>
  <c r="BT147" i="380"/>
  <c r="BS147" i="380"/>
  <c r="BR147" i="380"/>
  <c r="BQ147" i="380"/>
  <c r="BP147" i="380"/>
  <c r="BO147" i="380"/>
  <c r="BN147" i="380"/>
  <c r="BM147" i="380"/>
  <c r="BL147" i="380"/>
  <c r="BK147" i="380"/>
  <c r="BJ147" i="380"/>
  <c r="BI147" i="380"/>
  <c r="BH147" i="380"/>
  <c r="BG147" i="380"/>
  <c r="BF147" i="380"/>
  <c r="BW146" i="380"/>
  <c r="BV146" i="380"/>
  <c r="BU146" i="380"/>
  <c r="BT146" i="380"/>
  <c r="BS146" i="380"/>
  <c r="BR146" i="380"/>
  <c r="BQ146" i="380"/>
  <c r="BP146" i="380"/>
  <c r="BO146" i="380"/>
  <c r="BN146" i="380"/>
  <c r="BM146" i="380"/>
  <c r="BL146" i="380"/>
  <c r="BK146" i="380"/>
  <c r="BJ146" i="380"/>
  <c r="BI146" i="380"/>
  <c r="BH146" i="380"/>
  <c r="BG146" i="380"/>
  <c r="BF146" i="380"/>
  <c r="BW145" i="380"/>
  <c r="BV145" i="380"/>
  <c r="BU145" i="380"/>
  <c r="BT145" i="380"/>
  <c r="BS145" i="380"/>
  <c r="BR145" i="380"/>
  <c r="BQ145" i="380"/>
  <c r="BP145" i="380"/>
  <c r="BO145" i="380"/>
  <c r="BN145" i="380"/>
  <c r="BM145" i="380"/>
  <c r="BL145" i="380"/>
  <c r="BK145" i="380"/>
  <c r="BJ145" i="380"/>
  <c r="BI145" i="380"/>
  <c r="BH145" i="380"/>
  <c r="AQ87" i="380" s="1"/>
  <c r="BG145" i="380"/>
  <c r="BF145" i="380"/>
  <c r="BW144" i="380"/>
  <c r="BV144" i="380"/>
  <c r="BU144" i="380"/>
  <c r="BT144" i="380"/>
  <c r="BS144" i="380"/>
  <c r="BR144" i="380"/>
  <c r="BQ144" i="380"/>
  <c r="BP144" i="380"/>
  <c r="BO144" i="380"/>
  <c r="BN144" i="380"/>
  <c r="BM144" i="380"/>
  <c r="BL144" i="380"/>
  <c r="BK144" i="380"/>
  <c r="BJ144" i="380"/>
  <c r="BI144" i="380"/>
  <c r="BH144" i="380"/>
  <c r="BG144" i="380"/>
  <c r="BF144" i="380"/>
  <c r="AP87" i="380" s="1"/>
  <c r="BW143" i="380"/>
  <c r="BV143" i="380"/>
  <c r="BU143" i="380"/>
  <c r="BT143" i="380"/>
  <c r="BS143" i="380"/>
  <c r="BR143" i="380"/>
  <c r="BQ143" i="380"/>
  <c r="BP143" i="380"/>
  <c r="BO143" i="380"/>
  <c r="BN143" i="380"/>
  <c r="BM143" i="380"/>
  <c r="BL143" i="380"/>
  <c r="BK143" i="380"/>
  <c r="BJ143" i="380"/>
  <c r="BI143" i="380"/>
  <c r="BH143" i="380"/>
  <c r="BG143" i="380"/>
  <c r="BF143" i="380"/>
  <c r="BW142" i="380"/>
  <c r="BV142" i="380"/>
  <c r="BU142" i="380"/>
  <c r="BT142" i="380"/>
  <c r="BS142" i="380"/>
  <c r="BR142" i="380"/>
  <c r="BQ142" i="380"/>
  <c r="BP142" i="380"/>
  <c r="BO142" i="380"/>
  <c r="BN142" i="380"/>
  <c r="BM142" i="380"/>
  <c r="BL142" i="380"/>
  <c r="BK142" i="380"/>
  <c r="BJ142" i="380"/>
  <c r="BI142" i="380"/>
  <c r="BH142" i="380"/>
  <c r="BG142" i="380"/>
  <c r="BF142" i="380"/>
  <c r="BW141" i="380"/>
  <c r="BV141" i="380"/>
  <c r="BU141" i="380"/>
  <c r="BT141" i="380"/>
  <c r="BS141" i="380"/>
  <c r="BR141" i="380"/>
  <c r="BQ141" i="380"/>
  <c r="BP141" i="380"/>
  <c r="BO141" i="380"/>
  <c r="BN141" i="380"/>
  <c r="BM141" i="380"/>
  <c r="BL141" i="380"/>
  <c r="BK141" i="380"/>
  <c r="BJ141" i="380"/>
  <c r="BI141" i="380"/>
  <c r="BH141" i="380"/>
  <c r="BG141" i="380"/>
  <c r="BF141" i="380"/>
  <c r="BW138" i="380"/>
  <c r="BV138" i="380"/>
  <c r="BU138" i="380"/>
  <c r="BT138" i="380"/>
  <c r="BS138" i="380"/>
  <c r="BR138" i="380"/>
  <c r="BQ138" i="380"/>
  <c r="BP138" i="380"/>
  <c r="BO138" i="380"/>
  <c r="BN138" i="380"/>
  <c r="BM138" i="380"/>
  <c r="BL138" i="380"/>
  <c r="BK138" i="380"/>
  <c r="BJ138" i="380"/>
  <c r="BI138" i="380"/>
  <c r="BH138" i="380"/>
  <c r="BG138" i="380"/>
  <c r="BF138" i="380"/>
  <c r="BW137" i="380"/>
  <c r="BV137" i="380"/>
  <c r="BU137" i="380"/>
  <c r="BT137" i="380"/>
  <c r="BS137" i="380"/>
  <c r="BR137" i="380"/>
  <c r="BQ137" i="380"/>
  <c r="BP137" i="380"/>
  <c r="BO137" i="380"/>
  <c r="BN137" i="380"/>
  <c r="BM137" i="380"/>
  <c r="BL137" i="380"/>
  <c r="BK137" i="380"/>
  <c r="BJ137" i="380"/>
  <c r="BI137" i="380"/>
  <c r="BH137" i="380"/>
  <c r="BG137" i="380"/>
  <c r="BF137" i="380"/>
  <c r="BW136" i="380"/>
  <c r="BV136" i="380"/>
  <c r="BU136" i="380"/>
  <c r="BT136" i="380"/>
  <c r="BS136" i="380"/>
  <c r="BR136" i="380"/>
  <c r="BQ136" i="380"/>
  <c r="BP136" i="380"/>
  <c r="BO136" i="380"/>
  <c r="BN136" i="380"/>
  <c r="BM136" i="380"/>
  <c r="BL136" i="380"/>
  <c r="BK136" i="380"/>
  <c r="BJ136" i="380"/>
  <c r="BI136" i="380"/>
  <c r="BH136" i="380"/>
  <c r="BG136" i="380"/>
  <c r="BF136" i="380"/>
  <c r="BW135" i="380"/>
  <c r="BV135" i="380"/>
  <c r="BU135" i="380"/>
  <c r="BT135" i="380"/>
  <c r="BS135" i="380"/>
  <c r="BR135" i="380"/>
  <c r="BQ135" i="380"/>
  <c r="BP135" i="380"/>
  <c r="BO135" i="380"/>
  <c r="BN135" i="380"/>
  <c r="BM135" i="380"/>
  <c r="BL135" i="380"/>
  <c r="BK135" i="380"/>
  <c r="BJ135" i="380"/>
  <c r="BI135" i="380"/>
  <c r="BH135" i="380"/>
  <c r="BG135" i="380"/>
  <c r="BF135" i="380"/>
  <c r="BW134" i="380"/>
  <c r="BV134" i="380"/>
  <c r="BU134" i="380"/>
  <c r="BT134" i="380"/>
  <c r="BS134" i="380"/>
  <c r="BR134" i="380"/>
  <c r="BQ134" i="380"/>
  <c r="BP134" i="380"/>
  <c r="BO134" i="380"/>
  <c r="BN134" i="380"/>
  <c r="BM134" i="380"/>
  <c r="BL134" i="380"/>
  <c r="BK134" i="380"/>
  <c r="BJ134" i="380"/>
  <c r="BI134" i="380"/>
  <c r="BH134" i="380"/>
  <c r="BG134" i="380"/>
  <c r="BF134" i="380"/>
  <c r="BW133" i="380"/>
  <c r="BV133" i="380"/>
  <c r="BU133" i="380"/>
  <c r="BT133" i="380"/>
  <c r="BS133" i="380"/>
  <c r="BR133" i="380"/>
  <c r="BQ133" i="380"/>
  <c r="BP133" i="380"/>
  <c r="BO133" i="380"/>
  <c r="BN133" i="380"/>
  <c r="BM133" i="380"/>
  <c r="BL133" i="380"/>
  <c r="BK133" i="380"/>
  <c r="BJ133" i="380"/>
  <c r="BI133" i="380"/>
  <c r="BH133" i="380"/>
  <c r="BG133" i="380"/>
  <c r="BF133" i="380"/>
  <c r="BW132" i="380"/>
  <c r="BV132" i="380"/>
  <c r="BU132" i="380"/>
  <c r="BT132" i="380"/>
  <c r="BS132" i="380"/>
  <c r="BR132" i="380"/>
  <c r="BQ132" i="380"/>
  <c r="BP132" i="380"/>
  <c r="BO132" i="380"/>
  <c r="BN132" i="380"/>
  <c r="BM132" i="380"/>
  <c r="BL132" i="380"/>
  <c r="BK132" i="380"/>
  <c r="BJ132" i="380"/>
  <c r="BI132" i="380"/>
  <c r="BH132" i="380"/>
  <c r="BG132" i="380"/>
  <c r="BF132" i="380"/>
  <c r="BW131" i="380"/>
  <c r="BV131" i="380"/>
  <c r="BU131" i="380"/>
  <c r="BT131" i="380"/>
  <c r="BS131" i="380"/>
  <c r="BR131" i="380"/>
  <c r="BQ131" i="380"/>
  <c r="BP131" i="380"/>
  <c r="BO131" i="380"/>
  <c r="BN131" i="380"/>
  <c r="BM131" i="380"/>
  <c r="BL131" i="380"/>
  <c r="BK131" i="380"/>
  <c r="BJ131" i="380"/>
  <c r="BI131" i="380"/>
  <c r="BH131" i="380"/>
  <c r="BG131" i="380"/>
  <c r="BF131" i="380"/>
  <c r="BW130" i="380"/>
  <c r="BV130" i="380"/>
  <c r="BU130" i="380"/>
  <c r="BT130" i="380"/>
  <c r="BS130" i="380"/>
  <c r="BR130" i="380"/>
  <c r="BQ130" i="380"/>
  <c r="BP130" i="380"/>
  <c r="BO130" i="380"/>
  <c r="BN130" i="380"/>
  <c r="BM130" i="380"/>
  <c r="BL130" i="380"/>
  <c r="BK130" i="380"/>
  <c r="BJ130" i="380"/>
  <c r="BI130" i="380"/>
  <c r="BH130" i="380"/>
  <c r="BG130" i="380"/>
  <c r="BF130" i="380"/>
  <c r="BW129" i="380"/>
  <c r="BV129" i="380"/>
  <c r="BU129" i="380"/>
  <c r="BT129" i="380"/>
  <c r="BS129" i="380"/>
  <c r="BR129" i="380"/>
  <c r="BQ129" i="380"/>
  <c r="BP129" i="380"/>
  <c r="BO129" i="380"/>
  <c r="BN129" i="380"/>
  <c r="BM129" i="380"/>
  <c r="BL129" i="380"/>
  <c r="BK129" i="380"/>
  <c r="BJ129" i="380"/>
  <c r="BI129" i="380"/>
  <c r="BH129" i="380"/>
  <c r="AT86" i="380" s="1"/>
  <c r="BG129" i="380"/>
  <c r="BF129" i="380"/>
  <c r="BW128" i="380"/>
  <c r="BV128" i="380"/>
  <c r="BU128" i="380"/>
  <c r="BT128" i="380"/>
  <c r="BS128" i="380"/>
  <c r="BR128" i="380"/>
  <c r="BQ128" i="380"/>
  <c r="BP128" i="380"/>
  <c r="BO128" i="380"/>
  <c r="BN128" i="380"/>
  <c r="BM128" i="380"/>
  <c r="BL128" i="380"/>
  <c r="BK128" i="380"/>
  <c r="BJ128" i="380"/>
  <c r="BI128" i="380"/>
  <c r="BH128" i="380"/>
  <c r="BG128" i="380"/>
  <c r="BF128" i="380"/>
  <c r="BW127" i="380"/>
  <c r="BV127" i="380"/>
  <c r="BU127" i="380"/>
  <c r="BT127" i="380"/>
  <c r="BS127" i="380"/>
  <c r="BR127" i="380"/>
  <c r="BQ127" i="380"/>
  <c r="BP127" i="380"/>
  <c r="BO127" i="380"/>
  <c r="BN127" i="380"/>
  <c r="BM127" i="380"/>
  <c r="BL127" i="380"/>
  <c r="BK127" i="380"/>
  <c r="BJ127" i="380"/>
  <c r="BI127" i="380"/>
  <c r="BH127" i="380"/>
  <c r="BG127" i="380"/>
  <c r="BF127" i="380"/>
  <c r="BW126" i="380"/>
  <c r="BV126" i="380"/>
  <c r="BU126" i="380"/>
  <c r="BT126" i="380"/>
  <c r="BS126" i="380"/>
  <c r="BR126" i="380"/>
  <c r="BQ126" i="380"/>
  <c r="BP126" i="380"/>
  <c r="BO126" i="380"/>
  <c r="BN126" i="380"/>
  <c r="BM126" i="380"/>
  <c r="BL126" i="380"/>
  <c r="BK126" i="380"/>
  <c r="BJ126" i="380"/>
  <c r="BI126" i="380"/>
  <c r="BH126" i="380"/>
  <c r="BG126" i="380"/>
  <c r="BF126" i="380"/>
  <c r="AQ86" i="380" s="1"/>
  <c r="BW125" i="380"/>
  <c r="BV125" i="380"/>
  <c r="BU125" i="380"/>
  <c r="BT125" i="380"/>
  <c r="BS125" i="380"/>
  <c r="BR125" i="380"/>
  <c r="BQ125" i="380"/>
  <c r="BP125" i="380"/>
  <c r="BO125" i="380"/>
  <c r="BN125" i="380"/>
  <c r="BM125" i="380"/>
  <c r="BL125" i="380"/>
  <c r="BK125" i="380"/>
  <c r="BJ125" i="380"/>
  <c r="BI125" i="380"/>
  <c r="BH125" i="380"/>
  <c r="BG125" i="380"/>
  <c r="BF125" i="380"/>
  <c r="BW124" i="380"/>
  <c r="BV124" i="380"/>
  <c r="BU124" i="380"/>
  <c r="BT124" i="380"/>
  <c r="BS124" i="380"/>
  <c r="BR124" i="380"/>
  <c r="BQ124" i="380"/>
  <c r="BP124" i="380"/>
  <c r="BO124" i="380"/>
  <c r="BN124" i="380"/>
  <c r="BM124" i="380"/>
  <c r="BL124" i="380"/>
  <c r="BK124" i="380"/>
  <c r="BJ124" i="380"/>
  <c r="BI124" i="380"/>
  <c r="BH124" i="380"/>
  <c r="BG124" i="380"/>
  <c r="BF124" i="380"/>
  <c r="BW123" i="380"/>
  <c r="BV123" i="380"/>
  <c r="BU123" i="380"/>
  <c r="BT123" i="380"/>
  <c r="BS123" i="380"/>
  <c r="BR123" i="380"/>
  <c r="BQ123" i="380"/>
  <c r="BP123" i="380"/>
  <c r="BO123" i="380"/>
  <c r="BN123" i="380"/>
  <c r="BM123" i="380"/>
  <c r="BL123" i="380"/>
  <c r="BK123" i="380"/>
  <c r="BJ123" i="380"/>
  <c r="BI123" i="380"/>
  <c r="BH123" i="380"/>
  <c r="BG123" i="380"/>
  <c r="BF123" i="380"/>
  <c r="BW122" i="380"/>
  <c r="BV122" i="380"/>
  <c r="BU122" i="380"/>
  <c r="BT122" i="380"/>
  <c r="BS122" i="380"/>
  <c r="BR122" i="380"/>
  <c r="BQ122" i="380"/>
  <c r="BP122" i="380"/>
  <c r="BO122" i="380"/>
  <c r="BN122" i="380"/>
  <c r="BM122" i="380"/>
  <c r="BL122" i="380"/>
  <c r="BK122" i="380"/>
  <c r="BJ122" i="380"/>
  <c r="BI122" i="380"/>
  <c r="BH122" i="380"/>
  <c r="BG122" i="380"/>
  <c r="BF122" i="380"/>
  <c r="BW119" i="380"/>
  <c r="BV119" i="380"/>
  <c r="BU119" i="380"/>
  <c r="BT119" i="380"/>
  <c r="BS119" i="380"/>
  <c r="BR119" i="380"/>
  <c r="BQ119" i="380"/>
  <c r="BP119" i="380"/>
  <c r="BO119" i="380"/>
  <c r="BN119" i="380"/>
  <c r="BM119" i="380"/>
  <c r="BL119" i="380"/>
  <c r="BK119" i="380"/>
  <c r="BJ119" i="380"/>
  <c r="BI119" i="380"/>
  <c r="BH119" i="380"/>
  <c r="BG119" i="380"/>
  <c r="BF119" i="380"/>
  <c r="BW118" i="380"/>
  <c r="BV118" i="380"/>
  <c r="BU118" i="380"/>
  <c r="BT118" i="380"/>
  <c r="BS118" i="380"/>
  <c r="BR118" i="380"/>
  <c r="BQ118" i="380"/>
  <c r="BP118" i="380"/>
  <c r="BO118" i="380"/>
  <c r="BN118" i="380"/>
  <c r="BM118" i="380"/>
  <c r="BL118" i="380"/>
  <c r="BK118" i="380"/>
  <c r="BJ118" i="380"/>
  <c r="BI118" i="380"/>
  <c r="BH118" i="380"/>
  <c r="BG118" i="380"/>
  <c r="BF118" i="380"/>
  <c r="BW117" i="380"/>
  <c r="BV117" i="380"/>
  <c r="BU117" i="380"/>
  <c r="BT117" i="380"/>
  <c r="BS117" i="380"/>
  <c r="BR117" i="380"/>
  <c r="BQ117" i="380"/>
  <c r="BP117" i="380"/>
  <c r="BO117" i="380"/>
  <c r="BN117" i="380"/>
  <c r="BM117" i="380"/>
  <c r="BL117" i="380"/>
  <c r="BK117" i="380"/>
  <c r="BJ117" i="380"/>
  <c r="BI117" i="380"/>
  <c r="BH117" i="380"/>
  <c r="BG117" i="380"/>
  <c r="BF117" i="380"/>
  <c r="BW116" i="380"/>
  <c r="BV116" i="380"/>
  <c r="BU116" i="380"/>
  <c r="BT116" i="380"/>
  <c r="BS116" i="380"/>
  <c r="BR116" i="380"/>
  <c r="BQ116" i="380"/>
  <c r="BP116" i="380"/>
  <c r="BO116" i="380"/>
  <c r="BN116" i="380"/>
  <c r="BM116" i="380"/>
  <c r="BL116" i="380"/>
  <c r="BK116" i="380"/>
  <c r="BJ116" i="380"/>
  <c r="BI116" i="380"/>
  <c r="BH116" i="380"/>
  <c r="BG116" i="380"/>
  <c r="BF116" i="380"/>
  <c r="BW115" i="380"/>
  <c r="BV115" i="380"/>
  <c r="BU115" i="380"/>
  <c r="BT115" i="380"/>
  <c r="BS115" i="380"/>
  <c r="BR115" i="380"/>
  <c r="BQ115" i="380"/>
  <c r="BP115" i="380"/>
  <c r="BO115" i="380"/>
  <c r="BN115" i="380"/>
  <c r="BM115" i="380"/>
  <c r="BL115" i="380"/>
  <c r="BK115" i="380"/>
  <c r="BJ115" i="380"/>
  <c r="BI115" i="380"/>
  <c r="BH115" i="380"/>
  <c r="BG115" i="380"/>
  <c r="BF115" i="380"/>
  <c r="BW114" i="380"/>
  <c r="BV114" i="380"/>
  <c r="BU114" i="380"/>
  <c r="BT114" i="380"/>
  <c r="BS114" i="380"/>
  <c r="BR114" i="380"/>
  <c r="BQ114" i="380"/>
  <c r="BP114" i="380"/>
  <c r="BO114" i="380"/>
  <c r="BN114" i="380"/>
  <c r="BM114" i="380"/>
  <c r="BL114" i="380"/>
  <c r="BK114" i="380"/>
  <c r="BJ114" i="380"/>
  <c r="BI114" i="380"/>
  <c r="BH114" i="380"/>
  <c r="BG114" i="380"/>
  <c r="BF114" i="380"/>
  <c r="BW113" i="380"/>
  <c r="BV113" i="380"/>
  <c r="BU113" i="380"/>
  <c r="BT113" i="380"/>
  <c r="BS113" i="380"/>
  <c r="BR113" i="380"/>
  <c r="BQ113" i="380"/>
  <c r="BP113" i="380"/>
  <c r="BO113" i="380"/>
  <c r="BN113" i="380"/>
  <c r="BM113" i="380"/>
  <c r="BL113" i="380"/>
  <c r="BK113" i="380"/>
  <c r="BJ113" i="380"/>
  <c r="BI113" i="380"/>
  <c r="BH113" i="380"/>
  <c r="BG113" i="380"/>
  <c r="BF113" i="380"/>
  <c r="BW112" i="380"/>
  <c r="BV112" i="380"/>
  <c r="BU112" i="380"/>
  <c r="BT112" i="380"/>
  <c r="BS112" i="380"/>
  <c r="BR112" i="380"/>
  <c r="BQ112" i="380"/>
  <c r="BP112" i="380"/>
  <c r="BO112" i="380"/>
  <c r="BN112" i="380"/>
  <c r="BM112" i="380"/>
  <c r="BL112" i="380"/>
  <c r="BK112" i="380"/>
  <c r="BJ112" i="380"/>
  <c r="BI112" i="380"/>
  <c r="BH112" i="380"/>
  <c r="BG112" i="380"/>
  <c r="BF112" i="380"/>
  <c r="BW111" i="380"/>
  <c r="BV111" i="380"/>
  <c r="BU111" i="380"/>
  <c r="BT111" i="380"/>
  <c r="BS111" i="380"/>
  <c r="BR111" i="380"/>
  <c r="BQ111" i="380"/>
  <c r="BP111" i="380"/>
  <c r="BO111" i="380"/>
  <c r="BN111" i="380"/>
  <c r="BM111" i="380"/>
  <c r="BL111" i="380"/>
  <c r="BK111" i="380"/>
  <c r="BJ111" i="380"/>
  <c r="BI111" i="380"/>
  <c r="BH111" i="380"/>
  <c r="BG111" i="380"/>
  <c r="BF111" i="380"/>
  <c r="BW110" i="380"/>
  <c r="BV110" i="380"/>
  <c r="BU110" i="380"/>
  <c r="BT110" i="380"/>
  <c r="BS110" i="380"/>
  <c r="BR110" i="380"/>
  <c r="BQ110" i="380"/>
  <c r="BP110" i="380"/>
  <c r="BO110" i="380"/>
  <c r="BN110" i="380"/>
  <c r="BM110" i="380"/>
  <c r="BL110" i="380"/>
  <c r="BK110" i="380"/>
  <c r="BJ110" i="380"/>
  <c r="BI110" i="380"/>
  <c r="BH110" i="380"/>
  <c r="BG110" i="380"/>
  <c r="BF110" i="380"/>
  <c r="BW109" i="380"/>
  <c r="BV109" i="380"/>
  <c r="BU109" i="380"/>
  <c r="BT109" i="380"/>
  <c r="BS109" i="380"/>
  <c r="BR109" i="380"/>
  <c r="BQ109" i="380"/>
  <c r="BP109" i="380"/>
  <c r="BO109" i="380"/>
  <c r="BN109" i="380"/>
  <c r="BM109" i="380"/>
  <c r="BL109" i="380"/>
  <c r="BK109" i="380"/>
  <c r="BJ109" i="380"/>
  <c r="BI109" i="380"/>
  <c r="BH109" i="380"/>
  <c r="BG109" i="380"/>
  <c r="BF109" i="380"/>
  <c r="BW108" i="380"/>
  <c r="BV108" i="380"/>
  <c r="BU108" i="380"/>
  <c r="BT108" i="380"/>
  <c r="BS108" i="380"/>
  <c r="BR108" i="380"/>
  <c r="BQ108" i="380"/>
  <c r="BP108" i="380"/>
  <c r="BO108" i="380"/>
  <c r="BN108" i="380"/>
  <c r="BM108" i="380"/>
  <c r="BL108" i="380"/>
  <c r="BK108" i="380"/>
  <c r="BJ108" i="380"/>
  <c r="BI108" i="380"/>
  <c r="BH108" i="380"/>
  <c r="BG108" i="380"/>
  <c r="BF108" i="380"/>
  <c r="BW107" i="380"/>
  <c r="BV107" i="380"/>
  <c r="BU107" i="380"/>
  <c r="BT107" i="380"/>
  <c r="BS107" i="380"/>
  <c r="BR107" i="380"/>
  <c r="BQ107" i="380"/>
  <c r="BP107" i="380"/>
  <c r="BO107" i="380"/>
  <c r="BN107" i="380"/>
  <c r="BM107" i="380"/>
  <c r="BL107" i="380"/>
  <c r="BK107" i="380"/>
  <c r="BJ107" i="380"/>
  <c r="BI107" i="380"/>
  <c r="BH107" i="380"/>
  <c r="BG107" i="380"/>
  <c r="BF107" i="380"/>
  <c r="BW106" i="380"/>
  <c r="BV106" i="380"/>
  <c r="BU106" i="380"/>
  <c r="BT106" i="380"/>
  <c r="BS106" i="380"/>
  <c r="BR106" i="380"/>
  <c r="BQ106" i="380"/>
  <c r="BP106" i="380"/>
  <c r="BO106" i="380"/>
  <c r="BN106" i="380"/>
  <c r="BM106" i="380"/>
  <c r="BL106" i="380"/>
  <c r="BJ106" i="380"/>
  <c r="BI106" i="380"/>
  <c r="BH106" i="380"/>
  <c r="BG106" i="380"/>
  <c r="BF106" i="380"/>
  <c r="BW105" i="380"/>
  <c r="BV105" i="380"/>
  <c r="BU105" i="380"/>
  <c r="BT105" i="380"/>
  <c r="BS105" i="380"/>
  <c r="BR105" i="380"/>
  <c r="BQ105" i="380"/>
  <c r="BP105" i="380"/>
  <c r="BO105" i="380"/>
  <c r="BN105" i="380"/>
  <c r="BM105" i="380"/>
  <c r="BL105" i="380"/>
  <c r="BK105" i="380"/>
  <c r="BJ105" i="380"/>
  <c r="BI105" i="380"/>
  <c r="BH105" i="380"/>
  <c r="BG105" i="380"/>
  <c r="BF105" i="380"/>
  <c r="BW104" i="380"/>
  <c r="BV104" i="380"/>
  <c r="BU104" i="380"/>
  <c r="BT104" i="380"/>
  <c r="BS104" i="380"/>
  <c r="BR104" i="380"/>
  <c r="BQ104" i="380"/>
  <c r="BP104" i="380"/>
  <c r="BO104" i="380"/>
  <c r="BN104" i="380"/>
  <c r="BM104" i="380"/>
  <c r="BL104" i="380"/>
  <c r="BK104" i="380"/>
  <c r="BJ104" i="380"/>
  <c r="BI104" i="380"/>
  <c r="BH104" i="380"/>
  <c r="BG104" i="380"/>
  <c r="BF104" i="380"/>
  <c r="BW103" i="380"/>
  <c r="BV103" i="380"/>
  <c r="BU103" i="380"/>
  <c r="BT103" i="380"/>
  <c r="BS103" i="380"/>
  <c r="BR103" i="380"/>
  <c r="BQ103" i="380"/>
  <c r="BP103" i="380"/>
  <c r="BO103" i="380"/>
  <c r="BN103" i="380"/>
  <c r="BM103" i="380"/>
  <c r="BL103" i="380"/>
  <c r="BK103" i="380"/>
  <c r="BJ103" i="380"/>
  <c r="BI103" i="380"/>
  <c r="BH103" i="380"/>
  <c r="BG103" i="380"/>
  <c r="BF103" i="380"/>
  <c r="BW100" i="380"/>
  <c r="BV100" i="380"/>
  <c r="BU100" i="380"/>
  <c r="BT100" i="380"/>
  <c r="BS100" i="380"/>
  <c r="BR100" i="380"/>
  <c r="BQ100" i="380"/>
  <c r="BP100" i="380"/>
  <c r="BO100" i="380"/>
  <c r="BN100" i="380"/>
  <c r="BM100" i="380"/>
  <c r="BL100" i="380"/>
  <c r="BK100" i="380"/>
  <c r="BJ100" i="380"/>
  <c r="BI100" i="380"/>
  <c r="BH100" i="380"/>
  <c r="BG100" i="380"/>
  <c r="BF100" i="380"/>
  <c r="BW99" i="380"/>
  <c r="BV99" i="380"/>
  <c r="BU99" i="380"/>
  <c r="BT99" i="380"/>
  <c r="BS99" i="380"/>
  <c r="BR99" i="380"/>
  <c r="BQ99" i="380"/>
  <c r="BP99" i="380"/>
  <c r="BO99" i="380"/>
  <c r="BN99" i="380"/>
  <c r="BM99" i="380"/>
  <c r="BL99" i="380"/>
  <c r="BK99" i="380"/>
  <c r="BJ99" i="380"/>
  <c r="BI99" i="380"/>
  <c r="BH99" i="380"/>
  <c r="BG99" i="380"/>
  <c r="BF99" i="380"/>
  <c r="BW98" i="380"/>
  <c r="BV98" i="380"/>
  <c r="BU98" i="380"/>
  <c r="BT98" i="380"/>
  <c r="BS98" i="380"/>
  <c r="BR98" i="380"/>
  <c r="BQ98" i="380"/>
  <c r="BP98" i="380"/>
  <c r="BO98" i="380"/>
  <c r="BN98" i="380"/>
  <c r="BM98" i="380"/>
  <c r="BL98" i="380"/>
  <c r="BK98" i="380"/>
  <c r="BJ98" i="380"/>
  <c r="BI98" i="380"/>
  <c r="BH98" i="380"/>
  <c r="BG98" i="380"/>
  <c r="BF98" i="380"/>
  <c r="BW97" i="380"/>
  <c r="BV97" i="380"/>
  <c r="BU97" i="380"/>
  <c r="BT97" i="380"/>
  <c r="BS97" i="380"/>
  <c r="BR97" i="380"/>
  <c r="BQ97" i="380"/>
  <c r="BP97" i="380"/>
  <c r="BO97" i="380"/>
  <c r="BN97" i="380"/>
  <c r="BM97" i="380"/>
  <c r="BL97" i="380"/>
  <c r="BK97" i="380"/>
  <c r="BJ97" i="380"/>
  <c r="BI97" i="380"/>
  <c r="BH97" i="380"/>
  <c r="BG97" i="380"/>
  <c r="BF97" i="380"/>
  <c r="BW96" i="380"/>
  <c r="BV96" i="380"/>
  <c r="BU96" i="380"/>
  <c r="BT96" i="380"/>
  <c r="BS96" i="380"/>
  <c r="BR96" i="380"/>
  <c r="BQ96" i="380"/>
  <c r="BP96" i="380"/>
  <c r="BO96" i="380"/>
  <c r="BN96" i="380"/>
  <c r="BM96" i="380"/>
  <c r="BL96" i="380"/>
  <c r="BK96" i="380"/>
  <c r="BJ96" i="380"/>
  <c r="BI96" i="380"/>
  <c r="BH96" i="380"/>
  <c r="BG96" i="380"/>
  <c r="BF96" i="380"/>
  <c r="BW95" i="380"/>
  <c r="BV95" i="380"/>
  <c r="BU95" i="380"/>
  <c r="BT95" i="380"/>
  <c r="BS95" i="380"/>
  <c r="BR95" i="380"/>
  <c r="BQ95" i="380"/>
  <c r="BP95" i="380"/>
  <c r="BO95" i="380"/>
  <c r="BN95" i="380"/>
  <c r="BM95" i="380"/>
  <c r="BL95" i="380"/>
  <c r="BK95" i="380"/>
  <c r="BJ95" i="380"/>
  <c r="BI95" i="380"/>
  <c r="BH95" i="380"/>
  <c r="BG95" i="380"/>
  <c r="BF95" i="380"/>
  <c r="AW95" i="380"/>
  <c r="AR95" i="380"/>
  <c r="AQ95" i="380"/>
  <c r="BW94" i="380"/>
  <c r="BV94" i="380"/>
  <c r="BU94" i="380"/>
  <c r="BT94" i="380"/>
  <c r="BS94" i="380"/>
  <c r="BR94" i="380"/>
  <c r="BQ94" i="380"/>
  <c r="BP94" i="380"/>
  <c r="BO94" i="380"/>
  <c r="BN94" i="380"/>
  <c r="BM94" i="380"/>
  <c r="BL94" i="380"/>
  <c r="BK94" i="380"/>
  <c r="BJ94" i="380"/>
  <c r="BI94" i="380"/>
  <c r="BH94" i="380"/>
  <c r="BG94" i="380"/>
  <c r="BF94" i="380"/>
  <c r="AY94" i="380"/>
  <c r="AT94" i="380"/>
  <c r="AO94" i="380"/>
  <c r="BW93" i="380"/>
  <c r="BV93" i="380"/>
  <c r="BU93" i="380"/>
  <c r="BT93" i="380"/>
  <c r="BS93" i="380"/>
  <c r="BR93" i="380"/>
  <c r="BQ93" i="380"/>
  <c r="BP93" i="380"/>
  <c r="BO93" i="380"/>
  <c r="BN93" i="380"/>
  <c r="BM93" i="380"/>
  <c r="BL93" i="380"/>
  <c r="BK93" i="380"/>
  <c r="BJ93" i="380"/>
  <c r="BI93" i="380"/>
  <c r="BH93" i="380"/>
  <c r="BG93" i="380"/>
  <c r="BF93" i="380"/>
  <c r="AP93" i="380"/>
  <c r="BW92" i="380"/>
  <c r="BV92" i="380"/>
  <c r="BU92" i="380"/>
  <c r="BT92" i="380"/>
  <c r="BS92" i="380"/>
  <c r="BR92" i="380"/>
  <c r="BQ92" i="380"/>
  <c r="BP92" i="380"/>
  <c r="BO92" i="380"/>
  <c r="BN92" i="380"/>
  <c r="BM92" i="380"/>
  <c r="BL92" i="380"/>
  <c r="BK92" i="380"/>
  <c r="BJ92" i="380"/>
  <c r="BI92" i="380"/>
  <c r="BH92" i="380"/>
  <c r="BG92" i="380"/>
  <c r="BF92" i="380"/>
  <c r="AP92" i="380"/>
  <c r="BW91" i="380"/>
  <c r="BV91" i="380"/>
  <c r="BU91" i="380"/>
  <c r="BT91" i="380"/>
  <c r="BS91" i="380"/>
  <c r="BR91" i="380"/>
  <c r="BQ91" i="380"/>
  <c r="BP91" i="380"/>
  <c r="BO91" i="380"/>
  <c r="BN91" i="380"/>
  <c r="BM91" i="380"/>
  <c r="BL91" i="380"/>
  <c r="BK91" i="380"/>
  <c r="BJ91" i="380"/>
  <c r="BI91" i="380"/>
  <c r="BH91" i="380"/>
  <c r="BG91" i="380"/>
  <c r="BF91" i="380"/>
  <c r="AM91" i="380"/>
  <c r="BW90" i="380"/>
  <c r="BV90" i="380"/>
  <c r="BU90" i="380"/>
  <c r="BT90" i="380"/>
  <c r="BS90" i="380"/>
  <c r="BR90" i="380"/>
  <c r="BQ90" i="380"/>
  <c r="BP90" i="380"/>
  <c r="BO90" i="380"/>
  <c r="BN90" i="380"/>
  <c r="BM90" i="380"/>
  <c r="BL90" i="380"/>
  <c r="BK90" i="380"/>
  <c r="BJ90" i="380"/>
  <c r="BI90" i="380"/>
  <c r="BH90" i="380"/>
  <c r="BG90" i="380"/>
  <c r="BF90" i="380"/>
  <c r="AM90" i="380"/>
  <c r="BW89" i="380"/>
  <c r="BV89" i="380"/>
  <c r="BU89" i="380"/>
  <c r="BT89" i="380"/>
  <c r="BS89" i="380"/>
  <c r="BR89" i="380"/>
  <c r="BQ89" i="380"/>
  <c r="BP89" i="380"/>
  <c r="BO89" i="380"/>
  <c r="BN89" i="380"/>
  <c r="BM89" i="380"/>
  <c r="BL89" i="380"/>
  <c r="BK89" i="380"/>
  <c r="BJ89" i="380"/>
  <c r="BI89" i="380"/>
  <c r="BH89" i="380"/>
  <c r="BG89" i="380"/>
  <c r="BF89" i="380"/>
  <c r="AW89" i="380"/>
  <c r="AM89" i="380"/>
  <c r="BW88" i="380"/>
  <c r="BV88" i="380"/>
  <c r="BU88" i="380"/>
  <c r="BT88" i="380"/>
  <c r="BS88" i="380"/>
  <c r="BR88" i="380"/>
  <c r="BQ88" i="380"/>
  <c r="BP88" i="380"/>
  <c r="BO88" i="380"/>
  <c r="BN88" i="380"/>
  <c r="BM88" i="380"/>
  <c r="BL88" i="380"/>
  <c r="BK88" i="380"/>
  <c r="BJ88" i="380"/>
  <c r="BI88" i="380"/>
  <c r="BH88" i="380"/>
  <c r="BG88" i="380"/>
  <c r="BF88" i="380"/>
  <c r="AU88" i="380"/>
  <c r="BW87" i="380"/>
  <c r="BV87" i="380"/>
  <c r="BU87" i="380"/>
  <c r="BT87" i="380"/>
  <c r="BS87" i="380"/>
  <c r="BR87" i="380"/>
  <c r="BQ87" i="380"/>
  <c r="BP87" i="380"/>
  <c r="BO87" i="380"/>
  <c r="BN87" i="380"/>
  <c r="BM87" i="380"/>
  <c r="BL87" i="380"/>
  <c r="BK87" i="380"/>
  <c r="BJ87" i="380"/>
  <c r="BI87" i="380"/>
  <c r="BH87" i="380"/>
  <c r="BG87" i="380"/>
  <c r="BF87" i="380"/>
  <c r="AT87" i="380"/>
  <c r="BW86" i="380"/>
  <c r="BV86" i="380"/>
  <c r="BU86" i="380"/>
  <c r="BT86" i="380"/>
  <c r="BS86" i="380"/>
  <c r="BR86" i="380"/>
  <c r="BQ86" i="380"/>
  <c r="BP86" i="380"/>
  <c r="BO86" i="380"/>
  <c r="BN86" i="380"/>
  <c r="BM86" i="380"/>
  <c r="BL86" i="380"/>
  <c r="BK86" i="380"/>
  <c r="BJ86" i="380"/>
  <c r="BI86" i="380"/>
  <c r="BH86" i="380"/>
  <c r="BG86" i="380"/>
  <c r="BF86" i="380"/>
  <c r="BW85" i="380"/>
  <c r="BV85" i="380"/>
  <c r="BU85" i="380"/>
  <c r="BT85" i="380"/>
  <c r="BS85" i="380"/>
  <c r="BR85" i="380"/>
  <c r="BQ85" i="380"/>
  <c r="BP85" i="380"/>
  <c r="BO85" i="380"/>
  <c r="BN85" i="380"/>
  <c r="BM85" i="380"/>
  <c r="BL85" i="380"/>
  <c r="BK85" i="380"/>
  <c r="BJ85" i="380"/>
  <c r="BI85" i="380"/>
  <c r="BH85" i="380"/>
  <c r="BG85" i="380"/>
  <c r="BF85" i="380"/>
  <c r="AM85" i="380"/>
  <c r="BW84" i="380"/>
  <c r="BV84" i="380"/>
  <c r="BU84" i="380"/>
  <c r="BT84" i="380"/>
  <c r="BS84" i="380"/>
  <c r="BR84" i="380"/>
  <c r="BQ84" i="380"/>
  <c r="BP84" i="380"/>
  <c r="BO84" i="380"/>
  <c r="BN84" i="380"/>
  <c r="BM84" i="380"/>
  <c r="BL84" i="380"/>
  <c r="BK84" i="380"/>
  <c r="BJ84" i="380"/>
  <c r="BI84" i="380"/>
  <c r="BH84" i="380"/>
  <c r="BG84" i="380"/>
  <c r="BF84" i="380"/>
  <c r="BW309" i="381"/>
  <c r="BV309" i="381"/>
  <c r="BU309" i="381"/>
  <c r="BT309" i="381"/>
  <c r="BS309" i="381"/>
  <c r="BR309" i="381"/>
  <c r="BQ309" i="381"/>
  <c r="BP309" i="381"/>
  <c r="BO309" i="381"/>
  <c r="BN309" i="381"/>
  <c r="BM309" i="381"/>
  <c r="BL309" i="381"/>
  <c r="BK309" i="381"/>
  <c r="BJ309" i="381"/>
  <c r="BI309" i="381"/>
  <c r="BH309" i="381"/>
  <c r="BG309" i="381"/>
  <c r="BF309" i="381"/>
  <c r="BW308" i="381"/>
  <c r="BV308" i="381"/>
  <c r="BU308" i="381"/>
  <c r="BT308" i="381"/>
  <c r="BS308" i="381"/>
  <c r="BR308" i="381"/>
  <c r="BQ308" i="381"/>
  <c r="BP308" i="381"/>
  <c r="BO308" i="381"/>
  <c r="BN308" i="381"/>
  <c r="BM308" i="381"/>
  <c r="BL308" i="381"/>
  <c r="BK308" i="381"/>
  <c r="BJ308" i="381"/>
  <c r="BI308" i="381"/>
  <c r="BH308" i="381"/>
  <c r="BG308" i="381"/>
  <c r="BF308" i="381"/>
  <c r="BW307" i="381"/>
  <c r="BV307" i="381"/>
  <c r="BU307" i="381"/>
  <c r="BT307" i="381"/>
  <c r="BS307" i="381"/>
  <c r="BR307" i="381"/>
  <c r="BQ307" i="381"/>
  <c r="BP307" i="381"/>
  <c r="BO307" i="381"/>
  <c r="BN307" i="381"/>
  <c r="BM307" i="381"/>
  <c r="BL307" i="381"/>
  <c r="BK307" i="381"/>
  <c r="BJ307" i="381"/>
  <c r="BI307" i="381"/>
  <c r="BH307" i="381"/>
  <c r="BG307" i="381"/>
  <c r="BF307" i="381"/>
  <c r="BW306" i="381"/>
  <c r="BV306" i="381"/>
  <c r="BU306" i="381"/>
  <c r="BT306" i="381"/>
  <c r="BS306" i="381"/>
  <c r="BR306" i="381"/>
  <c r="BQ306" i="381"/>
  <c r="BP306" i="381"/>
  <c r="BO306" i="381"/>
  <c r="BN306" i="381"/>
  <c r="BM306" i="381"/>
  <c r="BL306" i="381"/>
  <c r="BK306" i="381"/>
  <c r="BJ306" i="381"/>
  <c r="BI306" i="381"/>
  <c r="BH306" i="381"/>
  <c r="BG306" i="381"/>
  <c r="BF306" i="381"/>
  <c r="BW305" i="381"/>
  <c r="BV305" i="381"/>
  <c r="BU305" i="381"/>
  <c r="BT305" i="381"/>
  <c r="BS305" i="381"/>
  <c r="BR305" i="381"/>
  <c r="BQ305" i="381"/>
  <c r="BP305" i="381"/>
  <c r="BO305" i="381"/>
  <c r="BN305" i="381"/>
  <c r="BM305" i="381"/>
  <c r="BL305" i="381"/>
  <c r="BK305" i="381"/>
  <c r="BJ305" i="381"/>
  <c r="BI305" i="381"/>
  <c r="BH305" i="381"/>
  <c r="BG305" i="381"/>
  <c r="BF305" i="381"/>
  <c r="BW304" i="381"/>
  <c r="BV304" i="381"/>
  <c r="BU304" i="381"/>
  <c r="BT304" i="381"/>
  <c r="BS304" i="381"/>
  <c r="BR304" i="381"/>
  <c r="BQ304" i="381"/>
  <c r="BP304" i="381"/>
  <c r="BO304" i="381"/>
  <c r="BN304" i="381"/>
  <c r="BM304" i="381"/>
  <c r="BL304" i="381"/>
  <c r="BK304" i="381"/>
  <c r="BJ304" i="381"/>
  <c r="BI304" i="381"/>
  <c r="BH304" i="381"/>
  <c r="BG304" i="381"/>
  <c r="BF304" i="381"/>
  <c r="BW303" i="381"/>
  <c r="BV303" i="381"/>
  <c r="BU303" i="381"/>
  <c r="BT303" i="381"/>
  <c r="BS303" i="381"/>
  <c r="BR303" i="381"/>
  <c r="BQ303" i="381"/>
  <c r="BP303" i="381"/>
  <c r="BO303" i="381"/>
  <c r="BN303" i="381"/>
  <c r="BM303" i="381"/>
  <c r="BL303" i="381"/>
  <c r="BK303" i="381"/>
  <c r="BJ303" i="381"/>
  <c r="BI303" i="381"/>
  <c r="BH303" i="381"/>
  <c r="BG303" i="381"/>
  <c r="BF303" i="381"/>
  <c r="BW302" i="381"/>
  <c r="BV302" i="381"/>
  <c r="BU302" i="381"/>
  <c r="BT302" i="381"/>
  <c r="BS302" i="381"/>
  <c r="BR302" i="381"/>
  <c r="BQ302" i="381"/>
  <c r="BP302" i="381"/>
  <c r="BO302" i="381"/>
  <c r="BN302" i="381"/>
  <c r="BM302" i="381"/>
  <c r="BL302" i="381"/>
  <c r="BK302" i="381"/>
  <c r="BJ302" i="381"/>
  <c r="BI302" i="381"/>
  <c r="BH302" i="381"/>
  <c r="BG302" i="381"/>
  <c r="BF302" i="381"/>
  <c r="BW301" i="381"/>
  <c r="BV301" i="381"/>
  <c r="BU301" i="381"/>
  <c r="BT301" i="381"/>
  <c r="BS301" i="381"/>
  <c r="BR301" i="381"/>
  <c r="BQ301" i="381"/>
  <c r="BP301" i="381"/>
  <c r="BO301" i="381"/>
  <c r="BN301" i="381"/>
  <c r="BM301" i="381"/>
  <c r="BL301" i="381"/>
  <c r="BK301" i="381"/>
  <c r="BJ301" i="381"/>
  <c r="BI301" i="381"/>
  <c r="BH301" i="381"/>
  <c r="BG301" i="381"/>
  <c r="BF301" i="381"/>
  <c r="BW300" i="381"/>
  <c r="BV300" i="381"/>
  <c r="BU300" i="381"/>
  <c r="BT300" i="381"/>
  <c r="BS300" i="381"/>
  <c r="BR300" i="381"/>
  <c r="BQ300" i="381"/>
  <c r="BP300" i="381"/>
  <c r="BO300" i="381"/>
  <c r="BN300" i="381"/>
  <c r="BM300" i="381"/>
  <c r="BL300" i="381"/>
  <c r="BK300" i="381"/>
  <c r="BJ300" i="381"/>
  <c r="BI300" i="381"/>
  <c r="BH300" i="381"/>
  <c r="BG300" i="381"/>
  <c r="BF300" i="381"/>
  <c r="BW299" i="381"/>
  <c r="BV299" i="381"/>
  <c r="BU299" i="381"/>
  <c r="BT299" i="381"/>
  <c r="BS299" i="381"/>
  <c r="BR299" i="381"/>
  <c r="BQ299" i="381"/>
  <c r="BP299" i="381"/>
  <c r="BO299" i="381"/>
  <c r="BN299" i="381"/>
  <c r="BM299" i="381"/>
  <c r="BL299" i="381"/>
  <c r="BK299" i="381"/>
  <c r="BJ299" i="381"/>
  <c r="BI299" i="381"/>
  <c r="BH299" i="381"/>
  <c r="BG299" i="381"/>
  <c r="BF299" i="381"/>
  <c r="BW298" i="381"/>
  <c r="BV298" i="381"/>
  <c r="BU298" i="381"/>
  <c r="BT298" i="381"/>
  <c r="BS298" i="381"/>
  <c r="BR298" i="381"/>
  <c r="BQ298" i="381"/>
  <c r="BP298" i="381"/>
  <c r="BO298" i="381"/>
  <c r="BN298" i="381"/>
  <c r="BM298" i="381"/>
  <c r="BL298" i="381"/>
  <c r="BK298" i="381"/>
  <c r="BJ298" i="381"/>
  <c r="BI298" i="381"/>
  <c r="BH298" i="381"/>
  <c r="BG298" i="381"/>
  <c r="BF298" i="381"/>
  <c r="BW297" i="381"/>
  <c r="BV297" i="381"/>
  <c r="BU297" i="381"/>
  <c r="BT297" i="381"/>
  <c r="BS297" i="381"/>
  <c r="BR297" i="381"/>
  <c r="BQ297" i="381"/>
  <c r="BP297" i="381"/>
  <c r="BO297" i="381"/>
  <c r="BN297" i="381"/>
  <c r="BM297" i="381"/>
  <c r="BL297" i="381"/>
  <c r="BK297" i="381"/>
  <c r="BJ297" i="381"/>
  <c r="BI297" i="381"/>
  <c r="BH297" i="381"/>
  <c r="BG297" i="381"/>
  <c r="BF297" i="381"/>
  <c r="BW296" i="381"/>
  <c r="BV296" i="381"/>
  <c r="BU296" i="381"/>
  <c r="BT296" i="381"/>
  <c r="BS296" i="381"/>
  <c r="BR296" i="381"/>
  <c r="BQ296" i="381"/>
  <c r="BP296" i="381"/>
  <c r="BO296" i="381"/>
  <c r="BN296" i="381"/>
  <c r="BM296" i="381"/>
  <c r="BL296" i="381"/>
  <c r="BK296" i="381"/>
  <c r="BJ296" i="381"/>
  <c r="BI296" i="381"/>
  <c r="BH296" i="381"/>
  <c r="BG296" i="381"/>
  <c r="BF296" i="381"/>
  <c r="BW295" i="381"/>
  <c r="BV295" i="381"/>
  <c r="BU295" i="381"/>
  <c r="BT295" i="381"/>
  <c r="BS295" i="381"/>
  <c r="BR295" i="381"/>
  <c r="BQ295" i="381"/>
  <c r="BP295" i="381"/>
  <c r="BO295" i="381"/>
  <c r="BN295" i="381"/>
  <c r="BM295" i="381"/>
  <c r="BL295" i="381"/>
  <c r="BK295" i="381"/>
  <c r="BJ295" i="381"/>
  <c r="BI295" i="381"/>
  <c r="BH295" i="381"/>
  <c r="BG295" i="381"/>
  <c r="BF295" i="381"/>
  <c r="BW294" i="381"/>
  <c r="BV294" i="381"/>
  <c r="BU294" i="381"/>
  <c r="BT294" i="381"/>
  <c r="BS294" i="381"/>
  <c r="BR294" i="381"/>
  <c r="BQ294" i="381"/>
  <c r="BP294" i="381"/>
  <c r="BO294" i="381"/>
  <c r="BN294" i="381"/>
  <c r="BM294" i="381"/>
  <c r="BL294" i="381"/>
  <c r="BK294" i="381"/>
  <c r="BJ294" i="381"/>
  <c r="BI294" i="381"/>
  <c r="BH294" i="381"/>
  <c r="BG294" i="381"/>
  <c r="BF294" i="381"/>
  <c r="BW293" i="381"/>
  <c r="BV293" i="381"/>
  <c r="BU293" i="381"/>
  <c r="BT293" i="381"/>
  <c r="BS293" i="381"/>
  <c r="BR293" i="381"/>
  <c r="BQ293" i="381"/>
  <c r="BP293" i="381"/>
  <c r="BO293" i="381"/>
  <c r="BN293" i="381"/>
  <c r="BM293" i="381"/>
  <c r="BL293" i="381"/>
  <c r="BK293" i="381"/>
  <c r="BJ293" i="381"/>
  <c r="BI293" i="381"/>
  <c r="BH293" i="381"/>
  <c r="BG293" i="381"/>
  <c r="BF293" i="381"/>
  <c r="BW290" i="381"/>
  <c r="BV290" i="381"/>
  <c r="BU290" i="381"/>
  <c r="BT290" i="381"/>
  <c r="BS290" i="381"/>
  <c r="BR290" i="381"/>
  <c r="BQ290" i="381"/>
  <c r="BP290" i="381"/>
  <c r="BO290" i="381"/>
  <c r="BN290" i="381"/>
  <c r="BM290" i="381"/>
  <c r="BL290" i="381"/>
  <c r="BK290" i="381"/>
  <c r="BJ290" i="381"/>
  <c r="BI290" i="381"/>
  <c r="BH290" i="381"/>
  <c r="BG290" i="381"/>
  <c r="BF290" i="381"/>
  <c r="BW289" i="381"/>
  <c r="BV289" i="381"/>
  <c r="BU289" i="381"/>
  <c r="BT289" i="381"/>
  <c r="BS289" i="381"/>
  <c r="BR289" i="381"/>
  <c r="BQ289" i="381"/>
  <c r="BP289" i="381"/>
  <c r="BO289" i="381"/>
  <c r="BN289" i="381"/>
  <c r="BM289" i="381"/>
  <c r="BL289" i="381"/>
  <c r="BK289" i="381"/>
  <c r="BJ289" i="381"/>
  <c r="BI289" i="381"/>
  <c r="BH289" i="381"/>
  <c r="BG289" i="381"/>
  <c r="BF289" i="381"/>
  <c r="BW288" i="381"/>
  <c r="BV288" i="381"/>
  <c r="BU288" i="381"/>
  <c r="BT288" i="381"/>
  <c r="BS288" i="381"/>
  <c r="BR288" i="381"/>
  <c r="BQ288" i="381"/>
  <c r="BP288" i="381"/>
  <c r="BO288" i="381"/>
  <c r="BN288" i="381"/>
  <c r="BM288" i="381"/>
  <c r="BL288" i="381"/>
  <c r="BK288" i="381"/>
  <c r="BJ288" i="381"/>
  <c r="BI288" i="381"/>
  <c r="BH288" i="381"/>
  <c r="BG288" i="381"/>
  <c r="BF288" i="381"/>
  <c r="BW287" i="381"/>
  <c r="BV287" i="381"/>
  <c r="BU287" i="381"/>
  <c r="BT287" i="381"/>
  <c r="BS287" i="381"/>
  <c r="BR287" i="381"/>
  <c r="BQ287" i="381"/>
  <c r="BP287" i="381"/>
  <c r="BO287" i="381"/>
  <c r="BN287" i="381"/>
  <c r="BM287" i="381"/>
  <c r="BL287" i="381"/>
  <c r="BK287" i="381"/>
  <c r="BJ287" i="381"/>
  <c r="BI287" i="381"/>
  <c r="BH287" i="381"/>
  <c r="BG287" i="381"/>
  <c r="BF287" i="381"/>
  <c r="BW286" i="381"/>
  <c r="BV286" i="381"/>
  <c r="BU286" i="381"/>
  <c r="BT286" i="381"/>
  <c r="BS286" i="381"/>
  <c r="BR286" i="381"/>
  <c r="BQ286" i="381"/>
  <c r="BP286" i="381"/>
  <c r="BO286" i="381"/>
  <c r="BN286" i="381"/>
  <c r="BM286" i="381"/>
  <c r="BL286" i="381"/>
  <c r="BK286" i="381"/>
  <c r="BJ286" i="381"/>
  <c r="BI286" i="381"/>
  <c r="BH286" i="381"/>
  <c r="BG286" i="381"/>
  <c r="BF286" i="381"/>
  <c r="BW285" i="381"/>
  <c r="BV285" i="381"/>
  <c r="BU285" i="381"/>
  <c r="BT285" i="381"/>
  <c r="BS285" i="381"/>
  <c r="BR285" i="381"/>
  <c r="BQ285" i="381"/>
  <c r="BP285" i="381"/>
  <c r="BO285" i="381"/>
  <c r="BN285" i="381"/>
  <c r="BM285" i="381"/>
  <c r="BL285" i="381"/>
  <c r="BK285" i="381"/>
  <c r="BJ285" i="381"/>
  <c r="BI285" i="381"/>
  <c r="BH285" i="381"/>
  <c r="BG285" i="381"/>
  <c r="BF285" i="381"/>
  <c r="BW284" i="381"/>
  <c r="BV284" i="381"/>
  <c r="BU284" i="381"/>
  <c r="BT284" i="381"/>
  <c r="BS284" i="381"/>
  <c r="BR284" i="381"/>
  <c r="BQ284" i="381"/>
  <c r="BP284" i="381"/>
  <c r="BO284" i="381"/>
  <c r="BN284" i="381"/>
  <c r="BM284" i="381"/>
  <c r="BL284" i="381"/>
  <c r="BK284" i="381"/>
  <c r="BJ284" i="381"/>
  <c r="BI284" i="381"/>
  <c r="BH284" i="381"/>
  <c r="BG284" i="381"/>
  <c r="BF284" i="381"/>
  <c r="BW283" i="381"/>
  <c r="BV283" i="381"/>
  <c r="BU283" i="381"/>
  <c r="BT283" i="381"/>
  <c r="BS283" i="381"/>
  <c r="BR283" i="381"/>
  <c r="BQ283" i="381"/>
  <c r="BP283" i="381"/>
  <c r="BO283" i="381"/>
  <c r="BN283" i="381"/>
  <c r="BM283" i="381"/>
  <c r="BL283" i="381"/>
  <c r="BK283" i="381"/>
  <c r="BJ283" i="381"/>
  <c r="BI283" i="381"/>
  <c r="BH283" i="381"/>
  <c r="BG283" i="381"/>
  <c r="BF283" i="381"/>
  <c r="BW282" i="381"/>
  <c r="BV282" i="381"/>
  <c r="BU282" i="381"/>
  <c r="BT282" i="381"/>
  <c r="BS282" i="381"/>
  <c r="BR282" i="381"/>
  <c r="BQ282" i="381"/>
  <c r="BP282" i="381"/>
  <c r="BO282" i="381"/>
  <c r="BN282" i="381"/>
  <c r="BM282" i="381"/>
  <c r="BL282" i="381"/>
  <c r="BK282" i="381"/>
  <c r="BJ282" i="381"/>
  <c r="BI282" i="381"/>
  <c r="BH282" i="381"/>
  <c r="BG282" i="381"/>
  <c r="BF282" i="381"/>
  <c r="BW281" i="381"/>
  <c r="BV281" i="381"/>
  <c r="BU281" i="381"/>
  <c r="BT281" i="381"/>
  <c r="BS281" i="381"/>
  <c r="BR281" i="381"/>
  <c r="BQ281" i="381"/>
  <c r="BP281" i="381"/>
  <c r="BO281" i="381"/>
  <c r="BN281" i="381"/>
  <c r="BM281" i="381"/>
  <c r="BL281" i="381"/>
  <c r="BK281" i="381"/>
  <c r="BJ281" i="381"/>
  <c r="BI281" i="381"/>
  <c r="BH281" i="381"/>
  <c r="BG281" i="381"/>
  <c r="BF281" i="381"/>
  <c r="BW280" i="381"/>
  <c r="BV280" i="381"/>
  <c r="BU280" i="381"/>
  <c r="BT280" i="381"/>
  <c r="BS280" i="381"/>
  <c r="BR280" i="381"/>
  <c r="BQ280" i="381"/>
  <c r="BP280" i="381"/>
  <c r="BO280" i="381"/>
  <c r="BN280" i="381"/>
  <c r="BM280" i="381"/>
  <c r="BL280" i="381"/>
  <c r="BK280" i="381"/>
  <c r="BJ280" i="381"/>
  <c r="BI280" i="381"/>
  <c r="BH280" i="381"/>
  <c r="BG280" i="381"/>
  <c r="BF280" i="381"/>
  <c r="BW279" i="381"/>
  <c r="BV279" i="381"/>
  <c r="BU279" i="381"/>
  <c r="BT279" i="381"/>
  <c r="BS279" i="381"/>
  <c r="BR279" i="381"/>
  <c r="BQ279" i="381"/>
  <c r="BP279" i="381"/>
  <c r="BO279" i="381"/>
  <c r="BN279" i="381"/>
  <c r="BM279" i="381"/>
  <c r="BL279" i="381"/>
  <c r="BK279" i="381"/>
  <c r="BJ279" i="381"/>
  <c r="BI279" i="381"/>
  <c r="BH279" i="381"/>
  <c r="BG279" i="381"/>
  <c r="BF279" i="381"/>
  <c r="BW278" i="381"/>
  <c r="BV278" i="381"/>
  <c r="BU278" i="381"/>
  <c r="BT278" i="381"/>
  <c r="BS278" i="381"/>
  <c r="BR278" i="381"/>
  <c r="BQ278" i="381"/>
  <c r="BP278" i="381"/>
  <c r="BO278" i="381"/>
  <c r="BN278" i="381"/>
  <c r="BM278" i="381"/>
  <c r="BL278" i="381"/>
  <c r="BK278" i="381"/>
  <c r="BJ278" i="381"/>
  <c r="BI278" i="381"/>
  <c r="BH278" i="381"/>
  <c r="BG278" i="381"/>
  <c r="BF278" i="381"/>
  <c r="BW277" i="381"/>
  <c r="BV277" i="381"/>
  <c r="BU277" i="381"/>
  <c r="BT277" i="381"/>
  <c r="BS277" i="381"/>
  <c r="BR277" i="381"/>
  <c r="BQ277" i="381"/>
  <c r="BP277" i="381"/>
  <c r="BO277" i="381"/>
  <c r="BN277" i="381"/>
  <c r="BM277" i="381"/>
  <c r="BL277" i="381"/>
  <c r="BK277" i="381"/>
  <c r="BJ277" i="381"/>
  <c r="BI277" i="381"/>
  <c r="BH277" i="381"/>
  <c r="BG277" i="381"/>
  <c r="BF277" i="381"/>
  <c r="BW276" i="381"/>
  <c r="BV276" i="381"/>
  <c r="BU276" i="381"/>
  <c r="BT276" i="381"/>
  <c r="BS276" i="381"/>
  <c r="BR276" i="381"/>
  <c r="BQ276" i="381"/>
  <c r="BP276" i="381"/>
  <c r="BO276" i="381"/>
  <c r="BN276" i="381"/>
  <c r="BM276" i="381"/>
  <c r="BL276" i="381"/>
  <c r="BK276" i="381"/>
  <c r="BJ276" i="381"/>
  <c r="BI276" i="381"/>
  <c r="BH276" i="381"/>
  <c r="BG276" i="381"/>
  <c r="BF276" i="381"/>
  <c r="BW275" i="381"/>
  <c r="BV275" i="381"/>
  <c r="BU275" i="381"/>
  <c r="BT275" i="381"/>
  <c r="BS275" i="381"/>
  <c r="BR275" i="381"/>
  <c r="BQ275" i="381"/>
  <c r="BP275" i="381"/>
  <c r="BO275" i="381"/>
  <c r="BN275" i="381"/>
  <c r="BM275" i="381"/>
  <c r="BL275" i="381"/>
  <c r="BK275" i="381"/>
  <c r="BJ275" i="381"/>
  <c r="BI275" i="381"/>
  <c r="BH275" i="381"/>
  <c r="BG275" i="381"/>
  <c r="BF275" i="381"/>
  <c r="BW274" i="381"/>
  <c r="BV274" i="381"/>
  <c r="BU274" i="381"/>
  <c r="BT274" i="381"/>
  <c r="BS274" i="381"/>
  <c r="BR274" i="381"/>
  <c r="BQ274" i="381"/>
  <c r="BP274" i="381"/>
  <c r="BO274" i="381"/>
  <c r="BN274" i="381"/>
  <c r="BM274" i="381"/>
  <c r="BL274" i="381"/>
  <c r="BK274" i="381"/>
  <c r="BJ274" i="381"/>
  <c r="BI274" i="381"/>
  <c r="BC94" i="381" s="1"/>
  <c r="BH274" i="381"/>
  <c r="BG274" i="381"/>
  <c r="BF274" i="381"/>
  <c r="BW271" i="381"/>
  <c r="BV271" i="381"/>
  <c r="BU271" i="381"/>
  <c r="BT271" i="381"/>
  <c r="BS271" i="381"/>
  <c r="BR271" i="381"/>
  <c r="BQ271" i="381"/>
  <c r="BP271" i="381"/>
  <c r="BO271" i="381"/>
  <c r="BN271" i="381"/>
  <c r="BM271" i="381"/>
  <c r="BL271" i="381"/>
  <c r="BK271" i="381"/>
  <c r="BJ271" i="381"/>
  <c r="BI271" i="381"/>
  <c r="BH271" i="381"/>
  <c r="BG271" i="381"/>
  <c r="BF271" i="381"/>
  <c r="BW270" i="381"/>
  <c r="BV270" i="381"/>
  <c r="BU270" i="381"/>
  <c r="BT270" i="381"/>
  <c r="BS270" i="381"/>
  <c r="BR270" i="381"/>
  <c r="BQ270" i="381"/>
  <c r="BP270" i="381"/>
  <c r="BO270" i="381"/>
  <c r="BN270" i="381"/>
  <c r="BM270" i="381"/>
  <c r="BL270" i="381"/>
  <c r="BK270" i="381"/>
  <c r="BJ270" i="381"/>
  <c r="BI270" i="381"/>
  <c r="BH270" i="381"/>
  <c r="BG270" i="381"/>
  <c r="BF270" i="381"/>
  <c r="BW269" i="381"/>
  <c r="BV269" i="381"/>
  <c r="BU269" i="381"/>
  <c r="BT269" i="381"/>
  <c r="BS269" i="381"/>
  <c r="BR269" i="381"/>
  <c r="BQ269" i="381"/>
  <c r="BP269" i="381"/>
  <c r="BO269" i="381"/>
  <c r="BN269" i="381"/>
  <c r="BM269" i="381"/>
  <c r="BL269" i="381"/>
  <c r="BK269" i="381"/>
  <c r="BJ269" i="381"/>
  <c r="BI269" i="381"/>
  <c r="BH269" i="381"/>
  <c r="BG269" i="381"/>
  <c r="BF269" i="381"/>
  <c r="BW268" i="381"/>
  <c r="BV268" i="381"/>
  <c r="BU268" i="381"/>
  <c r="BT268" i="381"/>
  <c r="BS268" i="381"/>
  <c r="BR268" i="381"/>
  <c r="BQ268" i="381"/>
  <c r="BP268" i="381"/>
  <c r="BO268" i="381"/>
  <c r="BN268" i="381"/>
  <c r="BM268" i="381"/>
  <c r="BL268" i="381"/>
  <c r="BK268" i="381"/>
  <c r="BJ268" i="381"/>
  <c r="BI268" i="381"/>
  <c r="BH268" i="381"/>
  <c r="BG268" i="381"/>
  <c r="BF268" i="381"/>
  <c r="BW267" i="381"/>
  <c r="BV267" i="381"/>
  <c r="BU267" i="381"/>
  <c r="BT267" i="381"/>
  <c r="BS267" i="381"/>
  <c r="BR267" i="381"/>
  <c r="BQ267" i="381"/>
  <c r="BP267" i="381"/>
  <c r="BO267" i="381"/>
  <c r="BN267" i="381"/>
  <c r="BM267" i="381"/>
  <c r="BL267" i="381"/>
  <c r="BK267" i="381"/>
  <c r="BJ267" i="381"/>
  <c r="BI267" i="381"/>
  <c r="BH267" i="381"/>
  <c r="BG267" i="381"/>
  <c r="BF267" i="381"/>
  <c r="BW266" i="381"/>
  <c r="BV266" i="381"/>
  <c r="BU266" i="381"/>
  <c r="BT266" i="381"/>
  <c r="BS266" i="381"/>
  <c r="BR266" i="381"/>
  <c r="BQ266" i="381"/>
  <c r="BP266" i="381"/>
  <c r="BO266" i="381"/>
  <c r="BN266" i="381"/>
  <c r="BM266" i="381"/>
  <c r="BL266" i="381"/>
  <c r="BK266" i="381"/>
  <c r="BJ266" i="381"/>
  <c r="BI266" i="381"/>
  <c r="BH266" i="381"/>
  <c r="BG266" i="381"/>
  <c r="BF266" i="381"/>
  <c r="BW265" i="381"/>
  <c r="BV265" i="381"/>
  <c r="BU265" i="381"/>
  <c r="BT265" i="381"/>
  <c r="BS265" i="381"/>
  <c r="BR265" i="381"/>
  <c r="BQ265" i="381"/>
  <c r="BP265" i="381"/>
  <c r="BO265" i="381"/>
  <c r="BN265" i="381"/>
  <c r="BM265" i="381"/>
  <c r="BL265" i="381"/>
  <c r="BK265" i="381"/>
  <c r="BJ265" i="381"/>
  <c r="BI265" i="381"/>
  <c r="BH265" i="381"/>
  <c r="BG265" i="381"/>
  <c r="BF265" i="381"/>
  <c r="BW264" i="381"/>
  <c r="BV264" i="381"/>
  <c r="BU264" i="381"/>
  <c r="BT264" i="381"/>
  <c r="BS264" i="381"/>
  <c r="BR264" i="381"/>
  <c r="BQ264" i="381"/>
  <c r="BP264" i="381"/>
  <c r="BO264" i="381"/>
  <c r="BN264" i="381"/>
  <c r="BM264" i="381"/>
  <c r="BL264" i="381"/>
  <c r="BK264" i="381"/>
  <c r="BJ264" i="381"/>
  <c r="BI264" i="381"/>
  <c r="BH264" i="381"/>
  <c r="BG264" i="381"/>
  <c r="BF264" i="381"/>
  <c r="BW263" i="381"/>
  <c r="BV263" i="381"/>
  <c r="BU263" i="381"/>
  <c r="BT263" i="381"/>
  <c r="BS263" i="381"/>
  <c r="BR263" i="381"/>
  <c r="BQ263" i="381"/>
  <c r="BP263" i="381"/>
  <c r="BO263" i="381"/>
  <c r="BN263" i="381"/>
  <c r="BM263" i="381"/>
  <c r="BL263" i="381"/>
  <c r="BK263" i="381"/>
  <c r="BJ263" i="381"/>
  <c r="BI263" i="381"/>
  <c r="BH263" i="381"/>
  <c r="BG263" i="381"/>
  <c r="BF263" i="381"/>
  <c r="BW262" i="381"/>
  <c r="BV262" i="381"/>
  <c r="BU262" i="381"/>
  <c r="BT262" i="381"/>
  <c r="BS262" i="381"/>
  <c r="BR262" i="381"/>
  <c r="BQ262" i="381"/>
  <c r="BP262" i="381"/>
  <c r="BO262" i="381"/>
  <c r="BN262" i="381"/>
  <c r="BM262" i="381"/>
  <c r="BL262" i="381"/>
  <c r="BK262" i="381"/>
  <c r="BJ262" i="381"/>
  <c r="BI262" i="381"/>
  <c r="BH262" i="381"/>
  <c r="BG262" i="381"/>
  <c r="BF262" i="381"/>
  <c r="BW261" i="381"/>
  <c r="BV261" i="381"/>
  <c r="BU261" i="381"/>
  <c r="BT261" i="381"/>
  <c r="BS261" i="381"/>
  <c r="BR261" i="381"/>
  <c r="BQ261" i="381"/>
  <c r="BP261" i="381"/>
  <c r="BO261" i="381"/>
  <c r="BN261" i="381"/>
  <c r="BM261" i="381"/>
  <c r="BL261" i="381"/>
  <c r="BK261" i="381"/>
  <c r="BJ261" i="381"/>
  <c r="BI261" i="381"/>
  <c r="BH261" i="381"/>
  <c r="BG261" i="381"/>
  <c r="BF261" i="381"/>
  <c r="BW260" i="381"/>
  <c r="BV260" i="381"/>
  <c r="BU260" i="381"/>
  <c r="BT260" i="381"/>
  <c r="BS260" i="381"/>
  <c r="BR260" i="381"/>
  <c r="BQ260" i="381"/>
  <c r="BP260" i="381"/>
  <c r="BO260" i="381"/>
  <c r="BN260" i="381"/>
  <c r="BM260" i="381"/>
  <c r="BL260" i="381"/>
  <c r="BK260" i="381"/>
  <c r="BJ260" i="381"/>
  <c r="BI260" i="381"/>
  <c r="BH260" i="381"/>
  <c r="BG260" i="381"/>
  <c r="BF260" i="381"/>
  <c r="BW259" i="381"/>
  <c r="BV259" i="381"/>
  <c r="BU259" i="381"/>
  <c r="BT259" i="381"/>
  <c r="BS259" i="381"/>
  <c r="BR259" i="381"/>
  <c r="BQ259" i="381"/>
  <c r="BP259" i="381"/>
  <c r="BO259" i="381"/>
  <c r="BN259" i="381"/>
  <c r="BM259" i="381"/>
  <c r="BL259" i="381"/>
  <c r="BK259" i="381"/>
  <c r="BJ259" i="381"/>
  <c r="BI259" i="381"/>
  <c r="BH259" i="381"/>
  <c r="BG259" i="381"/>
  <c r="AQ93" i="381" s="1"/>
  <c r="BF259" i="381"/>
  <c r="BW258" i="381"/>
  <c r="BV258" i="381"/>
  <c r="BU258" i="381"/>
  <c r="BT258" i="381"/>
  <c r="BS258" i="381"/>
  <c r="BR258" i="381"/>
  <c r="BQ258" i="381"/>
  <c r="BP258" i="381"/>
  <c r="BO258" i="381"/>
  <c r="BN258" i="381"/>
  <c r="BM258" i="381"/>
  <c r="BL258" i="381"/>
  <c r="BK258" i="381"/>
  <c r="BJ258" i="381"/>
  <c r="BI258" i="381"/>
  <c r="BH258" i="381"/>
  <c r="BG258" i="381"/>
  <c r="BF258" i="381"/>
  <c r="BW257" i="381"/>
  <c r="BV257" i="381"/>
  <c r="BU257" i="381"/>
  <c r="BT257" i="381"/>
  <c r="BS257" i="381"/>
  <c r="BR257" i="381"/>
  <c r="BQ257" i="381"/>
  <c r="BP257" i="381"/>
  <c r="BO257" i="381"/>
  <c r="BN257" i="381"/>
  <c r="BM257" i="381"/>
  <c r="BL257" i="381"/>
  <c r="BK257" i="381"/>
  <c r="BJ257" i="381"/>
  <c r="BI257" i="381"/>
  <c r="BH257" i="381"/>
  <c r="BG257" i="381"/>
  <c r="BF257" i="381"/>
  <c r="BW256" i="381"/>
  <c r="BV256" i="381"/>
  <c r="BU256" i="381"/>
  <c r="BT256" i="381"/>
  <c r="BS256" i="381"/>
  <c r="BR256" i="381"/>
  <c r="BQ256" i="381"/>
  <c r="BP256" i="381"/>
  <c r="BO256" i="381"/>
  <c r="BN256" i="381"/>
  <c r="BM256" i="381"/>
  <c r="BL256" i="381"/>
  <c r="BK256" i="381"/>
  <c r="BJ256" i="381"/>
  <c r="BI256" i="381"/>
  <c r="BH256" i="381"/>
  <c r="BG256" i="381"/>
  <c r="BF256" i="381"/>
  <c r="BW255" i="381"/>
  <c r="BV255" i="381"/>
  <c r="BU255" i="381"/>
  <c r="BT255" i="381"/>
  <c r="BS255" i="381"/>
  <c r="BR255" i="381"/>
  <c r="BQ255" i="381"/>
  <c r="BP255" i="381"/>
  <c r="BO255" i="381"/>
  <c r="BN255" i="381"/>
  <c r="BM255" i="381"/>
  <c r="BL255" i="381"/>
  <c r="BK255" i="381"/>
  <c r="BJ255" i="381"/>
  <c r="BI255" i="381"/>
  <c r="BH255" i="381"/>
  <c r="BG255" i="381"/>
  <c r="BF255" i="381"/>
  <c r="BW252" i="381"/>
  <c r="BV252" i="381"/>
  <c r="BU252" i="381"/>
  <c r="BT252" i="381"/>
  <c r="BS252" i="381"/>
  <c r="BR252" i="381"/>
  <c r="BQ252" i="381"/>
  <c r="BP252" i="381"/>
  <c r="BO252" i="381"/>
  <c r="BN252" i="381"/>
  <c r="BM252" i="381"/>
  <c r="BL252" i="381"/>
  <c r="BK252" i="381"/>
  <c r="BJ252" i="381"/>
  <c r="BI252" i="381"/>
  <c r="BH252" i="381"/>
  <c r="BG252" i="381"/>
  <c r="BF252" i="381"/>
  <c r="BW251" i="381"/>
  <c r="BV251" i="381"/>
  <c r="BU251" i="381"/>
  <c r="BT251" i="381"/>
  <c r="BS251" i="381"/>
  <c r="BR251" i="381"/>
  <c r="BQ251" i="381"/>
  <c r="BP251" i="381"/>
  <c r="BO251" i="381"/>
  <c r="BN251" i="381"/>
  <c r="BM251" i="381"/>
  <c r="BL251" i="381"/>
  <c r="BK251" i="381"/>
  <c r="BJ251" i="381"/>
  <c r="BI251" i="381"/>
  <c r="BH251" i="381"/>
  <c r="BG251" i="381"/>
  <c r="BF251" i="381"/>
  <c r="BW250" i="381"/>
  <c r="BV250" i="381"/>
  <c r="BU250" i="381"/>
  <c r="BT250" i="381"/>
  <c r="BS250" i="381"/>
  <c r="BR250" i="381"/>
  <c r="BQ250" i="381"/>
  <c r="BP250" i="381"/>
  <c r="BO250" i="381"/>
  <c r="BN250" i="381"/>
  <c r="BM250" i="381"/>
  <c r="BL250" i="381"/>
  <c r="BK250" i="381"/>
  <c r="BJ250" i="381"/>
  <c r="BI250" i="381"/>
  <c r="BH250" i="381"/>
  <c r="BG250" i="381"/>
  <c r="BF250" i="381"/>
  <c r="BW249" i="381"/>
  <c r="BV249" i="381"/>
  <c r="BU249" i="381"/>
  <c r="BT249" i="381"/>
  <c r="BS249" i="381"/>
  <c r="BR249" i="381"/>
  <c r="BQ249" i="381"/>
  <c r="BP249" i="381"/>
  <c r="BO249" i="381"/>
  <c r="BN249" i="381"/>
  <c r="BM249" i="381"/>
  <c r="BL249" i="381"/>
  <c r="BK249" i="381"/>
  <c r="BJ249" i="381"/>
  <c r="BI249" i="381"/>
  <c r="BH249" i="381"/>
  <c r="BG249" i="381"/>
  <c r="BF249" i="381"/>
  <c r="BW248" i="381"/>
  <c r="BV248" i="381"/>
  <c r="BU248" i="381"/>
  <c r="BT248" i="381"/>
  <c r="BS248" i="381"/>
  <c r="BR248" i="381"/>
  <c r="BQ248" i="381"/>
  <c r="BP248" i="381"/>
  <c r="BO248" i="381"/>
  <c r="BN248" i="381"/>
  <c r="BM248" i="381"/>
  <c r="BL248" i="381"/>
  <c r="BK248" i="381"/>
  <c r="BJ248" i="381"/>
  <c r="BI248" i="381"/>
  <c r="BH248" i="381"/>
  <c r="BG248" i="381"/>
  <c r="BF248" i="381"/>
  <c r="BW247" i="381"/>
  <c r="BV247" i="381"/>
  <c r="BU247" i="381"/>
  <c r="BT247" i="381"/>
  <c r="BS247" i="381"/>
  <c r="BR247" i="381"/>
  <c r="BQ247" i="381"/>
  <c r="BP247" i="381"/>
  <c r="BO247" i="381"/>
  <c r="BN247" i="381"/>
  <c r="BM247" i="381"/>
  <c r="BL247" i="381"/>
  <c r="BK247" i="381"/>
  <c r="BJ247" i="381"/>
  <c r="BI247" i="381"/>
  <c r="BH247" i="381"/>
  <c r="BG247" i="381"/>
  <c r="BF247" i="381"/>
  <c r="BW246" i="381"/>
  <c r="BV246" i="381"/>
  <c r="BU246" i="381"/>
  <c r="BT246" i="381"/>
  <c r="BS246" i="381"/>
  <c r="BR246" i="381"/>
  <c r="BQ246" i="381"/>
  <c r="BP246" i="381"/>
  <c r="BO246" i="381"/>
  <c r="BN246" i="381"/>
  <c r="BM246" i="381"/>
  <c r="BL246" i="381"/>
  <c r="BK246" i="381"/>
  <c r="BJ246" i="381"/>
  <c r="BI246" i="381"/>
  <c r="BH246" i="381"/>
  <c r="BG246" i="381"/>
  <c r="BF246" i="381"/>
  <c r="BW245" i="381"/>
  <c r="BV245" i="381"/>
  <c r="BU245" i="381"/>
  <c r="BT245" i="381"/>
  <c r="BS245" i="381"/>
  <c r="BR245" i="381"/>
  <c r="BQ245" i="381"/>
  <c r="BP245" i="381"/>
  <c r="BO245" i="381"/>
  <c r="BN245" i="381"/>
  <c r="BM245" i="381"/>
  <c r="BL245" i="381"/>
  <c r="BK245" i="381"/>
  <c r="BJ245" i="381"/>
  <c r="BI245" i="381"/>
  <c r="BH245" i="381"/>
  <c r="BG245" i="381"/>
  <c r="BF245" i="381"/>
  <c r="BW244" i="381"/>
  <c r="BV244" i="381"/>
  <c r="BU244" i="381"/>
  <c r="BT244" i="381"/>
  <c r="BS244" i="381"/>
  <c r="BR244" i="381"/>
  <c r="BQ244" i="381"/>
  <c r="BP244" i="381"/>
  <c r="BO244" i="381"/>
  <c r="BN244" i="381"/>
  <c r="BM244" i="381"/>
  <c r="BL244" i="381"/>
  <c r="BK244" i="381"/>
  <c r="BJ244" i="381"/>
  <c r="BI244" i="381"/>
  <c r="BH244" i="381"/>
  <c r="BG244" i="381"/>
  <c r="BF244" i="381"/>
  <c r="BW243" i="381"/>
  <c r="BV243" i="381"/>
  <c r="BU243" i="381"/>
  <c r="BT243" i="381"/>
  <c r="BS243" i="381"/>
  <c r="BR243" i="381"/>
  <c r="BQ243" i="381"/>
  <c r="BP243" i="381"/>
  <c r="BO243" i="381"/>
  <c r="BN243" i="381"/>
  <c r="BM243" i="381"/>
  <c r="BL243" i="381"/>
  <c r="BK243" i="381"/>
  <c r="BJ243" i="381"/>
  <c r="BI243" i="381"/>
  <c r="BH243" i="381"/>
  <c r="BG243" i="381"/>
  <c r="BF243" i="381"/>
  <c r="BW242" i="381"/>
  <c r="BV242" i="381"/>
  <c r="BU242" i="381"/>
  <c r="BT242" i="381"/>
  <c r="BS242" i="381"/>
  <c r="BR242" i="381"/>
  <c r="BQ242" i="381"/>
  <c r="BP242" i="381"/>
  <c r="BO242" i="381"/>
  <c r="BN242" i="381"/>
  <c r="BM242" i="381"/>
  <c r="BL242" i="381"/>
  <c r="BK242" i="381"/>
  <c r="BJ242" i="381"/>
  <c r="BI242" i="381"/>
  <c r="BH242" i="381"/>
  <c r="BG242" i="381"/>
  <c r="BF242" i="381"/>
  <c r="BW241" i="381"/>
  <c r="BV241" i="381"/>
  <c r="BU241" i="381"/>
  <c r="BT241" i="381"/>
  <c r="BS241" i="381"/>
  <c r="BR241" i="381"/>
  <c r="BQ241" i="381"/>
  <c r="BP241" i="381"/>
  <c r="BO241" i="381"/>
  <c r="BN241" i="381"/>
  <c r="BM241" i="381"/>
  <c r="BL241" i="381"/>
  <c r="BK241" i="381"/>
  <c r="BJ241" i="381"/>
  <c r="BI241" i="381"/>
  <c r="BH241" i="381"/>
  <c r="BG241" i="381"/>
  <c r="BF241" i="381"/>
  <c r="BW240" i="381"/>
  <c r="BV240" i="381"/>
  <c r="BU240" i="381"/>
  <c r="BT240" i="381"/>
  <c r="BS240" i="381"/>
  <c r="BR240" i="381"/>
  <c r="BQ240" i="381"/>
  <c r="BP240" i="381"/>
  <c r="BO240" i="381"/>
  <c r="BN240" i="381"/>
  <c r="BM240" i="381"/>
  <c r="BL240" i="381"/>
  <c r="BK240" i="381"/>
  <c r="BJ240" i="381"/>
  <c r="BI240" i="381"/>
  <c r="BH240" i="381"/>
  <c r="BG240" i="381"/>
  <c r="BF240" i="381"/>
  <c r="BW239" i="381"/>
  <c r="BV239" i="381"/>
  <c r="BU239" i="381"/>
  <c r="BT239" i="381"/>
  <c r="BS239" i="381"/>
  <c r="BR239" i="381"/>
  <c r="BQ239" i="381"/>
  <c r="BP239" i="381"/>
  <c r="BO239" i="381"/>
  <c r="BN239" i="381"/>
  <c r="BM239" i="381"/>
  <c r="BL239" i="381"/>
  <c r="BK239" i="381"/>
  <c r="BJ239" i="381"/>
  <c r="BI239" i="381"/>
  <c r="BH239" i="381"/>
  <c r="BG239" i="381"/>
  <c r="BF239" i="381"/>
  <c r="BW238" i="381"/>
  <c r="BV238" i="381"/>
  <c r="BU238" i="381"/>
  <c r="BT238" i="381"/>
  <c r="BS238" i="381"/>
  <c r="BR238" i="381"/>
  <c r="BQ238" i="381"/>
  <c r="BP238" i="381"/>
  <c r="BO238" i="381"/>
  <c r="BN238" i="381"/>
  <c r="BM238" i="381"/>
  <c r="BL238" i="381"/>
  <c r="BK238" i="381"/>
  <c r="BJ238" i="381"/>
  <c r="BI238" i="381"/>
  <c r="BH238" i="381"/>
  <c r="BG238" i="381"/>
  <c r="BF238" i="381"/>
  <c r="BW237" i="381"/>
  <c r="BV237" i="381"/>
  <c r="BU237" i="381"/>
  <c r="BT237" i="381"/>
  <c r="BS237" i="381"/>
  <c r="BR237" i="381"/>
  <c r="BQ237" i="381"/>
  <c r="BP237" i="381"/>
  <c r="BO237" i="381"/>
  <c r="BN237" i="381"/>
  <c r="BM237" i="381"/>
  <c r="BL237" i="381"/>
  <c r="BK237" i="381"/>
  <c r="BJ237" i="381"/>
  <c r="BI237" i="381"/>
  <c r="BH237" i="381"/>
  <c r="BG237" i="381"/>
  <c r="BF237" i="381"/>
  <c r="BW236" i="381"/>
  <c r="BV236" i="381"/>
  <c r="BU236" i="381"/>
  <c r="BT236" i="381"/>
  <c r="BS236" i="381"/>
  <c r="BR236" i="381"/>
  <c r="BQ236" i="381"/>
  <c r="BP236" i="381"/>
  <c r="BO236" i="381"/>
  <c r="BN236" i="381"/>
  <c r="BM236" i="381"/>
  <c r="BL236" i="381"/>
  <c r="BK236" i="381"/>
  <c r="BJ236" i="381"/>
  <c r="BI236" i="381"/>
  <c r="AM92" i="381" s="1"/>
  <c r="BH236" i="381"/>
  <c r="BG236" i="381"/>
  <c r="BF236" i="381"/>
  <c r="BW233" i="381"/>
  <c r="BV233" i="381"/>
  <c r="BU233" i="381"/>
  <c r="BT233" i="381"/>
  <c r="BS233" i="381"/>
  <c r="BR233" i="381"/>
  <c r="BQ233" i="381"/>
  <c r="BP233" i="381"/>
  <c r="BO233" i="381"/>
  <c r="BN233" i="381"/>
  <c r="BM233" i="381"/>
  <c r="BL233" i="381"/>
  <c r="BK233" i="381"/>
  <c r="BJ233" i="381"/>
  <c r="BI233" i="381"/>
  <c r="BH233" i="381"/>
  <c r="BG233" i="381"/>
  <c r="BF233" i="381"/>
  <c r="BW232" i="381"/>
  <c r="BV232" i="381"/>
  <c r="BU232" i="381"/>
  <c r="BT232" i="381"/>
  <c r="BS232" i="381"/>
  <c r="BR232" i="381"/>
  <c r="BQ232" i="381"/>
  <c r="BP232" i="381"/>
  <c r="BO232" i="381"/>
  <c r="BN232" i="381"/>
  <c r="BM232" i="381"/>
  <c r="BL232" i="381"/>
  <c r="BK232" i="381"/>
  <c r="BJ232" i="381"/>
  <c r="BI232" i="381"/>
  <c r="BH232" i="381"/>
  <c r="BG232" i="381"/>
  <c r="BF232" i="381"/>
  <c r="BW231" i="381"/>
  <c r="BV231" i="381"/>
  <c r="BU231" i="381"/>
  <c r="BT231" i="381"/>
  <c r="BS231" i="381"/>
  <c r="BR231" i="381"/>
  <c r="BQ231" i="381"/>
  <c r="BP231" i="381"/>
  <c r="BO231" i="381"/>
  <c r="BN231" i="381"/>
  <c r="BM231" i="381"/>
  <c r="BL231" i="381"/>
  <c r="BK231" i="381"/>
  <c r="BJ231" i="381"/>
  <c r="BI231" i="381"/>
  <c r="BH231" i="381"/>
  <c r="BG231" i="381"/>
  <c r="BF231" i="381"/>
  <c r="BW230" i="381"/>
  <c r="BV230" i="381"/>
  <c r="BU230" i="381"/>
  <c r="BT230" i="381"/>
  <c r="BS230" i="381"/>
  <c r="BR230" i="381"/>
  <c r="BQ230" i="381"/>
  <c r="BP230" i="381"/>
  <c r="BO230" i="381"/>
  <c r="BN230" i="381"/>
  <c r="BM230" i="381"/>
  <c r="BL230" i="381"/>
  <c r="BK230" i="381"/>
  <c r="BJ230" i="381"/>
  <c r="BI230" i="381"/>
  <c r="BH230" i="381"/>
  <c r="BG230" i="381"/>
  <c r="BF230" i="381"/>
  <c r="BW229" i="381"/>
  <c r="BV229" i="381"/>
  <c r="BU229" i="381"/>
  <c r="BT229" i="381"/>
  <c r="BS229" i="381"/>
  <c r="BR229" i="381"/>
  <c r="BQ229" i="381"/>
  <c r="BP229" i="381"/>
  <c r="BO229" i="381"/>
  <c r="BN229" i="381"/>
  <c r="BM229" i="381"/>
  <c r="BL229" i="381"/>
  <c r="BK229" i="381"/>
  <c r="BJ229" i="381"/>
  <c r="BI229" i="381"/>
  <c r="BH229" i="381"/>
  <c r="BG229" i="381"/>
  <c r="BF229" i="381"/>
  <c r="BW228" i="381"/>
  <c r="BV228" i="381"/>
  <c r="BU228" i="381"/>
  <c r="BT228" i="381"/>
  <c r="BS228" i="381"/>
  <c r="BR228" i="381"/>
  <c r="BQ228" i="381"/>
  <c r="BP228" i="381"/>
  <c r="BO228" i="381"/>
  <c r="BN228" i="381"/>
  <c r="BM228" i="381"/>
  <c r="BL228" i="381"/>
  <c r="BK228" i="381"/>
  <c r="BJ228" i="381"/>
  <c r="BI228" i="381"/>
  <c r="BH228" i="381"/>
  <c r="BG228" i="381"/>
  <c r="BF228" i="381"/>
  <c r="BW227" i="381"/>
  <c r="BV227" i="381"/>
  <c r="BU227" i="381"/>
  <c r="BT227" i="381"/>
  <c r="BS227" i="381"/>
  <c r="BR227" i="381"/>
  <c r="BQ227" i="381"/>
  <c r="BP227" i="381"/>
  <c r="BO227" i="381"/>
  <c r="BN227" i="381"/>
  <c r="BM227" i="381"/>
  <c r="BL227" i="381"/>
  <c r="BK227" i="381"/>
  <c r="BJ227" i="381"/>
  <c r="BI227" i="381"/>
  <c r="BH227" i="381"/>
  <c r="BG227" i="381"/>
  <c r="BF227" i="381"/>
  <c r="BW226" i="381"/>
  <c r="BV226" i="381"/>
  <c r="BU226" i="381"/>
  <c r="BT226" i="381"/>
  <c r="BS226" i="381"/>
  <c r="BR226" i="381"/>
  <c r="BQ226" i="381"/>
  <c r="BP226" i="381"/>
  <c r="BO226" i="381"/>
  <c r="BN226" i="381"/>
  <c r="BM226" i="381"/>
  <c r="BL226" i="381"/>
  <c r="BK226" i="381"/>
  <c r="BJ226" i="381"/>
  <c r="BI226" i="381"/>
  <c r="BH226" i="381"/>
  <c r="BG226" i="381"/>
  <c r="BF226" i="381"/>
  <c r="BW225" i="381"/>
  <c r="BV225" i="381"/>
  <c r="BU225" i="381"/>
  <c r="BT225" i="381"/>
  <c r="BS225" i="381"/>
  <c r="BR225" i="381"/>
  <c r="BQ225" i="381"/>
  <c r="BP225" i="381"/>
  <c r="BO225" i="381"/>
  <c r="BN225" i="381"/>
  <c r="BM225" i="381"/>
  <c r="BL225" i="381"/>
  <c r="BK225" i="381"/>
  <c r="BJ225" i="381"/>
  <c r="BI225" i="381"/>
  <c r="BH225" i="381"/>
  <c r="BG225" i="381"/>
  <c r="BF225" i="381"/>
  <c r="BW224" i="381"/>
  <c r="BV224" i="381"/>
  <c r="BU224" i="381"/>
  <c r="BT224" i="381"/>
  <c r="BS224" i="381"/>
  <c r="BR224" i="381"/>
  <c r="BQ224" i="381"/>
  <c r="BP224" i="381"/>
  <c r="BO224" i="381"/>
  <c r="BN224" i="381"/>
  <c r="BM224" i="381"/>
  <c r="BL224" i="381"/>
  <c r="BK224" i="381"/>
  <c r="BJ224" i="381"/>
  <c r="BI224" i="381"/>
  <c r="BH224" i="381"/>
  <c r="BG224" i="381"/>
  <c r="BF224" i="381"/>
  <c r="BW223" i="381"/>
  <c r="BV223" i="381"/>
  <c r="BU223" i="381"/>
  <c r="BT223" i="381"/>
  <c r="BS223" i="381"/>
  <c r="BR223" i="381"/>
  <c r="BQ223" i="381"/>
  <c r="BP223" i="381"/>
  <c r="BO223" i="381"/>
  <c r="BN223" i="381"/>
  <c r="BM223" i="381"/>
  <c r="BL223" i="381"/>
  <c r="BK223" i="381"/>
  <c r="BJ223" i="381"/>
  <c r="BI223" i="381"/>
  <c r="BH223" i="381"/>
  <c r="BG223" i="381"/>
  <c r="BF223" i="381"/>
  <c r="BW222" i="381"/>
  <c r="BV222" i="381"/>
  <c r="BU222" i="381"/>
  <c r="BT222" i="381"/>
  <c r="BS222" i="381"/>
  <c r="BR222" i="381"/>
  <c r="BQ222" i="381"/>
  <c r="BP222" i="381"/>
  <c r="BO222" i="381"/>
  <c r="BN222" i="381"/>
  <c r="BM222" i="381"/>
  <c r="BL222" i="381"/>
  <c r="BK222" i="381"/>
  <c r="BJ222" i="381"/>
  <c r="BI222" i="381"/>
  <c r="BH222" i="381"/>
  <c r="BG222" i="381"/>
  <c r="BF222" i="381"/>
  <c r="BW221" i="381"/>
  <c r="BV221" i="381"/>
  <c r="BU221" i="381"/>
  <c r="BT221" i="381"/>
  <c r="BS221" i="381"/>
  <c r="BR221" i="381"/>
  <c r="BQ221" i="381"/>
  <c r="BP221" i="381"/>
  <c r="BO221" i="381"/>
  <c r="BN221" i="381"/>
  <c r="BM221" i="381"/>
  <c r="BL221" i="381"/>
  <c r="BK221" i="381"/>
  <c r="BJ221" i="381"/>
  <c r="BI221" i="381"/>
  <c r="BH221" i="381"/>
  <c r="BG221" i="381"/>
  <c r="BF221" i="381"/>
  <c r="BW220" i="381"/>
  <c r="BV220" i="381"/>
  <c r="BU220" i="381"/>
  <c r="BT220" i="381"/>
  <c r="BS220" i="381"/>
  <c r="BR220" i="381"/>
  <c r="BQ220" i="381"/>
  <c r="BP220" i="381"/>
  <c r="BO220" i="381"/>
  <c r="BN220" i="381"/>
  <c r="BM220" i="381"/>
  <c r="BL220" i="381"/>
  <c r="BK220" i="381"/>
  <c r="BJ220" i="381"/>
  <c r="BI220" i="381"/>
  <c r="BH220" i="381"/>
  <c r="BG220" i="381"/>
  <c r="BF220" i="381"/>
  <c r="BW219" i="381"/>
  <c r="BV219" i="381"/>
  <c r="BU219" i="381"/>
  <c r="BT219" i="381"/>
  <c r="BS219" i="381"/>
  <c r="BR219" i="381"/>
  <c r="BQ219" i="381"/>
  <c r="BP219" i="381"/>
  <c r="BO219" i="381"/>
  <c r="BN219" i="381"/>
  <c r="BM219" i="381"/>
  <c r="BL219" i="381"/>
  <c r="BK219" i="381"/>
  <c r="BJ219" i="381"/>
  <c r="BI219" i="381"/>
  <c r="BH219" i="381"/>
  <c r="BG219" i="381"/>
  <c r="BF219" i="381"/>
  <c r="BW218" i="381"/>
  <c r="BV218" i="381"/>
  <c r="BU218" i="381"/>
  <c r="BT218" i="381"/>
  <c r="BS218" i="381"/>
  <c r="BR218" i="381"/>
  <c r="BQ218" i="381"/>
  <c r="BP218" i="381"/>
  <c r="BO218" i="381"/>
  <c r="BN218" i="381"/>
  <c r="BM218" i="381"/>
  <c r="BL218" i="381"/>
  <c r="BK218" i="381"/>
  <c r="BJ218" i="381"/>
  <c r="BI218" i="381"/>
  <c r="BH218" i="381"/>
  <c r="BG218" i="381"/>
  <c r="BF218" i="381"/>
  <c r="BW217" i="381"/>
  <c r="BV217" i="381"/>
  <c r="BU217" i="381"/>
  <c r="BT217" i="381"/>
  <c r="BS217" i="381"/>
  <c r="BR217" i="381"/>
  <c r="BQ217" i="381"/>
  <c r="BP217" i="381"/>
  <c r="BO217" i="381"/>
  <c r="BN217" i="381"/>
  <c r="BM217" i="381"/>
  <c r="BL217" i="381"/>
  <c r="BK217" i="381"/>
  <c r="BJ217" i="381"/>
  <c r="BI217" i="381"/>
  <c r="BH217" i="381"/>
  <c r="BG217" i="381"/>
  <c r="BF217" i="381"/>
  <c r="BW214" i="381"/>
  <c r="BV214" i="381"/>
  <c r="BU214" i="381"/>
  <c r="BT214" i="381"/>
  <c r="BS214" i="381"/>
  <c r="BR214" i="381"/>
  <c r="BQ214" i="381"/>
  <c r="BP214" i="381"/>
  <c r="BO214" i="381"/>
  <c r="BN214" i="381"/>
  <c r="BM214" i="381"/>
  <c r="BL214" i="381"/>
  <c r="BK214" i="381"/>
  <c r="BJ214" i="381"/>
  <c r="BI214" i="381"/>
  <c r="BH214" i="381"/>
  <c r="BG214" i="381"/>
  <c r="BF214" i="381"/>
  <c r="BW213" i="381"/>
  <c r="BV213" i="381"/>
  <c r="BU213" i="381"/>
  <c r="BT213" i="381"/>
  <c r="BS213" i="381"/>
  <c r="BR213" i="381"/>
  <c r="BQ213" i="381"/>
  <c r="BP213" i="381"/>
  <c r="BO213" i="381"/>
  <c r="BN213" i="381"/>
  <c r="BM213" i="381"/>
  <c r="BL213" i="381"/>
  <c r="BK213" i="381"/>
  <c r="BJ213" i="381"/>
  <c r="BI213" i="381"/>
  <c r="BH213" i="381"/>
  <c r="BG213" i="381"/>
  <c r="BF213" i="381"/>
  <c r="BW212" i="381"/>
  <c r="BV212" i="381"/>
  <c r="BU212" i="381"/>
  <c r="BT212" i="381"/>
  <c r="BS212" i="381"/>
  <c r="BR212" i="381"/>
  <c r="BQ212" i="381"/>
  <c r="BP212" i="381"/>
  <c r="BO212" i="381"/>
  <c r="BN212" i="381"/>
  <c r="BM212" i="381"/>
  <c r="BL212" i="381"/>
  <c r="BK212" i="381"/>
  <c r="BJ212" i="381"/>
  <c r="BI212" i="381"/>
  <c r="BH212" i="381"/>
  <c r="BG212" i="381"/>
  <c r="BF212" i="381"/>
  <c r="BW211" i="381"/>
  <c r="BV211" i="381"/>
  <c r="BU211" i="381"/>
  <c r="BT211" i="381"/>
  <c r="BS211" i="381"/>
  <c r="BR211" i="381"/>
  <c r="BQ211" i="381"/>
  <c r="BP211" i="381"/>
  <c r="BO211" i="381"/>
  <c r="BN211" i="381"/>
  <c r="BM211" i="381"/>
  <c r="BL211" i="381"/>
  <c r="BK211" i="381"/>
  <c r="BJ211" i="381"/>
  <c r="BI211" i="381"/>
  <c r="BH211" i="381"/>
  <c r="BG211" i="381"/>
  <c r="BF211" i="381"/>
  <c r="BW210" i="381"/>
  <c r="BV210" i="381"/>
  <c r="BU210" i="381"/>
  <c r="BT210" i="381"/>
  <c r="BS210" i="381"/>
  <c r="BR210" i="381"/>
  <c r="BQ210" i="381"/>
  <c r="BP210" i="381"/>
  <c r="BO210" i="381"/>
  <c r="BN210" i="381"/>
  <c r="BM210" i="381"/>
  <c r="BL210" i="381"/>
  <c r="BK210" i="381"/>
  <c r="BJ210" i="381"/>
  <c r="BI210" i="381"/>
  <c r="BH210" i="381"/>
  <c r="BG210" i="381"/>
  <c r="BF210" i="381"/>
  <c r="BW209" i="381"/>
  <c r="BV209" i="381"/>
  <c r="BU209" i="381"/>
  <c r="BT209" i="381"/>
  <c r="BS209" i="381"/>
  <c r="BR209" i="381"/>
  <c r="BQ209" i="381"/>
  <c r="BP209" i="381"/>
  <c r="BO209" i="381"/>
  <c r="BN209" i="381"/>
  <c r="BM209" i="381"/>
  <c r="BL209" i="381"/>
  <c r="BK209" i="381"/>
  <c r="BJ209" i="381"/>
  <c r="BI209" i="381"/>
  <c r="BH209" i="381"/>
  <c r="BG209" i="381"/>
  <c r="BF209" i="381"/>
  <c r="BW208" i="381"/>
  <c r="BV208" i="381"/>
  <c r="BU208" i="381"/>
  <c r="BT208" i="381"/>
  <c r="BS208" i="381"/>
  <c r="BR208" i="381"/>
  <c r="BQ208" i="381"/>
  <c r="BP208" i="381"/>
  <c r="BO208" i="381"/>
  <c r="BN208" i="381"/>
  <c r="BM208" i="381"/>
  <c r="BL208" i="381"/>
  <c r="BK208" i="381"/>
  <c r="BJ208" i="381"/>
  <c r="BI208" i="381"/>
  <c r="BH208" i="381"/>
  <c r="BG208" i="381"/>
  <c r="BF208" i="381"/>
  <c r="BW207" i="381"/>
  <c r="BV207" i="381"/>
  <c r="BU207" i="381"/>
  <c r="BT207" i="381"/>
  <c r="BS207" i="381"/>
  <c r="BR207" i="381"/>
  <c r="BQ207" i="381"/>
  <c r="BP207" i="381"/>
  <c r="BO207" i="381"/>
  <c r="BN207" i="381"/>
  <c r="BM207" i="381"/>
  <c r="BL207" i="381"/>
  <c r="BK207" i="381"/>
  <c r="BJ207" i="381"/>
  <c r="BI207" i="381"/>
  <c r="BH207" i="381"/>
  <c r="BG207" i="381"/>
  <c r="BF207" i="381"/>
  <c r="BW206" i="381"/>
  <c r="BV206" i="381"/>
  <c r="BU206" i="381"/>
  <c r="BT206" i="381"/>
  <c r="BS206" i="381"/>
  <c r="BR206" i="381"/>
  <c r="BQ206" i="381"/>
  <c r="BP206" i="381"/>
  <c r="BO206" i="381"/>
  <c r="BN206" i="381"/>
  <c r="BM206" i="381"/>
  <c r="BL206" i="381"/>
  <c r="BK206" i="381"/>
  <c r="BJ206" i="381"/>
  <c r="BI206" i="381"/>
  <c r="BH206" i="381"/>
  <c r="BG206" i="381"/>
  <c r="BF206" i="381"/>
  <c r="BW205" i="381"/>
  <c r="BV205" i="381"/>
  <c r="BU205" i="381"/>
  <c r="BT205" i="381"/>
  <c r="BS205" i="381"/>
  <c r="BR205" i="381"/>
  <c r="BQ205" i="381"/>
  <c r="BP205" i="381"/>
  <c r="BO205" i="381"/>
  <c r="BN205" i="381"/>
  <c r="BM205" i="381"/>
  <c r="BL205" i="381"/>
  <c r="BK205" i="381"/>
  <c r="BJ205" i="381"/>
  <c r="BI205" i="381"/>
  <c r="BH205" i="381"/>
  <c r="BG205" i="381"/>
  <c r="AT90" i="381" s="1"/>
  <c r="BF205" i="381"/>
  <c r="BW204" i="381"/>
  <c r="BV204" i="381"/>
  <c r="BU204" i="381"/>
  <c r="BT204" i="381"/>
  <c r="BS204" i="381"/>
  <c r="BR204" i="381"/>
  <c r="BQ204" i="381"/>
  <c r="BP204" i="381"/>
  <c r="BO204" i="381"/>
  <c r="BN204" i="381"/>
  <c r="BM204" i="381"/>
  <c r="BL204" i="381"/>
  <c r="BK204" i="381"/>
  <c r="BJ204" i="381"/>
  <c r="BI204" i="381"/>
  <c r="BH204" i="381"/>
  <c r="BG204" i="381"/>
  <c r="BF204" i="381"/>
  <c r="BW203" i="381"/>
  <c r="BV203" i="381"/>
  <c r="BU203" i="381"/>
  <c r="BT203" i="381"/>
  <c r="BS203" i="381"/>
  <c r="BR203" i="381"/>
  <c r="BQ203" i="381"/>
  <c r="BP203" i="381"/>
  <c r="BO203" i="381"/>
  <c r="BN203" i="381"/>
  <c r="BM203" i="381"/>
  <c r="BL203" i="381"/>
  <c r="BK203" i="381"/>
  <c r="BJ203" i="381"/>
  <c r="BI203" i="381"/>
  <c r="BH203" i="381"/>
  <c r="BG203" i="381"/>
  <c r="BF203" i="381"/>
  <c r="BW202" i="381"/>
  <c r="BV202" i="381"/>
  <c r="BU202" i="381"/>
  <c r="BT202" i="381"/>
  <c r="BS202" i="381"/>
  <c r="BR202" i="381"/>
  <c r="BQ202" i="381"/>
  <c r="BP202" i="381"/>
  <c r="BO202" i="381"/>
  <c r="BN202" i="381"/>
  <c r="BM202" i="381"/>
  <c r="BL202" i="381"/>
  <c r="BK202" i="381"/>
  <c r="BJ202" i="381"/>
  <c r="BI202" i="381"/>
  <c r="BH202" i="381"/>
  <c r="BG202" i="381"/>
  <c r="BF202" i="381"/>
  <c r="BW201" i="381"/>
  <c r="BV201" i="381"/>
  <c r="BU201" i="381"/>
  <c r="BT201" i="381"/>
  <c r="BS201" i="381"/>
  <c r="BR201" i="381"/>
  <c r="BQ201" i="381"/>
  <c r="BP201" i="381"/>
  <c r="BO201" i="381"/>
  <c r="BN201" i="381"/>
  <c r="BM201" i="381"/>
  <c r="BL201" i="381"/>
  <c r="BK201" i="381"/>
  <c r="BJ201" i="381"/>
  <c r="BI201" i="381"/>
  <c r="BH201" i="381"/>
  <c r="BG201" i="381"/>
  <c r="BF201" i="381"/>
  <c r="BW200" i="381"/>
  <c r="BV200" i="381"/>
  <c r="BU200" i="381"/>
  <c r="BT200" i="381"/>
  <c r="BS200" i="381"/>
  <c r="BR200" i="381"/>
  <c r="BQ200" i="381"/>
  <c r="BP200" i="381"/>
  <c r="BO200" i="381"/>
  <c r="BN200" i="381"/>
  <c r="BM200" i="381"/>
  <c r="BL200" i="381"/>
  <c r="BK200" i="381"/>
  <c r="BJ200" i="381"/>
  <c r="BI200" i="381"/>
  <c r="BH200" i="381"/>
  <c r="BG200" i="381"/>
  <c r="BF200" i="381"/>
  <c r="BW199" i="381"/>
  <c r="BV199" i="381"/>
  <c r="BU199" i="381"/>
  <c r="BT199" i="381"/>
  <c r="BS199" i="381"/>
  <c r="BR199" i="381"/>
  <c r="BQ199" i="381"/>
  <c r="BP199" i="381"/>
  <c r="BO199" i="381"/>
  <c r="BN199" i="381"/>
  <c r="BM199" i="381"/>
  <c r="BL199" i="381"/>
  <c r="BK199" i="381"/>
  <c r="BJ199" i="381"/>
  <c r="BI199" i="381"/>
  <c r="BH199" i="381"/>
  <c r="BG199" i="381"/>
  <c r="BF199" i="381"/>
  <c r="BW198" i="381"/>
  <c r="BV198" i="381"/>
  <c r="BU198" i="381"/>
  <c r="BT198" i="381"/>
  <c r="BS198" i="381"/>
  <c r="BR198" i="381"/>
  <c r="BQ198" i="381"/>
  <c r="BP198" i="381"/>
  <c r="BO198" i="381"/>
  <c r="BN198" i="381"/>
  <c r="BM198" i="381"/>
  <c r="BL198" i="381"/>
  <c r="BK198" i="381"/>
  <c r="BJ198" i="381"/>
  <c r="BI198" i="381"/>
  <c r="BH198" i="381"/>
  <c r="BG198" i="381"/>
  <c r="BF198" i="381"/>
  <c r="BW195" i="381"/>
  <c r="BV195" i="381"/>
  <c r="BU195" i="381"/>
  <c r="BT195" i="381"/>
  <c r="BS195" i="381"/>
  <c r="BR195" i="381"/>
  <c r="BQ195" i="381"/>
  <c r="BP195" i="381"/>
  <c r="BO195" i="381"/>
  <c r="BN195" i="381"/>
  <c r="BM195" i="381"/>
  <c r="BL195" i="381"/>
  <c r="BK195" i="381"/>
  <c r="BJ195" i="381"/>
  <c r="BI195" i="381"/>
  <c r="BH195" i="381"/>
  <c r="BG195" i="381"/>
  <c r="BF195" i="381"/>
  <c r="BW194" i="381"/>
  <c r="BV194" i="381"/>
  <c r="BU194" i="381"/>
  <c r="BT194" i="381"/>
  <c r="BS194" i="381"/>
  <c r="BR194" i="381"/>
  <c r="BQ194" i="381"/>
  <c r="BP194" i="381"/>
  <c r="BO194" i="381"/>
  <c r="BN194" i="381"/>
  <c r="BM194" i="381"/>
  <c r="BL194" i="381"/>
  <c r="BK194" i="381"/>
  <c r="BJ194" i="381"/>
  <c r="BI194" i="381"/>
  <c r="BH194" i="381"/>
  <c r="BG194" i="381"/>
  <c r="BF194" i="381"/>
  <c r="BW193" i="381"/>
  <c r="BV193" i="381"/>
  <c r="BU193" i="381"/>
  <c r="BT193" i="381"/>
  <c r="BS193" i="381"/>
  <c r="BR193" i="381"/>
  <c r="BQ193" i="381"/>
  <c r="BP193" i="381"/>
  <c r="BO193" i="381"/>
  <c r="BN193" i="381"/>
  <c r="BM193" i="381"/>
  <c r="BL193" i="381"/>
  <c r="BK193" i="381"/>
  <c r="BJ193" i="381"/>
  <c r="BI193" i="381"/>
  <c r="BH193" i="381"/>
  <c r="BG193" i="381"/>
  <c r="BF193" i="381"/>
  <c r="BW192" i="381"/>
  <c r="BV192" i="381"/>
  <c r="BU192" i="381"/>
  <c r="BT192" i="381"/>
  <c r="BS192" i="381"/>
  <c r="BR192" i="381"/>
  <c r="BQ192" i="381"/>
  <c r="BP192" i="381"/>
  <c r="BO192" i="381"/>
  <c r="BN192" i="381"/>
  <c r="BM192" i="381"/>
  <c r="BL192" i="381"/>
  <c r="BK192" i="381"/>
  <c r="BJ192" i="381"/>
  <c r="BI192" i="381"/>
  <c r="BH192" i="381"/>
  <c r="BG192" i="381"/>
  <c r="BF192" i="381"/>
  <c r="BW191" i="381"/>
  <c r="BV191" i="381"/>
  <c r="BU191" i="381"/>
  <c r="BT191" i="381"/>
  <c r="BS191" i="381"/>
  <c r="BR191" i="381"/>
  <c r="BQ191" i="381"/>
  <c r="BP191" i="381"/>
  <c r="BO191" i="381"/>
  <c r="BN191" i="381"/>
  <c r="BM191" i="381"/>
  <c r="BL191" i="381"/>
  <c r="BK191" i="381"/>
  <c r="BJ191" i="381"/>
  <c r="BI191" i="381"/>
  <c r="BH191" i="381"/>
  <c r="BG191" i="381"/>
  <c r="BF191" i="381"/>
  <c r="BW190" i="381"/>
  <c r="BV190" i="381"/>
  <c r="BU190" i="381"/>
  <c r="BT190" i="381"/>
  <c r="BS190" i="381"/>
  <c r="BR190" i="381"/>
  <c r="BQ190" i="381"/>
  <c r="BP190" i="381"/>
  <c r="BO190" i="381"/>
  <c r="BN190" i="381"/>
  <c r="BM190" i="381"/>
  <c r="BL190" i="381"/>
  <c r="BK190" i="381"/>
  <c r="BJ190" i="381"/>
  <c r="BI190" i="381"/>
  <c r="BH190" i="381"/>
  <c r="BG190" i="381"/>
  <c r="BF190" i="381"/>
  <c r="BW189" i="381"/>
  <c r="BV189" i="381"/>
  <c r="BU189" i="381"/>
  <c r="BT189" i="381"/>
  <c r="BS189" i="381"/>
  <c r="BR189" i="381"/>
  <c r="BQ189" i="381"/>
  <c r="BP189" i="381"/>
  <c r="BO189" i="381"/>
  <c r="BN189" i="381"/>
  <c r="BM189" i="381"/>
  <c r="BL189" i="381"/>
  <c r="BK189" i="381"/>
  <c r="BJ189" i="381"/>
  <c r="BI189" i="381"/>
  <c r="BH189" i="381"/>
  <c r="BG189" i="381"/>
  <c r="BF189" i="381"/>
  <c r="BW188" i="381"/>
  <c r="BV188" i="381"/>
  <c r="BU188" i="381"/>
  <c r="BT188" i="381"/>
  <c r="BS188" i="381"/>
  <c r="BR188" i="381"/>
  <c r="BQ188" i="381"/>
  <c r="BP188" i="381"/>
  <c r="BO188" i="381"/>
  <c r="BN188" i="381"/>
  <c r="BM188" i="381"/>
  <c r="BL188" i="381"/>
  <c r="BK188" i="381"/>
  <c r="BJ188" i="381"/>
  <c r="BI188" i="381"/>
  <c r="BH188" i="381"/>
  <c r="BG188" i="381"/>
  <c r="BF188" i="381"/>
  <c r="BW187" i="381"/>
  <c r="BV187" i="381"/>
  <c r="BU187" i="381"/>
  <c r="BT187" i="381"/>
  <c r="BS187" i="381"/>
  <c r="BR187" i="381"/>
  <c r="BQ187" i="381"/>
  <c r="BP187" i="381"/>
  <c r="BO187" i="381"/>
  <c r="BN187" i="381"/>
  <c r="BM187" i="381"/>
  <c r="BL187" i="381"/>
  <c r="BK187" i="381"/>
  <c r="BJ187" i="381"/>
  <c r="BI187" i="381"/>
  <c r="BH187" i="381"/>
  <c r="BG187" i="381"/>
  <c r="BF187" i="381"/>
  <c r="BW186" i="381"/>
  <c r="BV186" i="381"/>
  <c r="BU186" i="381"/>
  <c r="BT186" i="381"/>
  <c r="BS186" i="381"/>
  <c r="BR186" i="381"/>
  <c r="BQ186" i="381"/>
  <c r="BP186" i="381"/>
  <c r="BO186" i="381"/>
  <c r="BN186" i="381"/>
  <c r="BM186" i="381"/>
  <c r="BL186" i="381"/>
  <c r="BK186" i="381"/>
  <c r="BJ186" i="381"/>
  <c r="BI186" i="381"/>
  <c r="BH186" i="381"/>
  <c r="BG186" i="381"/>
  <c r="BF186" i="381"/>
  <c r="BW185" i="381"/>
  <c r="BV185" i="381"/>
  <c r="BU185" i="381"/>
  <c r="BT185" i="381"/>
  <c r="BS185" i="381"/>
  <c r="BR185" i="381"/>
  <c r="BQ185" i="381"/>
  <c r="BP185" i="381"/>
  <c r="BO185" i="381"/>
  <c r="BN185" i="381"/>
  <c r="BM185" i="381"/>
  <c r="BL185" i="381"/>
  <c r="BK185" i="381"/>
  <c r="BJ185" i="381"/>
  <c r="BI185" i="381"/>
  <c r="BH185" i="381"/>
  <c r="BG185" i="381"/>
  <c r="BF185" i="381"/>
  <c r="BW184" i="381"/>
  <c r="BV184" i="381"/>
  <c r="BU184" i="381"/>
  <c r="BT184" i="381"/>
  <c r="BS184" i="381"/>
  <c r="BR184" i="381"/>
  <c r="BQ184" i="381"/>
  <c r="BP184" i="381"/>
  <c r="BO184" i="381"/>
  <c r="BN184" i="381"/>
  <c r="BM184" i="381"/>
  <c r="BL184" i="381"/>
  <c r="BK184" i="381"/>
  <c r="BJ184" i="381"/>
  <c r="BI184" i="381"/>
  <c r="BH184" i="381"/>
  <c r="BG184" i="381"/>
  <c r="BF184" i="381"/>
  <c r="BW183" i="381"/>
  <c r="BV183" i="381"/>
  <c r="BU183" i="381"/>
  <c r="BT183" i="381"/>
  <c r="BS183" i="381"/>
  <c r="BR183" i="381"/>
  <c r="BQ183" i="381"/>
  <c r="BP183" i="381"/>
  <c r="BO183" i="381"/>
  <c r="BN183" i="381"/>
  <c r="BM183" i="381"/>
  <c r="BL183" i="381"/>
  <c r="BK183" i="381"/>
  <c r="BJ183" i="381"/>
  <c r="BI183" i="381"/>
  <c r="BH183" i="381"/>
  <c r="BG183" i="381"/>
  <c r="BF183" i="381"/>
  <c r="BW182" i="381"/>
  <c r="BV182" i="381"/>
  <c r="BU182" i="381"/>
  <c r="BT182" i="381"/>
  <c r="BS182" i="381"/>
  <c r="BR182" i="381"/>
  <c r="BQ182" i="381"/>
  <c r="BP182" i="381"/>
  <c r="BO182" i="381"/>
  <c r="BN182" i="381"/>
  <c r="BM182" i="381"/>
  <c r="BL182" i="381"/>
  <c r="BK182" i="381"/>
  <c r="BJ182" i="381"/>
  <c r="BI182" i="381"/>
  <c r="AP89" i="381" s="1"/>
  <c r="BH182" i="381"/>
  <c r="BG182" i="381"/>
  <c r="BF182" i="381"/>
  <c r="BW181" i="381"/>
  <c r="BV181" i="381"/>
  <c r="BU181" i="381"/>
  <c r="BT181" i="381"/>
  <c r="BS181" i="381"/>
  <c r="BR181" i="381"/>
  <c r="BQ181" i="381"/>
  <c r="BP181" i="381"/>
  <c r="BO181" i="381"/>
  <c r="BN181" i="381"/>
  <c r="BM181" i="381"/>
  <c r="BL181" i="381"/>
  <c r="BK181" i="381"/>
  <c r="BJ181" i="381"/>
  <c r="BI181" i="381"/>
  <c r="BH181" i="381"/>
  <c r="BG181" i="381"/>
  <c r="BF181" i="381"/>
  <c r="BW180" i="381"/>
  <c r="BV180" i="381"/>
  <c r="BU180" i="381"/>
  <c r="BT180" i="381"/>
  <c r="BS180" i="381"/>
  <c r="BR180" i="381"/>
  <c r="BQ180" i="381"/>
  <c r="BP180" i="381"/>
  <c r="BO180" i="381"/>
  <c r="BN180" i="381"/>
  <c r="BM180" i="381"/>
  <c r="BL180" i="381"/>
  <c r="BK180" i="381"/>
  <c r="BJ180" i="381"/>
  <c r="BI180" i="381"/>
  <c r="BH180" i="381"/>
  <c r="BG180" i="381"/>
  <c r="BF180" i="381"/>
  <c r="BW179" i="381"/>
  <c r="BV179" i="381"/>
  <c r="BU179" i="381"/>
  <c r="BT179" i="381"/>
  <c r="BS179" i="381"/>
  <c r="BR179" i="381"/>
  <c r="BQ179" i="381"/>
  <c r="BP179" i="381"/>
  <c r="BO179" i="381"/>
  <c r="BN179" i="381"/>
  <c r="BM179" i="381"/>
  <c r="BL179" i="381"/>
  <c r="BK179" i="381"/>
  <c r="BJ179" i="381"/>
  <c r="BI179" i="381"/>
  <c r="BH179" i="381"/>
  <c r="BG179" i="381"/>
  <c r="BF179" i="381"/>
  <c r="BW176" i="381"/>
  <c r="BV176" i="381"/>
  <c r="BU176" i="381"/>
  <c r="BT176" i="381"/>
  <c r="BS176" i="381"/>
  <c r="BR176" i="381"/>
  <c r="BQ176" i="381"/>
  <c r="BP176" i="381"/>
  <c r="BO176" i="381"/>
  <c r="BN176" i="381"/>
  <c r="BM176" i="381"/>
  <c r="BL176" i="381"/>
  <c r="BK176" i="381"/>
  <c r="BJ176" i="381"/>
  <c r="BI176" i="381"/>
  <c r="BH176" i="381"/>
  <c r="BG176" i="381"/>
  <c r="BF176" i="381"/>
  <c r="BW175" i="381"/>
  <c r="BV175" i="381"/>
  <c r="BU175" i="381"/>
  <c r="BT175" i="381"/>
  <c r="BS175" i="381"/>
  <c r="BR175" i="381"/>
  <c r="BQ175" i="381"/>
  <c r="BP175" i="381"/>
  <c r="BO175" i="381"/>
  <c r="BN175" i="381"/>
  <c r="BM175" i="381"/>
  <c r="BL175" i="381"/>
  <c r="BK175" i="381"/>
  <c r="BJ175" i="381"/>
  <c r="BI175" i="381"/>
  <c r="BH175" i="381"/>
  <c r="BG175" i="381"/>
  <c r="BF175" i="381"/>
  <c r="BW174" i="381"/>
  <c r="BV174" i="381"/>
  <c r="BU174" i="381"/>
  <c r="BT174" i="381"/>
  <c r="BS174" i="381"/>
  <c r="BR174" i="381"/>
  <c r="BQ174" i="381"/>
  <c r="BP174" i="381"/>
  <c r="BO174" i="381"/>
  <c r="BN174" i="381"/>
  <c r="BM174" i="381"/>
  <c r="BL174" i="381"/>
  <c r="BK174" i="381"/>
  <c r="BJ174" i="381"/>
  <c r="BI174" i="381"/>
  <c r="BH174" i="381"/>
  <c r="BG174" i="381"/>
  <c r="BF174" i="381"/>
  <c r="BW173" i="381"/>
  <c r="BV173" i="381"/>
  <c r="BU173" i="381"/>
  <c r="BT173" i="381"/>
  <c r="BS173" i="381"/>
  <c r="BR173" i="381"/>
  <c r="BQ173" i="381"/>
  <c r="BP173" i="381"/>
  <c r="BO173" i="381"/>
  <c r="BN173" i="381"/>
  <c r="BM173" i="381"/>
  <c r="BL173" i="381"/>
  <c r="BK173" i="381"/>
  <c r="BJ173" i="381"/>
  <c r="BI173" i="381"/>
  <c r="BH173" i="381"/>
  <c r="BG173" i="381"/>
  <c r="BF173" i="381"/>
  <c r="BW172" i="381"/>
  <c r="BV172" i="381"/>
  <c r="BU172" i="381"/>
  <c r="BT172" i="381"/>
  <c r="BS172" i="381"/>
  <c r="BR172" i="381"/>
  <c r="BQ172" i="381"/>
  <c r="BP172" i="381"/>
  <c r="BO172" i="381"/>
  <c r="BN172" i="381"/>
  <c r="BM172" i="381"/>
  <c r="BL172" i="381"/>
  <c r="BK172" i="381"/>
  <c r="BJ172" i="381"/>
  <c r="BI172" i="381"/>
  <c r="BH172" i="381"/>
  <c r="BG172" i="381"/>
  <c r="BF172" i="381"/>
  <c r="BW171" i="381"/>
  <c r="BV171" i="381"/>
  <c r="BU171" i="381"/>
  <c r="BT171" i="381"/>
  <c r="BS171" i="381"/>
  <c r="BR171" i="381"/>
  <c r="BQ171" i="381"/>
  <c r="BP171" i="381"/>
  <c r="BO171" i="381"/>
  <c r="BN171" i="381"/>
  <c r="BM171" i="381"/>
  <c r="BL171" i="381"/>
  <c r="BK171" i="381"/>
  <c r="BJ171" i="381"/>
  <c r="BI171" i="381"/>
  <c r="BH171" i="381"/>
  <c r="BG171" i="381"/>
  <c r="BF171" i="381"/>
  <c r="BW170" i="381"/>
  <c r="BV170" i="381"/>
  <c r="BU170" i="381"/>
  <c r="BT170" i="381"/>
  <c r="BS170" i="381"/>
  <c r="BR170" i="381"/>
  <c r="BQ170" i="381"/>
  <c r="BP170" i="381"/>
  <c r="BO170" i="381"/>
  <c r="BN170" i="381"/>
  <c r="BM170" i="381"/>
  <c r="BL170" i="381"/>
  <c r="BK170" i="381"/>
  <c r="BJ170" i="381"/>
  <c r="BI170" i="381"/>
  <c r="BH170" i="381"/>
  <c r="BG170" i="381"/>
  <c r="BF170" i="381"/>
  <c r="BW169" i="381"/>
  <c r="BV169" i="381"/>
  <c r="BU169" i="381"/>
  <c r="BT169" i="381"/>
  <c r="BS169" i="381"/>
  <c r="BR169" i="381"/>
  <c r="BQ169" i="381"/>
  <c r="BP169" i="381"/>
  <c r="BO169" i="381"/>
  <c r="BN169" i="381"/>
  <c r="BM169" i="381"/>
  <c r="BL169" i="381"/>
  <c r="BK169" i="381"/>
  <c r="BJ169" i="381"/>
  <c r="BI169" i="381"/>
  <c r="BH169" i="381"/>
  <c r="BG169" i="381"/>
  <c r="BF169" i="381"/>
  <c r="BW168" i="381"/>
  <c r="BV168" i="381"/>
  <c r="BU168" i="381"/>
  <c r="BT168" i="381"/>
  <c r="BS168" i="381"/>
  <c r="BR168" i="381"/>
  <c r="BQ168" i="381"/>
  <c r="BP168" i="381"/>
  <c r="BO168" i="381"/>
  <c r="BN168" i="381"/>
  <c r="BM168" i="381"/>
  <c r="BL168" i="381"/>
  <c r="BK168" i="381"/>
  <c r="BJ168" i="381"/>
  <c r="BI168" i="381"/>
  <c r="BH168" i="381"/>
  <c r="BG168" i="381"/>
  <c r="BF168" i="381"/>
  <c r="BW167" i="381"/>
  <c r="BV167" i="381"/>
  <c r="BU167" i="381"/>
  <c r="BT167" i="381"/>
  <c r="BS167" i="381"/>
  <c r="BR167" i="381"/>
  <c r="BQ167" i="381"/>
  <c r="BP167" i="381"/>
  <c r="BO167" i="381"/>
  <c r="BN167" i="381"/>
  <c r="BM167" i="381"/>
  <c r="BL167" i="381"/>
  <c r="BK167" i="381"/>
  <c r="BJ167" i="381"/>
  <c r="BI167" i="381"/>
  <c r="BH167" i="381"/>
  <c r="BG167" i="381"/>
  <c r="BF167" i="381"/>
  <c r="BW166" i="381"/>
  <c r="BV166" i="381"/>
  <c r="BU166" i="381"/>
  <c r="BT166" i="381"/>
  <c r="BS166" i="381"/>
  <c r="BR166" i="381"/>
  <c r="BQ166" i="381"/>
  <c r="BP166" i="381"/>
  <c r="BO166" i="381"/>
  <c r="BN166" i="381"/>
  <c r="BM166" i="381"/>
  <c r="BL166" i="381"/>
  <c r="BK166" i="381"/>
  <c r="BJ166" i="381"/>
  <c r="BI166" i="381"/>
  <c r="BH166" i="381"/>
  <c r="BG166" i="381"/>
  <c r="BF166" i="381"/>
  <c r="BW165" i="381"/>
  <c r="BV165" i="381"/>
  <c r="BU165" i="381"/>
  <c r="BT165" i="381"/>
  <c r="BS165" i="381"/>
  <c r="BR165" i="381"/>
  <c r="BQ165" i="381"/>
  <c r="BP165" i="381"/>
  <c r="BO165" i="381"/>
  <c r="BN165" i="381"/>
  <c r="BM165" i="381"/>
  <c r="BL165" i="381"/>
  <c r="BK165" i="381"/>
  <c r="BJ165" i="381"/>
  <c r="BI165" i="381"/>
  <c r="BH165" i="381"/>
  <c r="BG165" i="381"/>
  <c r="BF165" i="381"/>
  <c r="BW164" i="381"/>
  <c r="BV164" i="381"/>
  <c r="BU164" i="381"/>
  <c r="BT164" i="381"/>
  <c r="BS164" i="381"/>
  <c r="BR164" i="381"/>
  <c r="BQ164" i="381"/>
  <c r="BP164" i="381"/>
  <c r="BO164" i="381"/>
  <c r="BN164" i="381"/>
  <c r="BM164" i="381"/>
  <c r="BL164" i="381"/>
  <c r="BK164" i="381"/>
  <c r="BJ164" i="381"/>
  <c r="BI164" i="381"/>
  <c r="AQ88" i="381" s="1"/>
  <c r="BH164" i="381"/>
  <c r="BG164" i="381"/>
  <c r="BF164" i="381"/>
  <c r="BW163" i="381"/>
  <c r="BV163" i="381"/>
  <c r="BU163" i="381"/>
  <c r="BT163" i="381"/>
  <c r="BS163" i="381"/>
  <c r="BR163" i="381"/>
  <c r="BQ163" i="381"/>
  <c r="BP163" i="381"/>
  <c r="BO163" i="381"/>
  <c r="BN163" i="381"/>
  <c r="BM163" i="381"/>
  <c r="BL163" i="381"/>
  <c r="BK163" i="381"/>
  <c r="BJ163" i="381"/>
  <c r="BI163" i="381"/>
  <c r="BH163" i="381"/>
  <c r="BG163" i="381"/>
  <c r="BF163" i="381"/>
  <c r="BW162" i="381"/>
  <c r="BV162" i="381"/>
  <c r="BU162" i="381"/>
  <c r="BT162" i="381"/>
  <c r="BS162" i="381"/>
  <c r="BR162" i="381"/>
  <c r="BQ162" i="381"/>
  <c r="BP162" i="381"/>
  <c r="BO162" i="381"/>
  <c r="BN162" i="381"/>
  <c r="BM162" i="381"/>
  <c r="BL162" i="381"/>
  <c r="BK162" i="381"/>
  <c r="BJ162" i="381"/>
  <c r="BI162" i="381"/>
  <c r="BH162" i="381"/>
  <c r="BG162" i="381"/>
  <c r="BF162" i="381"/>
  <c r="BW161" i="381"/>
  <c r="BV161" i="381"/>
  <c r="BU161" i="381"/>
  <c r="BT161" i="381"/>
  <c r="BS161" i="381"/>
  <c r="BR161" i="381"/>
  <c r="BQ161" i="381"/>
  <c r="BP161" i="381"/>
  <c r="BO161" i="381"/>
  <c r="BN161" i="381"/>
  <c r="BM161" i="381"/>
  <c r="BL161" i="381"/>
  <c r="BK161" i="381"/>
  <c r="BJ161" i="381"/>
  <c r="BI161" i="381"/>
  <c r="BH161" i="381"/>
  <c r="BG161" i="381"/>
  <c r="BF161" i="381"/>
  <c r="BW160" i="381"/>
  <c r="BV160" i="381"/>
  <c r="BU160" i="381"/>
  <c r="BT160" i="381"/>
  <c r="BS160" i="381"/>
  <c r="BR160" i="381"/>
  <c r="BQ160" i="381"/>
  <c r="BP160" i="381"/>
  <c r="BO160" i="381"/>
  <c r="BN160" i="381"/>
  <c r="BM160" i="381"/>
  <c r="BL160" i="381"/>
  <c r="BK160" i="381"/>
  <c r="BJ160" i="381"/>
  <c r="BI160" i="381"/>
  <c r="BH160" i="381"/>
  <c r="BG160" i="381"/>
  <c r="BF160" i="381"/>
  <c r="BW157" i="381"/>
  <c r="BV157" i="381"/>
  <c r="BU157" i="381"/>
  <c r="BT157" i="381"/>
  <c r="BS157" i="381"/>
  <c r="BR157" i="381"/>
  <c r="BQ157" i="381"/>
  <c r="BP157" i="381"/>
  <c r="BO157" i="381"/>
  <c r="BN157" i="381"/>
  <c r="BM157" i="381"/>
  <c r="BL157" i="381"/>
  <c r="BK157" i="381"/>
  <c r="BJ157" i="381"/>
  <c r="BI157" i="381"/>
  <c r="BH157" i="381"/>
  <c r="BG157" i="381"/>
  <c r="BF157" i="381"/>
  <c r="BW156" i="381"/>
  <c r="BV156" i="381"/>
  <c r="BU156" i="381"/>
  <c r="BT156" i="381"/>
  <c r="BS156" i="381"/>
  <c r="BR156" i="381"/>
  <c r="BQ156" i="381"/>
  <c r="BP156" i="381"/>
  <c r="BO156" i="381"/>
  <c r="BN156" i="381"/>
  <c r="BM156" i="381"/>
  <c r="BL156" i="381"/>
  <c r="BK156" i="381"/>
  <c r="BJ156" i="381"/>
  <c r="BI156" i="381"/>
  <c r="BH156" i="381"/>
  <c r="BG156" i="381"/>
  <c r="BF156" i="381"/>
  <c r="BW155" i="381"/>
  <c r="BV155" i="381"/>
  <c r="BU155" i="381"/>
  <c r="BT155" i="381"/>
  <c r="BS155" i="381"/>
  <c r="BR155" i="381"/>
  <c r="BQ155" i="381"/>
  <c r="BP155" i="381"/>
  <c r="BO155" i="381"/>
  <c r="BN155" i="381"/>
  <c r="BM155" i="381"/>
  <c r="BL155" i="381"/>
  <c r="BK155" i="381"/>
  <c r="BJ155" i="381"/>
  <c r="BI155" i="381"/>
  <c r="BH155" i="381"/>
  <c r="BG155" i="381"/>
  <c r="BF155" i="381"/>
  <c r="BW154" i="381"/>
  <c r="BV154" i="381"/>
  <c r="BU154" i="381"/>
  <c r="BT154" i="381"/>
  <c r="BS154" i="381"/>
  <c r="BR154" i="381"/>
  <c r="BQ154" i="381"/>
  <c r="BP154" i="381"/>
  <c r="BO154" i="381"/>
  <c r="BN154" i="381"/>
  <c r="BM154" i="381"/>
  <c r="BL154" i="381"/>
  <c r="BK154" i="381"/>
  <c r="BJ154" i="381"/>
  <c r="BI154" i="381"/>
  <c r="BH154" i="381"/>
  <c r="BG154" i="381"/>
  <c r="BF154" i="381"/>
  <c r="BW153" i="381"/>
  <c r="BV153" i="381"/>
  <c r="BU153" i="381"/>
  <c r="BT153" i="381"/>
  <c r="BS153" i="381"/>
  <c r="BR153" i="381"/>
  <c r="BQ153" i="381"/>
  <c r="BP153" i="381"/>
  <c r="BO153" i="381"/>
  <c r="BN153" i="381"/>
  <c r="BM153" i="381"/>
  <c r="BL153" i="381"/>
  <c r="BK153" i="381"/>
  <c r="BJ153" i="381"/>
  <c r="BI153" i="381"/>
  <c r="BH153" i="381"/>
  <c r="BG153" i="381"/>
  <c r="BF153" i="381"/>
  <c r="BW152" i="381"/>
  <c r="BV152" i="381"/>
  <c r="BU152" i="381"/>
  <c r="BT152" i="381"/>
  <c r="BS152" i="381"/>
  <c r="BR152" i="381"/>
  <c r="BQ152" i="381"/>
  <c r="BP152" i="381"/>
  <c r="BO152" i="381"/>
  <c r="BN152" i="381"/>
  <c r="BM152" i="381"/>
  <c r="BL152" i="381"/>
  <c r="BK152" i="381"/>
  <c r="BJ152" i="381"/>
  <c r="BI152" i="381"/>
  <c r="BH152" i="381"/>
  <c r="BG152" i="381"/>
  <c r="BF152" i="381"/>
  <c r="BW151" i="381"/>
  <c r="BV151" i="381"/>
  <c r="BU151" i="381"/>
  <c r="BT151" i="381"/>
  <c r="BS151" i="381"/>
  <c r="BR151" i="381"/>
  <c r="BQ151" i="381"/>
  <c r="BP151" i="381"/>
  <c r="BO151" i="381"/>
  <c r="BN151" i="381"/>
  <c r="BM151" i="381"/>
  <c r="BL151" i="381"/>
  <c r="BK151" i="381"/>
  <c r="BJ151" i="381"/>
  <c r="BI151" i="381"/>
  <c r="BH151" i="381"/>
  <c r="BG151" i="381"/>
  <c r="BF151" i="381"/>
  <c r="BW150" i="381"/>
  <c r="BV150" i="381"/>
  <c r="BU150" i="381"/>
  <c r="BT150" i="381"/>
  <c r="BS150" i="381"/>
  <c r="BR150" i="381"/>
  <c r="BQ150" i="381"/>
  <c r="BP150" i="381"/>
  <c r="BO150" i="381"/>
  <c r="BN150" i="381"/>
  <c r="BM150" i="381"/>
  <c r="BL150" i="381"/>
  <c r="BK150" i="381"/>
  <c r="BJ150" i="381"/>
  <c r="BI150" i="381"/>
  <c r="BH150" i="381"/>
  <c r="BG150" i="381"/>
  <c r="BF150" i="381"/>
  <c r="BW149" i="381"/>
  <c r="BV149" i="381"/>
  <c r="BU149" i="381"/>
  <c r="BT149" i="381"/>
  <c r="BS149" i="381"/>
  <c r="BR149" i="381"/>
  <c r="BQ149" i="381"/>
  <c r="BP149" i="381"/>
  <c r="BO149" i="381"/>
  <c r="BN149" i="381"/>
  <c r="BM149" i="381"/>
  <c r="BL149" i="381"/>
  <c r="BK149" i="381"/>
  <c r="BJ149" i="381"/>
  <c r="BI149" i="381"/>
  <c r="BH149" i="381"/>
  <c r="BG149" i="381"/>
  <c r="BF149" i="381"/>
  <c r="BW148" i="381"/>
  <c r="BV148" i="381"/>
  <c r="BU148" i="381"/>
  <c r="BT148" i="381"/>
  <c r="BS148" i="381"/>
  <c r="BR148" i="381"/>
  <c r="BQ148" i="381"/>
  <c r="BP148" i="381"/>
  <c r="BO148" i="381"/>
  <c r="BN148" i="381"/>
  <c r="BM148" i="381"/>
  <c r="BL148" i="381"/>
  <c r="BK148" i="381"/>
  <c r="BJ148" i="381"/>
  <c r="BI148" i="381"/>
  <c r="AZ95" i="381" s="1"/>
  <c r="BH148" i="381"/>
  <c r="BG148" i="381"/>
  <c r="BF148" i="381"/>
  <c r="BW147" i="381"/>
  <c r="BV147" i="381"/>
  <c r="BU147" i="381"/>
  <c r="BT147" i="381"/>
  <c r="BS147" i="381"/>
  <c r="BR147" i="381"/>
  <c r="BQ147" i="381"/>
  <c r="BP147" i="381"/>
  <c r="BO147" i="381"/>
  <c r="BN147" i="381"/>
  <c r="BM147" i="381"/>
  <c r="BL147" i="381"/>
  <c r="BK147" i="381"/>
  <c r="BJ147" i="381"/>
  <c r="BI147" i="381"/>
  <c r="BH147" i="381"/>
  <c r="BG147" i="381"/>
  <c r="BF147" i="381"/>
  <c r="BW146" i="381"/>
  <c r="BV146" i="381"/>
  <c r="BU146" i="381"/>
  <c r="BT146" i="381"/>
  <c r="BS146" i="381"/>
  <c r="BR146" i="381"/>
  <c r="BQ146" i="381"/>
  <c r="BP146" i="381"/>
  <c r="BO146" i="381"/>
  <c r="BN146" i="381"/>
  <c r="BM146" i="381"/>
  <c r="BL146" i="381"/>
  <c r="BK146" i="381"/>
  <c r="BJ146" i="381"/>
  <c r="BI146" i="381"/>
  <c r="BH146" i="381"/>
  <c r="BG146" i="381"/>
  <c r="BF146" i="381"/>
  <c r="BW145" i="381"/>
  <c r="BV145" i="381"/>
  <c r="BU145" i="381"/>
  <c r="BT145" i="381"/>
  <c r="BS145" i="381"/>
  <c r="BR145" i="381"/>
  <c r="BQ145" i="381"/>
  <c r="BP145" i="381"/>
  <c r="BO145" i="381"/>
  <c r="BN145" i="381"/>
  <c r="BM145" i="381"/>
  <c r="BL145" i="381"/>
  <c r="BK145" i="381"/>
  <c r="BJ145" i="381"/>
  <c r="BI145" i="381"/>
  <c r="BH145" i="381"/>
  <c r="BG145" i="381"/>
  <c r="BF145" i="381"/>
  <c r="BW144" i="381"/>
  <c r="BV144" i="381"/>
  <c r="BU144" i="381"/>
  <c r="BT144" i="381"/>
  <c r="BS144" i="381"/>
  <c r="BR144" i="381"/>
  <c r="BQ144" i="381"/>
  <c r="BP144" i="381"/>
  <c r="BO144" i="381"/>
  <c r="BN144" i="381"/>
  <c r="BM144" i="381"/>
  <c r="BL144" i="381"/>
  <c r="BK144" i="381"/>
  <c r="BJ144" i="381"/>
  <c r="BI144" i="381"/>
  <c r="BH144" i="381"/>
  <c r="BG144" i="381"/>
  <c r="BF144" i="381"/>
  <c r="BW143" i="381"/>
  <c r="BV143" i="381"/>
  <c r="BU143" i="381"/>
  <c r="BT143" i="381"/>
  <c r="BS143" i="381"/>
  <c r="BR143" i="381"/>
  <c r="BQ143" i="381"/>
  <c r="BP143" i="381"/>
  <c r="BO143" i="381"/>
  <c r="BN143" i="381"/>
  <c r="BM143" i="381"/>
  <c r="BL143" i="381"/>
  <c r="BK143" i="381"/>
  <c r="BJ143" i="381"/>
  <c r="BI143" i="381"/>
  <c r="BH143" i="381"/>
  <c r="BG143" i="381"/>
  <c r="BF143" i="381"/>
  <c r="BW142" i="381"/>
  <c r="BV142" i="381"/>
  <c r="BU142" i="381"/>
  <c r="BT142" i="381"/>
  <c r="BS142" i="381"/>
  <c r="BR142" i="381"/>
  <c r="BQ142" i="381"/>
  <c r="BP142" i="381"/>
  <c r="BO142" i="381"/>
  <c r="BN142" i="381"/>
  <c r="BM142" i="381"/>
  <c r="BL142" i="381"/>
  <c r="BK142" i="381"/>
  <c r="BJ142" i="381"/>
  <c r="BI142" i="381"/>
  <c r="BH142" i="381"/>
  <c r="BG142" i="381"/>
  <c r="BF142" i="381"/>
  <c r="BW141" i="381"/>
  <c r="BV141" i="381"/>
  <c r="BU141" i="381"/>
  <c r="BT141" i="381"/>
  <c r="BS141" i="381"/>
  <c r="BR141" i="381"/>
  <c r="BQ141" i="381"/>
  <c r="BP141" i="381"/>
  <c r="BO141" i="381"/>
  <c r="BN141" i="381"/>
  <c r="BM141" i="381"/>
  <c r="BL141" i="381"/>
  <c r="BK141" i="381"/>
  <c r="BJ141" i="381"/>
  <c r="BI141" i="381"/>
  <c r="BH141" i="381"/>
  <c r="BG141" i="381"/>
  <c r="BF141" i="381"/>
  <c r="BW138" i="381"/>
  <c r="BV138" i="381"/>
  <c r="BU138" i="381"/>
  <c r="BT138" i="381"/>
  <c r="BS138" i="381"/>
  <c r="BR138" i="381"/>
  <c r="BQ138" i="381"/>
  <c r="BP138" i="381"/>
  <c r="BO138" i="381"/>
  <c r="BN138" i="381"/>
  <c r="BM138" i="381"/>
  <c r="BL138" i="381"/>
  <c r="BK138" i="381"/>
  <c r="BJ138" i="381"/>
  <c r="BI138" i="381"/>
  <c r="BH138" i="381"/>
  <c r="BG138" i="381"/>
  <c r="BF138" i="381"/>
  <c r="BW137" i="381"/>
  <c r="BV137" i="381"/>
  <c r="BU137" i="381"/>
  <c r="BT137" i="381"/>
  <c r="BS137" i="381"/>
  <c r="BR137" i="381"/>
  <c r="BQ137" i="381"/>
  <c r="BP137" i="381"/>
  <c r="BO137" i="381"/>
  <c r="BN137" i="381"/>
  <c r="BM137" i="381"/>
  <c r="BL137" i="381"/>
  <c r="BK137" i="381"/>
  <c r="BJ137" i="381"/>
  <c r="BI137" i="381"/>
  <c r="BH137" i="381"/>
  <c r="BG137" i="381"/>
  <c r="BF137" i="381"/>
  <c r="BW136" i="381"/>
  <c r="BV136" i="381"/>
  <c r="BU136" i="381"/>
  <c r="BT136" i="381"/>
  <c r="BS136" i="381"/>
  <c r="BR136" i="381"/>
  <c r="BQ136" i="381"/>
  <c r="BP136" i="381"/>
  <c r="BO136" i="381"/>
  <c r="BN136" i="381"/>
  <c r="BM136" i="381"/>
  <c r="BL136" i="381"/>
  <c r="BK136" i="381"/>
  <c r="BJ136" i="381"/>
  <c r="BI136" i="381"/>
  <c r="BH136" i="381"/>
  <c r="BG136" i="381"/>
  <c r="BF136" i="381"/>
  <c r="BW135" i="381"/>
  <c r="BV135" i="381"/>
  <c r="BU135" i="381"/>
  <c r="BT135" i="381"/>
  <c r="BS135" i="381"/>
  <c r="BR135" i="381"/>
  <c r="BQ135" i="381"/>
  <c r="BP135" i="381"/>
  <c r="BO135" i="381"/>
  <c r="BN135" i="381"/>
  <c r="BM135" i="381"/>
  <c r="BL135" i="381"/>
  <c r="BK135" i="381"/>
  <c r="BJ135" i="381"/>
  <c r="BI135" i="381"/>
  <c r="BH135" i="381"/>
  <c r="BG135" i="381"/>
  <c r="BF135" i="381"/>
  <c r="BW134" i="381"/>
  <c r="BV134" i="381"/>
  <c r="BU134" i="381"/>
  <c r="BT134" i="381"/>
  <c r="BS134" i="381"/>
  <c r="BR134" i="381"/>
  <c r="BQ134" i="381"/>
  <c r="BP134" i="381"/>
  <c r="BO134" i="381"/>
  <c r="BN134" i="381"/>
  <c r="BM134" i="381"/>
  <c r="BL134" i="381"/>
  <c r="BK134" i="381"/>
  <c r="BJ134" i="381"/>
  <c r="BI134" i="381"/>
  <c r="BH134" i="381"/>
  <c r="BG134" i="381"/>
  <c r="BF134" i="381"/>
  <c r="BW133" i="381"/>
  <c r="BV133" i="381"/>
  <c r="BU133" i="381"/>
  <c r="BT133" i="381"/>
  <c r="BS133" i="381"/>
  <c r="BR133" i="381"/>
  <c r="BQ133" i="381"/>
  <c r="BP133" i="381"/>
  <c r="BO133" i="381"/>
  <c r="BN133" i="381"/>
  <c r="BM133" i="381"/>
  <c r="BL133" i="381"/>
  <c r="BK133" i="381"/>
  <c r="BJ133" i="381"/>
  <c r="BI133" i="381"/>
  <c r="BH133" i="381"/>
  <c r="BG133" i="381"/>
  <c r="BF133" i="381"/>
  <c r="BW132" i="381"/>
  <c r="BV132" i="381"/>
  <c r="BU132" i="381"/>
  <c r="BT132" i="381"/>
  <c r="BS132" i="381"/>
  <c r="BR132" i="381"/>
  <c r="BQ132" i="381"/>
  <c r="BP132" i="381"/>
  <c r="BO132" i="381"/>
  <c r="BN132" i="381"/>
  <c r="BM132" i="381"/>
  <c r="BL132" i="381"/>
  <c r="BK132" i="381"/>
  <c r="BJ132" i="381"/>
  <c r="BI132" i="381"/>
  <c r="BH132" i="381"/>
  <c r="BG132" i="381"/>
  <c r="BF132" i="381"/>
  <c r="BW131" i="381"/>
  <c r="BV131" i="381"/>
  <c r="BU131" i="381"/>
  <c r="BT131" i="381"/>
  <c r="BS131" i="381"/>
  <c r="BR131" i="381"/>
  <c r="BQ131" i="381"/>
  <c r="BP131" i="381"/>
  <c r="BO131" i="381"/>
  <c r="BN131" i="381"/>
  <c r="BM131" i="381"/>
  <c r="BL131" i="381"/>
  <c r="BK131" i="381"/>
  <c r="BJ131" i="381"/>
  <c r="BI131" i="381"/>
  <c r="BH131" i="381"/>
  <c r="BG131" i="381"/>
  <c r="BF131" i="381"/>
  <c r="BW130" i="381"/>
  <c r="BV130" i="381"/>
  <c r="BU130" i="381"/>
  <c r="BT130" i="381"/>
  <c r="BS130" i="381"/>
  <c r="BR130" i="381"/>
  <c r="BQ130" i="381"/>
  <c r="BP130" i="381"/>
  <c r="BO130" i="381"/>
  <c r="BN130" i="381"/>
  <c r="BM130" i="381"/>
  <c r="BL130" i="381"/>
  <c r="BK130" i="381"/>
  <c r="BJ130" i="381"/>
  <c r="BI130" i="381"/>
  <c r="BH130" i="381"/>
  <c r="BG130" i="381"/>
  <c r="BF130" i="381"/>
  <c r="BW129" i="381"/>
  <c r="BV129" i="381"/>
  <c r="BU129" i="381"/>
  <c r="BT129" i="381"/>
  <c r="BS129" i="381"/>
  <c r="BR129" i="381"/>
  <c r="BQ129" i="381"/>
  <c r="BP129" i="381"/>
  <c r="BO129" i="381"/>
  <c r="BN129" i="381"/>
  <c r="BM129" i="381"/>
  <c r="BL129" i="381"/>
  <c r="BK129" i="381"/>
  <c r="BJ129" i="381"/>
  <c r="BI129" i="381"/>
  <c r="BH129" i="381"/>
  <c r="BG129" i="381"/>
  <c r="BF129" i="381"/>
  <c r="BW128" i="381"/>
  <c r="BV128" i="381"/>
  <c r="BU128" i="381"/>
  <c r="BT128" i="381"/>
  <c r="BS128" i="381"/>
  <c r="BR128" i="381"/>
  <c r="BQ128" i="381"/>
  <c r="BP128" i="381"/>
  <c r="BO128" i="381"/>
  <c r="BN128" i="381"/>
  <c r="BM128" i="381"/>
  <c r="BL128" i="381"/>
  <c r="BK128" i="381"/>
  <c r="BJ128" i="381"/>
  <c r="BI128" i="381"/>
  <c r="BH128" i="381"/>
  <c r="BG128" i="381"/>
  <c r="BF128" i="381"/>
  <c r="BW127" i="381"/>
  <c r="BV127" i="381"/>
  <c r="BU127" i="381"/>
  <c r="BT127" i="381"/>
  <c r="BS127" i="381"/>
  <c r="BR127" i="381"/>
  <c r="BQ127" i="381"/>
  <c r="BP127" i="381"/>
  <c r="BO127" i="381"/>
  <c r="BN127" i="381"/>
  <c r="BM127" i="381"/>
  <c r="BL127" i="381"/>
  <c r="BK127" i="381"/>
  <c r="BJ127" i="381"/>
  <c r="BI127" i="381"/>
  <c r="BH127" i="381"/>
  <c r="BG127" i="381"/>
  <c r="BF127" i="381"/>
  <c r="BW126" i="381"/>
  <c r="BV126" i="381"/>
  <c r="BU126" i="381"/>
  <c r="BT126" i="381"/>
  <c r="BS126" i="381"/>
  <c r="BR126" i="381"/>
  <c r="BQ126" i="381"/>
  <c r="BP126" i="381"/>
  <c r="BO126" i="381"/>
  <c r="BN126" i="381"/>
  <c r="BM126" i="381"/>
  <c r="BL126" i="381"/>
  <c r="BK126" i="381"/>
  <c r="BJ126" i="381"/>
  <c r="BI126" i="381"/>
  <c r="BH126" i="381"/>
  <c r="BG126" i="381"/>
  <c r="BF126" i="381"/>
  <c r="BW125" i="381"/>
  <c r="BV125" i="381"/>
  <c r="BU125" i="381"/>
  <c r="BT125" i="381"/>
  <c r="BS125" i="381"/>
  <c r="BR125" i="381"/>
  <c r="BQ125" i="381"/>
  <c r="BP125" i="381"/>
  <c r="BO125" i="381"/>
  <c r="BN125" i="381"/>
  <c r="BM125" i="381"/>
  <c r="BL125" i="381"/>
  <c r="BK125" i="381"/>
  <c r="BJ125" i="381"/>
  <c r="BI125" i="381"/>
  <c r="BH125" i="381"/>
  <c r="BG125" i="381"/>
  <c r="AP86" i="381" s="1"/>
  <c r="BF125" i="381"/>
  <c r="BW124" i="381"/>
  <c r="BV124" i="381"/>
  <c r="BU124" i="381"/>
  <c r="BT124" i="381"/>
  <c r="BS124" i="381"/>
  <c r="BR124" i="381"/>
  <c r="BQ124" i="381"/>
  <c r="BP124" i="381"/>
  <c r="BO124" i="381"/>
  <c r="BN124" i="381"/>
  <c r="BM124" i="381"/>
  <c r="BL124" i="381"/>
  <c r="BK124" i="381"/>
  <c r="BJ124" i="381"/>
  <c r="BI124" i="381"/>
  <c r="BH124" i="381"/>
  <c r="BG124" i="381"/>
  <c r="BF124" i="381"/>
  <c r="BW123" i="381"/>
  <c r="BV123" i="381"/>
  <c r="BU123" i="381"/>
  <c r="BT123" i="381"/>
  <c r="BS123" i="381"/>
  <c r="BR123" i="381"/>
  <c r="BQ123" i="381"/>
  <c r="BP123" i="381"/>
  <c r="BO123" i="381"/>
  <c r="BN123" i="381"/>
  <c r="BM123" i="381"/>
  <c r="BL123" i="381"/>
  <c r="BK123" i="381"/>
  <c r="BJ123" i="381"/>
  <c r="BI123" i="381"/>
  <c r="BH123" i="381"/>
  <c r="BG123" i="381"/>
  <c r="BF123" i="381"/>
  <c r="BW122" i="381"/>
  <c r="BV122" i="381"/>
  <c r="BU122" i="381"/>
  <c r="BT122" i="381"/>
  <c r="BS122" i="381"/>
  <c r="BR122" i="381"/>
  <c r="BQ122" i="381"/>
  <c r="BP122" i="381"/>
  <c r="BO122" i="381"/>
  <c r="BN122" i="381"/>
  <c r="BM122" i="381"/>
  <c r="BL122" i="381"/>
  <c r="BK122" i="381"/>
  <c r="BJ122" i="381"/>
  <c r="BI122" i="381"/>
  <c r="BH122" i="381"/>
  <c r="BG122" i="381"/>
  <c r="BF122" i="381"/>
  <c r="BW119" i="381"/>
  <c r="BV119" i="381"/>
  <c r="BU119" i="381"/>
  <c r="BT119" i="381"/>
  <c r="BS119" i="381"/>
  <c r="BR119" i="381"/>
  <c r="BQ119" i="381"/>
  <c r="BP119" i="381"/>
  <c r="BO119" i="381"/>
  <c r="BN119" i="381"/>
  <c r="BM119" i="381"/>
  <c r="BL119" i="381"/>
  <c r="BK119" i="381"/>
  <c r="BJ119" i="381"/>
  <c r="BI119" i="381"/>
  <c r="BH119" i="381"/>
  <c r="BG119" i="381"/>
  <c r="BF119" i="381"/>
  <c r="BW118" i="381"/>
  <c r="BV118" i="381"/>
  <c r="BU118" i="381"/>
  <c r="BT118" i="381"/>
  <c r="BS118" i="381"/>
  <c r="BR118" i="381"/>
  <c r="BQ118" i="381"/>
  <c r="BP118" i="381"/>
  <c r="BO118" i="381"/>
  <c r="BN118" i="381"/>
  <c r="BM118" i="381"/>
  <c r="BL118" i="381"/>
  <c r="BK118" i="381"/>
  <c r="BJ118" i="381"/>
  <c r="BI118" i="381"/>
  <c r="BH118" i="381"/>
  <c r="BG118" i="381"/>
  <c r="BF118" i="381"/>
  <c r="BW117" i="381"/>
  <c r="BV117" i="381"/>
  <c r="BU117" i="381"/>
  <c r="BT117" i="381"/>
  <c r="BS117" i="381"/>
  <c r="BR117" i="381"/>
  <c r="BQ117" i="381"/>
  <c r="BP117" i="381"/>
  <c r="BO117" i="381"/>
  <c r="BN117" i="381"/>
  <c r="BM117" i="381"/>
  <c r="BL117" i="381"/>
  <c r="BK117" i="381"/>
  <c r="BJ117" i="381"/>
  <c r="BI117" i="381"/>
  <c r="BH117" i="381"/>
  <c r="BG117" i="381"/>
  <c r="BF117" i="381"/>
  <c r="BW116" i="381"/>
  <c r="BV116" i="381"/>
  <c r="BU116" i="381"/>
  <c r="BT116" i="381"/>
  <c r="BS116" i="381"/>
  <c r="BR116" i="381"/>
  <c r="BQ116" i="381"/>
  <c r="BP116" i="381"/>
  <c r="BO116" i="381"/>
  <c r="BN116" i="381"/>
  <c r="BM116" i="381"/>
  <c r="BL116" i="381"/>
  <c r="BK116" i="381"/>
  <c r="BJ116" i="381"/>
  <c r="BI116" i="381"/>
  <c r="BH116" i="381"/>
  <c r="BG116" i="381"/>
  <c r="BF116" i="381"/>
  <c r="BW115" i="381"/>
  <c r="BV115" i="381"/>
  <c r="BU115" i="381"/>
  <c r="BT115" i="381"/>
  <c r="BS115" i="381"/>
  <c r="BR115" i="381"/>
  <c r="BQ115" i="381"/>
  <c r="BP115" i="381"/>
  <c r="BO115" i="381"/>
  <c r="BN115" i="381"/>
  <c r="BM115" i="381"/>
  <c r="BL115" i="381"/>
  <c r="BK115" i="381"/>
  <c r="BJ115" i="381"/>
  <c r="BI115" i="381"/>
  <c r="BH115" i="381"/>
  <c r="BG115" i="381"/>
  <c r="BF115" i="381"/>
  <c r="BW114" i="381"/>
  <c r="BV114" i="381"/>
  <c r="BU114" i="381"/>
  <c r="BT114" i="381"/>
  <c r="BS114" i="381"/>
  <c r="BR114" i="381"/>
  <c r="BQ114" i="381"/>
  <c r="BP114" i="381"/>
  <c r="BO114" i="381"/>
  <c r="BN114" i="381"/>
  <c r="BM114" i="381"/>
  <c r="BL114" i="381"/>
  <c r="BK114" i="381"/>
  <c r="BJ114" i="381"/>
  <c r="BI114" i="381"/>
  <c r="BH114" i="381"/>
  <c r="BG114" i="381"/>
  <c r="BF114" i="381"/>
  <c r="BW113" i="381"/>
  <c r="BV113" i="381"/>
  <c r="BU113" i="381"/>
  <c r="BT113" i="381"/>
  <c r="BS113" i="381"/>
  <c r="BR113" i="381"/>
  <c r="BQ113" i="381"/>
  <c r="BP113" i="381"/>
  <c r="BO113" i="381"/>
  <c r="BN113" i="381"/>
  <c r="BM113" i="381"/>
  <c r="BL113" i="381"/>
  <c r="BK113" i="381"/>
  <c r="BJ113" i="381"/>
  <c r="BI113" i="381"/>
  <c r="BH113" i="381"/>
  <c r="BG113" i="381"/>
  <c r="BF113" i="381"/>
  <c r="BW112" i="381"/>
  <c r="BV112" i="381"/>
  <c r="BU112" i="381"/>
  <c r="BT112" i="381"/>
  <c r="BS112" i="381"/>
  <c r="BR112" i="381"/>
  <c r="BQ112" i="381"/>
  <c r="BP112" i="381"/>
  <c r="BO112" i="381"/>
  <c r="BN112" i="381"/>
  <c r="BM112" i="381"/>
  <c r="BL112" i="381"/>
  <c r="BK112" i="381"/>
  <c r="BJ112" i="381"/>
  <c r="BI112" i="381"/>
  <c r="BH112" i="381"/>
  <c r="BG112" i="381"/>
  <c r="BF112" i="381"/>
  <c r="BW111" i="381"/>
  <c r="BV111" i="381"/>
  <c r="BU111" i="381"/>
  <c r="BT111" i="381"/>
  <c r="BS111" i="381"/>
  <c r="BR111" i="381"/>
  <c r="BQ111" i="381"/>
  <c r="BP111" i="381"/>
  <c r="BO111" i="381"/>
  <c r="BN111" i="381"/>
  <c r="BM111" i="381"/>
  <c r="BL111" i="381"/>
  <c r="BK111" i="381"/>
  <c r="BJ111" i="381"/>
  <c r="BI111" i="381"/>
  <c r="BH111" i="381"/>
  <c r="BG111" i="381"/>
  <c r="BF111" i="381"/>
  <c r="BW110" i="381"/>
  <c r="BV110" i="381"/>
  <c r="BU110" i="381"/>
  <c r="BT110" i="381"/>
  <c r="BS110" i="381"/>
  <c r="BR110" i="381"/>
  <c r="BQ110" i="381"/>
  <c r="BP110" i="381"/>
  <c r="BO110" i="381"/>
  <c r="BN110" i="381"/>
  <c r="BM110" i="381"/>
  <c r="BL110" i="381"/>
  <c r="BK110" i="381"/>
  <c r="BJ110" i="381"/>
  <c r="BI110" i="381"/>
  <c r="BH110" i="381"/>
  <c r="BG110" i="381"/>
  <c r="BF110" i="381"/>
  <c r="BW109" i="381"/>
  <c r="BV109" i="381"/>
  <c r="BU109" i="381"/>
  <c r="BT109" i="381"/>
  <c r="BS109" i="381"/>
  <c r="BR109" i="381"/>
  <c r="BQ109" i="381"/>
  <c r="BP109" i="381"/>
  <c r="BO109" i="381"/>
  <c r="BN109" i="381"/>
  <c r="BM109" i="381"/>
  <c r="BL109" i="381"/>
  <c r="BK109" i="381"/>
  <c r="BJ109" i="381"/>
  <c r="BI109" i="381"/>
  <c r="BH109" i="381"/>
  <c r="BG109" i="381"/>
  <c r="BF109" i="381"/>
  <c r="BW108" i="381"/>
  <c r="BV108" i="381"/>
  <c r="BU108" i="381"/>
  <c r="BT108" i="381"/>
  <c r="BS108" i="381"/>
  <c r="BR108" i="381"/>
  <c r="BQ108" i="381"/>
  <c r="BP108" i="381"/>
  <c r="BO108" i="381"/>
  <c r="BN108" i="381"/>
  <c r="BM108" i="381"/>
  <c r="BL108" i="381"/>
  <c r="BK108" i="381"/>
  <c r="BJ108" i="381"/>
  <c r="BI108" i="381"/>
  <c r="BH108" i="381"/>
  <c r="BG108" i="381"/>
  <c r="BF108" i="381"/>
  <c r="BW107" i="381"/>
  <c r="BV107" i="381"/>
  <c r="BU107" i="381"/>
  <c r="BT107" i="381"/>
  <c r="BS107" i="381"/>
  <c r="BR107" i="381"/>
  <c r="BQ107" i="381"/>
  <c r="BP107" i="381"/>
  <c r="BO107" i="381"/>
  <c r="BN107" i="381"/>
  <c r="BM107" i="381"/>
  <c r="BL107" i="381"/>
  <c r="BK107" i="381"/>
  <c r="BJ107" i="381"/>
  <c r="BI107" i="381"/>
  <c r="BH107" i="381"/>
  <c r="BG107" i="381"/>
  <c r="AQ85" i="381" s="1"/>
  <c r="BF107" i="381"/>
  <c r="BW106" i="381"/>
  <c r="BV106" i="381"/>
  <c r="BU106" i="381"/>
  <c r="BT106" i="381"/>
  <c r="BS106" i="381"/>
  <c r="BR106" i="381"/>
  <c r="BQ106" i="381"/>
  <c r="BP106" i="381"/>
  <c r="BO106" i="381"/>
  <c r="BN106" i="381"/>
  <c r="BM106" i="381"/>
  <c r="BL106" i="381"/>
  <c r="BJ106" i="381"/>
  <c r="BI106" i="381"/>
  <c r="BH106" i="381"/>
  <c r="BG106" i="381"/>
  <c r="BF106" i="381"/>
  <c r="BW105" i="381"/>
  <c r="BV105" i="381"/>
  <c r="BU105" i="381"/>
  <c r="BT105" i="381"/>
  <c r="BS105" i="381"/>
  <c r="BR105" i="381"/>
  <c r="BQ105" i="381"/>
  <c r="BP105" i="381"/>
  <c r="BO105" i="381"/>
  <c r="BN105" i="381"/>
  <c r="BM105" i="381"/>
  <c r="BL105" i="381"/>
  <c r="BK105" i="381"/>
  <c r="BJ105" i="381"/>
  <c r="BI105" i="381"/>
  <c r="BH105" i="381"/>
  <c r="BG105" i="381"/>
  <c r="BF105" i="381"/>
  <c r="BW104" i="381"/>
  <c r="BV104" i="381"/>
  <c r="BU104" i="381"/>
  <c r="BT104" i="381"/>
  <c r="BS104" i="381"/>
  <c r="BR104" i="381"/>
  <c r="BQ104" i="381"/>
  <c r="BP104" i="381"/>
  <c r="BO104" i="381"/>
  <c r="BN104" i="381"/>
  <c r="BM104" i="381"/>
  <c r="BL104" i="381"/>
  <c r="BK104" i="381"/>
  <c r="BJ104" i="381"/>
  <c r="BI104" i="381"/>
  <c r="BH104" i="381"/>
  <c r="BG104" i="381"/>
  <c r="BF104" i="381"/>
  <c r="BW103" i="381"/>
  <c r="BV103" i="381"/>
  <c r="BU103" i="381"/>
  <c r="BT103" i="381"/>
  <c r="BS103" i="381"/>
  <c r="BR103" i="381"/>
  <c r="BQ103" i="381"/>
  <c r="BP103" i="381"/>
  <c r="BO103" i="381"/>
  <c r="BN103" i="381"/>
  <c r="BM103" i="381"/>
  <c r="BL103" i="381"/>
  <c r="BK103" i="381"/>
  <c r="BJ103" i="381"/>
  <c r="BI103" i="381"/>
  <c r="BH103" i="381"/>
  <c r="BG103" i="381"/>
  <c r="BF103" i="381"/>
  <c r="BW100" i="381"/>
  <c r="BV100" i="381"/>
  <c r="BU100" i="381"/>
  <c r="BT100" i="381"/>
  <c r="BS100" i="381"/>
  <c r="BR100" i="381"/>
  <c r="BQ100" i="381"/>
  <c r="BP100" i="381"/>
  <c r="BO100" i="381"/>
  <c r="BN100" i="381"/>
  <c r="BM100" i="381"/>
  <c r="BL100" i="381"/>
  <c r="BK100" i="381"/>
  <c r="BJ100" i="381"/>
  <c r="BI100" i="381"/>
  <c r="BH100" i="381"/>
  <c r="BG100" i="381"/>
  <c r="BF100" i="381"/>
  <c r="BW99" i="381"/>
  <c r="BV99" i="381"/>
  <c r="BU99" i="381"/>
  <c r="BT99" i="381"/>
  <c r="BS99" i="381"/>
  <c r="BR99" i="381"/>
  <c r="BQ99" i="381"/>
  <c r="BP99" i="381"/>
  <c r="BO99" i="381"/>
  <c r="BN99" i="381"/>
  <c r="BM99" i="381"/>
  <c r="BL99" i="381"/>
  <c r="BK99" i="381"/>
  <c r="BJ99" i="381"/>
  <c r="BI99" i="381"/>
  <c r="BH99" i="381"/>
  <c r="BG99" i="381"/>
  <c r="BF99" i="381"/>
  <c r="BW98" i="381"/>
  <c r="BV98" i="381"/>
  <c r="BU98" i="381"/>
  <c r="BT98" i="381"/>
  <c r="BS98" i="381"/>
  <c r="BR98" i="381"/>
  <c r="BQ98" i="381"/>
  <c r="BP98" i="381"/>
  <c r="BO98" i="381"/>
  <c r="BN98" i="381"/>
  <c r="BM98" i="381"/>
  <c r="BL98" i="381"/>
  <c r="BK98" i="381"/>
  <c r="BJ98" i="381"/>
  <c r="BI98" i="381"/>
  <c r="BH98" i="381"/>
  <c r="BG98" i="381"/>
  <c r="BF98" i="381"/>
  <c r="BW97" i="381"/>
  <c r="BV97" i="381"/>
  <c r="BU97" i="381"/>
  <c r="BT97" i="381"/>
  <c r="BS97" i="381"/>
  <c r="BR97" i="381"/>
  <c r="BQ97" i="381"/>
  <c r="BP97" i="381"/>
  <c r="BO97" i="381"/>
  <c r="BN97" i="381"/>
  <c r="BM97" i="381"/>
  <c r="BL97" i="381"/>
  <c r="BK97" i="381"/>
  <c r="BJ97" i="381"/>
  <c r="BI97" i="381"/>
  <c r="BH97" i="381"/>
  <c r="BG97" i="381"/>
  <c r="BF97" i="381"/>
  <c r="BW96" i="381"/>
  <c r="BV96" i="381"/>
  <c r="BU96" i="381"/>
  <c r="BT96" i="381"/>
  <c r="BS96" i="381"/>
  <c r="BR96" i="381"/>
  <c r="BQ96" i="381"/>
  <c r="BP96" i="381"/>
  <c r="BO96" i="381"/>
  <c r="BN96" i="381"/>
  <c r="BM96" i="381"/>
  <c r="BL96" i="381"/>
  <c r="BK96" i="381"/>
  <c r="BJ96" i="381"/>
  <c r="BI96" i="381"/>
  <c r="BH96" i="381"/>
  <c r="BG96" i="381"/>
  <c r="BF96" i="381"/>
  <c r="BW95" i="381"/>
  <c r="BV95" i="381"/>
  <c r="BU95" i="381"/>
  <c r="BT95" i="381"/>
  <c r="BS95" i="381"/>
  <c r="BR95" i="381"/>
  <c r="BQ95" i="381"/>
  <c r="BP95" i="381"/>
  <c r="BO95" i="381"/>
  <c r="BN95" i="381"/>
  <c r="BM95" i="381"/>
  <c r="BL95" i="381"/>
  <c r="BK95" i="381"/>
  <c r="BJ95" i="381"/>
  <c r="BI95" i="381"/>
  <c r="BH95" i="381"/>
  <c r="BG95" i="381"/>
  <c r="BF95" i="381"/>
  <c r="AR95" i="381"/>
  <c r="AQ95" i="381"/>
  <c r="BW94" i="381"/>
  <c r="BV94" i="381"/>
  <c r="BU94" i="381"/>
  <c r="BT94" i="381"/>
  <c r="BS94" i="381"/>
  <c r="BR94" i="381"/>
  <c r="BQ94" i="381"/>
  <c r="BP94" i="381"/>
  <c r="BO94" i="381"/>
  <c r="BN94" i="381"/>
  <c r="BM94" i="381"/>
  <c r="BL94" i="381"/>
  <c r="BK94" i="381"/>
  <c r="BJ94" i="381"/>
  <c r="BI94" i="381"/>
  <c r="BH94" i="381"/>
  <c r="BG94" i="381"/>
  <c r="BF94" i="381"/>
  <c r="BW93" i="381"/>
  <c r="BV93" i="381"/>
  <c r="BU93" i="381"/>
  <c r="BT93" i="381"/>
  <c r="BS93" i="381"/>
  <c r="BR93" i="381"/>
  <c r="BQ93" i="381"/>
  <c r="BP93" i="381"/>
  <c r="BO93" i="381"/>
  <c r="BN93" i="381"/>
  <c r="BM93" i="381"/>
  <c r="BL93" i="381"/>
  <c r="BK93" i="381"/>
  <c r="BJ93" i="381"/>
  <c r="BI93" i="381"/>
  <c r="BH93" i="381"/>
  <c r="BG93" i="381"/>
  <c r="BF93" i="381"/>
  <c r="BW92" i="381"/>
  <c r="BV92" i="381"/>
  <c r="BU92" i="381"/>
  <c r="BT92" i="381"/>
  <c r="BS92" i="381"/>
  <c r="BR92" i="381"/>
  <c r="BQ92" i="381"/>
  <c r="BP92" i="381"/>
  <c r="BO92" i="381"/>
  <c r="BN92" i="381"/>
  <c r="BM92" i="381"/>
  <c r="BL92" i="381"/>
  <c r="BK92" i="381"/>
  <c r="BJ92" i="381"/>
  <c r="BI92" i="381"/>
  <c r="BH92" i="381"/>
  <c r="BG92" i="381"/>
  <c r="BF92" i="381"/>
  <c r="BW91" i="381"/>
  <c r="BV91" i="381"/>
  <c r="BU91" i="381"/>
  <c r="BT91" i="381"/>
  <c r="BS91" i="381"/>
  <c r="BR91" i="381"/>
  <c r="BQ91" i="381"/>
  <c r="BP91" i="381"/>
  <c r="BO91" i="381"/>
  <c r="BN91" i="381"/>
  <c r="BM91" i="381"/>
  <c r="BL91" i="381"/>
  <c r="BK91" i="381"/>
  <c r="BJ91" i="381"/>
  <c r="BI91" i="381"/>
  <c r="BH91" i="381"/>
  <c r="BG91" i="381"/>
  <c r="BF91" i="381"/>
  <c r="AP91" i="381"/>
  <c r="BW90" i="381"/>
  <c r="BV90" i="381"/>
  <c r="BU90" i="381"/>
  <c r="BT90" i="381"/>
  <c r="BS90" i="381"/>
  <c r="BR90" i="381"/>
  <c r="BQ90" i="381"/>
  <c r="BP90" i="381"/>
  <c r="BO90" i="381"/>
  <c r="BN90" i="381"/>
  <c r="BM90" i="381"/>
  <c r="BL90" i="381"/>
  <c r="BK90" i="381"/>
  <c r="BJ90" i="381"/>
  <c r="BI90" i="381"/>
  <c r="BH90" i="381"/>
  <c r="BG90" i="381"/>
  <c r="BF90" i="381"/>
  <c r="BW89" i="381"/>
  <c r="BV89" i="381"/>
  <c r="BU89" i="381"/>
  <c r="BT89" i="381"/>
  <c r="BS89" i="381"/>
  <c r="BR89" i="381"/>
  <c r="BQ89" i="381"/>
  <c r="BP89" i="381"/>
  <c r="BO89" i="381"/>
  <c r="BN89" i="381"/>
  <c r="BM89" i="381"/>
  <c r="BL89" i="381"/>
  <c r="BK89" i="381"/>
  <c r="BJ89" i="381"/>
  <c r="BI89" i="381"/>
  <c r="BH89" i="381"/>
  <c r="BG89" i="381"/>
  <c r="BF89" i="381"/>
  <c r="BW88" i="381"/>
  <c r="BV88" i="381"/>
  <c r="BU88" i="381"/>
  <c r="BT88" i="381"/>
  <c r="BS88" i="381"/>
  <c r="BR88" i="381"/>
  <c r="BQ88" i="381"/>
  <c r="BP88" i="381"/>
  <c r="BO88" i="381"/>
  <c r="BN88" i="381"/>
  <c r="BM88" i="381"/>
  <c r="BL88" i="381"/>
  <c r="BK88" i="381"/>
  <c r="BJ88" i="381"/>
  <c r="BI88" i="381"/>
  <c r="BH88" i="381"/>
  <c r="BG88" i="381"/>
  <c r="BF88" i="381"/>
  <c r="BW87" i="381"/>
  <c r="BV87" i="381"/>
  <c r="BU87" i="381"/>
  <c r="BT87" i="381"/>
  <c r="BS87" i="381"/>
  <c r="BR87" i="381"/>
  <c r="BQ87" i="381"/>
  <c r="BP87" i="381"/>
  <c r="BO87" i="381"/>
  <c r="BN87" i="381"/>
  <c r="BM87" i="381"/>
  <c r="BL87" i="381"/>
  <c r="BK87" i="381"/>
  <c r="BJ87" i="381"/>
  <c r="BI87" i="381"/>
  <c r="AP84" i="381" s="1"/>
  <c r="BH87" i="381"/>
  <c r="BG87" i="381"/>
  <c r="BF87" i="381"/>
  <c r="BW86" i="381"/>
  <c r="BV86" i="381"/>
  <c r="BU86" i="381"/>
  <c r="BT86" i="381"/>
  <c r="BS86" i="381"/>
  <c r="BR86" i="381"/>
  <c r="BQ86" i="381"/>
  <c r="BP86" i="381"/>
  <c r="BO86" i="381"/>
  <c r="BN86" i="381"/>
  <c r="BM86" i="381"/>
  <c r="BL86" i="381"/>
  <c r="BK86" i="381"/>
  <c r="BJ86" i="381"/>
  <c r="BI86" i="381"/>
  <c r="BH86" i="381"/>
  <c r="BG86" i="381"/>
  <c r="BF86" i="381"/>
  <c r="BW85" i="381"/>
  <c r="BV85" i="381"/>
  <c r="BU85" i="381"/>
  <c r="BT85" i="381"/>
  <c r="BS85" i="381"/>
  <c r="BR85" i="381"/>
  <c r="BQ85" i="381"/>
  <c r="BP85" i="381"/>
  <c r="BO85" i="381"/>
  <c r="BN85" i="381"/>
  <c r="BM85" i="381"/>
  <c r="BL85" i="381"/>
  <c r="BK85" i="381"/>
  <c r="BJ85" i="381"/>
  <c r="BI85" i="381"/>
  <c r="BH85" i="381"/>
  <c r="BG85" i="381"/>
  <c r="BF85" i="381"/>
  <c r="BW84" i="381"/>
  <c r="BV84" i="381"/>
  <c r="BU84" i="381"/>
  <c r="BT84" i="381"/>
  <c r="BS84" i="381"/>
  <c r="BR84" i="381"/>
  <c r="BQ84" i="381"/>
  <c r="BP84" i="381"/>
  <c r="BO84" i="381"/>
  <c r="BN84" i="381"/>
  <c r="BM84" i="381"/>
  <c r="BL84" i="381"/>
  <c r="BK84" i="381"/>
  <c r="BJ84" i="381"/>
  <c r="BI84" i="381"/>
  <c r="BH84" i="381"/>
  <c r="BG84" i="381"/>
  <c r="BF84" i="381"/>
  <c r="AV84" i="381"/>
  <c r="BW309" i="424"/>
  <c r="BV309" i="424"/>
  <c r="BU309" i="424"/>
  <c r="BT309" i="424"/>
  <c r="BS309" i="424"/>
  <c r="BR309" i="424"/>
  <c r="BQ309" i="424"/>
  <c r="BP309" i="424"/>
  <c r="BO309" i="424"/>
  <c r="BN309" i="424"/>
  <c r="BM309" i="424"/>
  <c r="BL309" i="424"/>
  <c r="BK309" i="424"/>
  <c r="BJ309" i="424"/>
  <c r="BI309" i="424"/>
  <c r="BH309" i="424"/>
  <c r="BG309" i="424"/>
  <c r="BF309" i="424"/>
  <c r="BW308" i="424"/>
  <c r="BV308" i="424"/>
  <c r="BU308" i="424"/>
  <c r="BT308" i="424"/>
  <c r="BS308" i="424"/>
  <c r="BR308" i="424"/>
  <c r="BQ308" i="424"/>
  <c r="BP308" i="424"/>
  <c r="BO308" i="424"/>
  <c r="BM308" i="424"/>
  <c r="BL308" i="424"/>
  <c r="BK308" i="424"/>
  <c r="BJ308" i="424"/>
  <c r="BI308" i="424"/>
  <c r="BH308" i="424"/>
  <c r="BG308" i="424"/>
  <c r="BF308" i="424"/>
  <c r="BW307" i="424"/>
  <c r="BV307" i="424"/>
  <c r="BU307" i="424"/>
  <c r="BT307" i="424"/>
  <c r="BS307" i="424"/>
  <c r="BR307" i="424"/>
  <c r="BQ307" i="424"/>
  <c r="BP307" i="424"/>
  <c r="BO307" i="424"/>
  <c r="BM307" i="424"/>
  <c r="BL307" i="424"/>
  <c r="BK307" i="424"/>
  <c r="BJ307" i="424"/>
  <c r="BI307" i="424"/>
  <c r="BH307" i="424"/>
  <c r="BG307" i="424"/>
  <c r="BF307" i="424"/>
  <c r="BW306" i="424"/>
  <c r="BV306" i="424"/>
  <c r="BU306" i="424"/>
  <c r="BT306" i="424"/>
  <c r="BS306" i="424"/>
  <c r="BR306" i="424"/>
  <c r="BQ306" i="424"/>
  <c r="BP306" i="424"/>
  <c r="BO306" i="424"/>
  <c r="BN306" i="424"/>
  <c r="BM306" i="424"/>
  <c r="BL306" i="424"/>
  <c r="BK306" i="424"/>
  <c r="BJ306" i="424"/>
  <c r="BI306" i="424"/>
  <c r="BH306" i="424"/>
  <c r="BG306" i="424"/>
  <c r="BF306" i="424"/>
  <c r="BW305" i="424"/>
  <c r="BV305" i="424"/>
  <c r="BU305" i="424"/>
  <c r="BT305" i="424"/>
  <c r="BS305" i="424"/>
  <c r="BR305" i="424"/>
  <c r="BQ305" i="424"/>
  <c r="BP305" i="424"/>
  <c r="BO305" i="424"/>
  <c r="BM305" i="424"/>
  <c r="BL305" i="424"/>
  <c r="BK305" i="424"/>
  <c r="BJ305" i="424"/>
  <c r="BI305" i="424"/>
  <c r="BH305" i="424"/>
  <c r="BG305" i="424"/>
  <c r="BF305" i="424"/>
  <c r="BW304" i="424"/>
  <c r="BV304" i="424"/>
  <c r="BU304" i="424"/>
  <c r="BT304" i="424"/>
  <c r="BS304" i="424"/>
  <c r="BR304" i="424"/>
  <c r="BQ304" i="424"/>
  <c r="BP304" i="424"/>
  <c r="BO304" i="424"/>
  <c r="BM304" i="424"/>
  <c r="BL304" i="424"/>
  <c r="BK304" i="424"/>
  <c r="BJ304" i="424"/>
  <c r="BI304" i="424"/>
  <c r="BH304" i="424"/>
  <c r="BG304" i="424"/>
  <c r="BF304" i="424"/>
  <c r="BW303" i="424"/>
  <c r="BV303" i="424"/>
  <c r="BU303" i="424"/>
  <c r="BT303" i="424"/>
  <c r="BS303" i="424"/>
  <c r="BR303" i="424"/>
  <c r="BQ303" i="424"/>
  <c r="BP303" i="424"/>
  <c r="BO303" i="424"/>
  <c r="BN303" i="424"/>
  <c r="BM303" i="424"/>
  <c r="BL303" i="424"/>
  <c r="BK303" i="424"/>
  <c r="BJ303" i="424"/>
  <c r="BI303" i="424"/>
  <c r="BH303" i="424"/>
  <c r="BG303" i="424"/>
  <c r="BF303" i="424"/>
  <c r="BW302" i="424"/>
  <c r="BV302" i="424"/>
  <c r="BU302" i="424"/>
  <c r="BT302" i="424"/>
  <c r="BS302" i="424"/>
  <c r="BR302" i="424"/>
  <c r="BQ302" i="424"/>
  <c r="BP302" i="424"/>
  <c r="BO302" i="424"/>
  <c r="BN302" i="424"/>
  <c r="BM302" i="424"/>
  <c r="BL302" i="424"/>
  <c r="BK302" i="424"/>
  <c r="BJ302" i="424"/>
  <c r="BI302" i="424"/>
  <c r="BH302" i="424"/>
  <c r="BG302" i="424"/>
  <c r="BF302" i="424"/>
  <c r="BW301" i="424"/>
  <c r="BV301" i="424"/>
  <c r="BU301" i="424"/>
  <c r="BT301" i="424"/>
  <c r="BS301" i="424"/>
  <c r="BR301" i="424"/>
  <c r="BQ301" i="424"/>
  <c r="BP301" i="424"/>
  <c r="BO301" i="424"/>
  <c r="BN301" i="424"/>
  <c r="BM301" i="424"/>
  <c r="BL301" i="424"/>
  <c r="BK301" i="424"/>
  <c r="BJ301" i="424"/>
  <c r="BI301" i="424"/>
  <c r="BH301" i="424"/>
  <c r="BG301" i="424"/>
  <c r="BF301" i="424"/>
  <c r="BW300" i="424"/>
  <c r="BV300" i="424"/>
  <c r="BU300" i="424"/>
  <c r="BT300" i="424"/>
  <c r="BS300" i="424"/>
  <c r="BR300" i="424"/>
  <c r="BQ300" i="424"/>
  <c r="BP300" i="424"/>
  <c r="BO300" i="424"/>
  <c r="BN300" i="424"/>
  <c r="BM300" i="424"/>
  <c r="BL300" i="424"/>
  <c r="BK300" i="424"/>
  <c r="BJ300" i="424"/>
  <c r="BI300" i="424"/>
  <c r="BH300" i="424"/>
  <c r="BG300" i="424"/>
  <c r="BF300" i="424"/>
  <c r="BW299" i="424"/>
  <c r="BV299" i="424"/>
  <c r="BU299" i="424"/>
  <c r="BT299" i="424"/>
  <c r="BS299" i="424"/>
  <c r="BR299" i="424"/>
  <c r="BQ299" i="424"/>
  <c r="BP299" i="424"/>
  <c r="BO299" i="424"/>
  <c r="BN299" i="424"/>
  <c r="BM299" i="424"/>
  <c r="BL299" i="424"/>
  <c r="BK299" i="424"/>
  <c r="BJ299" i="424"/>
  <c r="BI299" i="424"/>
  <c r="BH299" i="424"/>
  <c r="BG299" i="424"/>
  <c r="BF299" i="424"/>
  <c r="BW298" i="424"/>
  <c r="BV298" i="424"/>
  <c r="BU298" i="424"/>
  <c r="BT298" i="424"/>
  <c r="BS298" i="424"/>
  <c r="BR298" i="424"/>
  <c r="BQ298" i="424"/>
  <c r="BP298" i="424"/>
  <c r="BO298" i="424"/>
  <c r="BN298" i="424"/>
  <c r="BM298" i="424"/>
  <c r="BL298" i="424"/>
  <c r="BK298" i="424"/>
  <c r="BJ298" i="424"/>
  <c r="BI298" i="424"/>
  <c r="BH298" i="424"/>
  <c r="BG298" i="424"/>
  <c r="BF298" i="424"/>
  <c r="BW297" i="424"/>
  <c r="BV297" i="424"/>
  <c r="BU297" i="424"/>
  <c r="BT297" i="424"/>
  <c r="BS297" i="424"/>
  <c r="BR297" i="424"/>
  <c r="BQ297" i="424"/>
  <c r="BP297" i="424"/>
  <c r="BO297" i="424"/>
  <c r="BN297" i="424"/>
  <c r="BM297" i="424"/>
  <c r="BL297" i="424"/>
  <c r="BK297" i="424"/>
  <c r="BJ297" i="424"/>
  <c r="BI297" i="424"/>
  <c r="BH297" i="424"/>
  <c r="BG297" i="424"/>
  <c r="BF297" i="424"/>
  <c r="BW296" i="424"/>
  <c r="BV296" i="424"/>
  <c r="BU296" i="424"/>
  <c r="BT296" i="424"/>
  <c r="BS296" i="424"/>
  <c r="BR296" i="424"/>
  <c r="BQ296" i="424"/>
  <c r="BP296" i="424"/>
  <c r="BO296" i="424"/>
  <c r="BN296" i="424"/>
  <c r="BM296" i="424"/>
  <c r="BL296" i="424"/>
  <c r="BK296" i="424"/>
  <c r="BJ296" i="424"/>
  <c r="BI296" i="424"/>
  <c r="BH296" i="424"/>
  <c r="BG296" i="424"/>
  <c r="BF296" i="424"/>
  <c r="BW295" i="424"/>
  <c r="BV295" i="424"/>
  <c r="BU295" i="424"/>
  <c r="BT295" i="424"/>
  <c r="BS295" i="424"/>
  <c r="BR295" i="424"/>
  <c r="BQ295" i="424"/>
  <c r="BP295" i="424"/>
  <c r="BO295" i="424"/>
  <c r="BN295" i="424"/>
  <c r="BM295" i="424"/>
  <c r="BL295" i="424"/>
  <c r="BK295" i="424"/>
  <c r="BJ295" i="424"/>
  <c r="BI295" i="424"/>
  <c r="BH295" i="424"/>
  <c r="BG295" i="424"/>
  <c r="BF295" i="424"/>
  <c r="BW294" i="424"/>
  <c r="BV294" i="424"/>
  <c r="BU294" i="424"/>
  <c r="BT294" i="424"/>
  <c r="BS294" i="424"/>
  <c r="BR294" i="424"/>
  <c r="BQ294" i="424"/>
  <c r="BP294" i="424"/>
  <c r="BO294" i="424"/>
  <c r="BN294" i="424"/>
  <c r="BM294" i="424"/>
  <c r="BL294" i="424"/>
  <c r="BK294" i="424"/>
  <c r="BJ294" i="424"/>
  <c r="BI294" i="424"/>
  <c r="BH294" i="424"/>
  <c r="BG294" i="424"/>
  <c r="BF294" i="424"/>
  <c r="BW293" i="424"/>
  <c r="BV293" i="424"/>
  <c r="BU293" i="424"/>
  <c r="BT293" i="424"/>
  <c r="BS293" i="424"/>
  <c r="BR293" i="424"/>
  <c r="BQ293" i="424"/>
  <c r="BP293" i="424"/>
  <c r="BO293" i="424"/>
  <c r="BN293" i="424"/>
  <c r="BM293" i="424"/>
  <c r="BL293" i="424"/>
  <c r="BK293" i="424"/>
  <c r="BJ293" i="424"/>
  <c r="BI293" i="424"/>
  <c r="BH293" i="424"/>
  <c r="BG293" i="424"/>
  <c r="BF293" i="424"/>
  <c r="BW290" i="424"/>
  <c r="BV290" i="424"/>
  <c r="BU290" i="424"/>
  <c r="BT290" i="424"/>
  <c r="BS290" i="424"/>
  <c r="BR290" i="424"/>
  <c r="BQ290" i="424"/>
  <c r="BP290" i="424"/>
  <c r="BO290" i="424"/>
  <c r="BN290" i="424"/>
  <c r="BM290" i="424"/>
  <c r="BL290" i="424"/>
  <c r="BK290" i="424"/>
  <c r="BJ290" i="424"/>
  <c r="BI290" i="424"/>
  <c r="BH290" i="424"/>
  <c r="BG290" i="424"/>
  <c r="BF290" i="424"/>
  <c r="BW289" i="424"/>
  <c r="BV289" i="424"/>
  <c r="BU289" i="424"/>
  <c r="BT289" i="424"/>
  <c r="BS289" i="424"/>
  <c r="BR289" i="424"/>
  <c r="BQ289" i="424"/>
  <c r="BP289" i="424"/>
  <c r="BO289" i="424"/>
  <c r="BM289" i="424"/>
  <c r="BL289" i="424"/>
  <c r="BK289" i="424"/>
  <c r="BJ289" i="424"/>
  <c r="BI289" i="424"/>
  <c r="BH289" i="424"/>
  <c r="BG289" i="424"/>
  <c r="BF289" i="424"/>
  <c r="BW288" i="424"/>
  <c r="BV288" i="424"/>
  <c r="BU288" i="424"/>
  <c r="BT288" i="424"/>
  <c r="BS288" i="424"/>
  <c r="BR288" i="424"/>
  <c r="BQ288" i="424"/>
  <c r="BP288" i="424"/>
  <c r="BO288" i="424"/>
  <c r="BM288" i="424"/>
  <c r="BL288" i="424"/>
  <c r="BK288" i="424"/>
  <c r="BJ288" i="424"/>
  <c r="BI288" i="424"/>
  <c r="BH288" i="424"/>
  <c r="BG288" i="424"/>
  <c r="BF288" i="424"/>
  <c r="BW287" i="424"/>
  <c r="BV287" i="424"/>
  <c r="BU287" i="424"/>
  <c r="BT287" i="424"/>
  <c r="BS287" i="424"/>
  <c r="BR287" i="424"/>
  <c r="BQ287" i="424"/>
  <c r="BP287" i="424"/>
  <c r="BO287" i="424"/>
  <c r="BN287" i="424"/>
  <c r="BM287" i="424"/>
  <c r="BL287" i="424"/>
  <c r="BK287" i="424"/>
  <c r="BJ287" i="424"/>
  <c r="BI287" i="424"/>
  <c r="BH287" i="424"/>
  <c r="BG287" i="424"/>
  <c r="BF287" i="424"/>
  <c r="BW286" i="424"/>
  <c r="BV286" i="424"/>
  <c r="BU286" i="424"/>
  <c r="BT286" i="424"/>
  <c r="BS286" i="424"/>
  <c r="BR286" i="424"/>
  <c r="BQ286" i="424"/>
  <c r="BP286" i="424"/>
  <c r="BO286" i="424"/>
  <c r="BM286" i="424"/>
  <c r="BL286" i="424"/>
  <c r="BK286" i="424"/>
  <c r="BJ286" i="424"/>
  <c r="BI286" i="424"/>
  <c r="BH286" i="424"/>
  <c r="BG286" i="424"/>
  <c r="BF286" i="424"/>
  <c r="BW285" i="424"/>
  <c r="BV285" i="424"/>
  <c r="BU285" i="424"/>
  <c r="BT285" i="424"/>
  <c r="BS285" i="424"/>
  <c r="BR285" i="424"/>
  <c r="BQ285" i="424"/>
  <c r="BP285" i="424"/>
  <c r="BO285" i="424"/>
  <c r="BM285" i="424"/>
  <c r="BL285" i="424"/>
  <c r="BK285" i="424"/>
  <c r="BJ285" i="424"/>
  <c r="BI285" i="424"/>
  <c r="BH285" i="424"/>
  <c r="BG285" i="424"/>
  <c r="BF285" i="424"/>
  <c r="BW284" i="424"/>
  <c r="BV284" i="424"/>
  <c r="BU284" i="424"/>
  <c r="BT284" i="424"/>
  <c r="BS284" i="424"/>
  <c r="BR284" i="424"/>
  <c r="BQ284" i="424"/>
  <c r="BP284" i="424"/>
  <c r="BO284" i="424"/>
  <c r="BN284" i="424"/>
  <c r="BM284" i="424"/>
  <c r="BL284" i="424"/>
  <c r="BK284" i="424"/>
  <c r="BJ284" i="424"/>
  <c r="BI284" i="424"/>
  <c r="BH284" i="424"/>
  <c r="BG284" i="424"/>
  <c r="BF284" i="424"/>
  <c r="BW283" i="424"/>
  <c r="BV283" i="424"/>
  <c r="BU283" i="424"/>
  <c r="BT283" i="424"/>
  <c r="BS283" i="424"/>
  <c r="BR283" i="424"/>
  <c r="BQ283" i="424"/>
  <c r="BP283" i="424"/>
  <c r="BO283" i="424"/>
  <c r="BN283" i="424"/>
  <c r="BM283" i="424"/>
  <c r="BL283" i="424"/>
  <c r="BK283" i="424"/>
  <c r="BJ283" i="424"/>
  <c r="BI283" i="424"/>
  <c r="BH283" i="424"/>
  <c r="BG283" i="424"/>
  <c r="BF283" i="424"/>
  <c r="BW282" i="424"/>
  <c r="BV282" i="424"/>
  <c r="BU282" i="424"/>
  <c r="BT282" i="424"/>
  <c r="BS282" i="424"/>
  <c r="BR282" i="424"/>
  <c r="BQ282" i="424"/>
  <c r="BP282" i="424"/>
  <c r="BO282" i="424"/>
  <c r="BN282" i="424"/>
  <c r="BM282" i="424"/>
  <c r="BL282" i="424"/>
  <c r="BK282" i="424"/>
  <c r="BJ282" i="424"/>
  <c r="BI282" i="424"/>
  <c r="BH282" i="424"/>
  <c r="BG282" i="424"/>
  <c r="BF282" i="424"/>
  <c r="BW281" i="424"/>
  <c r="BV281" i="424"/>
  <c r="BU281" i="424"/>
  <c r="BT281" i="424"/>
  <c r="BS281" i="424"/>
  <c r="BR281" i="424"/>
  <c r="BQ281" i="424"/>
  <c r="BP281" i="424"/>
  <c r="BO281" i="424"/>
  <c r="BN281" i="424"/>
  <c r="BM281" i="424"/>
  <c r="BL281" i="424"/>
  <c r="BK281" i="424"/>
  <c r="BJ281" i="424"/>
  <c r="BI281" i="424"/>
  <c r="BH281" i="424"/>
  <c r="BG281" i="424"/>
  <c r="BF281" i="424"/>
  <c r="BW280" i="424"/>
  <c r="BV280" i="424"/>
  <c r="BU280" i="424"/>
  <c r="BT280" i="424"/>
  <c r="BS280" i="424"/>
  <c r="BR280" i="424"/>
  <c r="BQ280" i="424"/>
  <c r="BP280" i="424"/>
  <c r="BO280" i="424"/>
  <c r="BN280" i="424"/>
  <c r="BM280" i="424"/>
  <c r="BL280" i="424"/>
  <c r="BK280" i="424"/>
  <c r="BJ280" i="424"/>
  <c r="BI280" i="424"/>
  <c r="BH280" i="424"/>
  <c r="BG280" i="424"/>
  <c r="BF280" i="424"/>
  <c r="BW279" i="424"/>
  <c r="BV279" i="424"/>
  <c r="BU279" i="424"/>
  <c r="BT279" i="424"/>
  <c r="BS279" i="424"/>
  <c r="BR279" i="424"/>
  <c r="BQ279" i="424"/>
  <c r="BP279" i="424"/>
  <c r="BO279" i="424"/>
  <c r="BN279" i="424"/>
  <c r="BM279" i="424"/>
  <c r="BL279" i="424"/>
  <c r="BK279" i="424"/>
  <c r="BJ279" i="424"/>
  <c r="BI279" i="424"/>
  <c r="BH279" i="424"/>
  <c r="BG279" i="424"/>
  <c r="BF279" i="424"/>
  <c r="BW278" i="424"/>
  <c r="BV278" i="424"/>
  <c r="BU278" i="424"/>
  <c r="BT278" i="424"/>
  <c r="BS278" i="424"/>
  <c r="BR278" i="424"/>
  <c r="BQ278" i="424"/>
  <c r="BP278" i="424"/>
  <c r="BO278" i="424"/>
  <c r="BN278" i="424"/>
  <c r="BM278" i="424"/>
  <c r="BL278" i="424"/>
  <c r="BK278" i="424"/>
  <c r="BJ278" i="424"/>
  <c r="BI278" i="424"/>
  <c r="BH278" i="424"/>
  <c r="BG278" i="424"/>
  <c r="BF278" i="424"/>
  <c r="BW277" i="424"/>
  <c r="BV277" i="424"/>
  <c r="BU277" i="424"/>
  <c r="BT277" i="424"/>
  <c r="BS277" i="424"/>
  <c r="BR277" i="424"/>
  <c r="BQ277" i="424"/>
  <c r="BP277" i="424"/>
  <c r="BO277" i="424"/>
  <c r="BN277" i="424"/>
  <c r="BM277" i="424"/>
  <c r="BL277" i="424"/>
  <c r="BK277" i="424"/>
  <c r="BJ277" i="424"/>
  <c r="BI277" i="424"/>
  <c r="BH277" i="424"/>
  <c r="BG277" i="424"/>
  <c r="BF277" i="424"/>
  <c r="BW276" i="424"/>
  <c r="BV276" i="424"/>
  <c r="BU276" i="424"/>
  <c r="BT276" i="424"/>
  <c r="BS276" i="424"/>
  <c r="BR276" i="424"/>
  <c r="BQ276" i="424"/>
  <c r="BP276" i="424"/>
  <c r="BO276" i="424"/>
  <c r="BN276" i="424"/>
  <c r="BM276" i="424"/>
  <c r="BL276" i="424"/>
  <c r="BK276" i="424"/>
  <c r="BJ276" i="424"/>
  <c r="BI276" i="424"/>
  <c r="BH276" i="424"/>
  <c r="BG276" i="424"/>
  <c r="BF276" i="424"/>
  <c r="BW275" i="424"/>
  <c r="BV275" i="424"/>
  <c r="BU275" i="424"/>
  <c r="BT275" i="424"/>
  <c r="BS275" i="424"/>
  <c r="BR275" i="424"/>
  <c r="BQ275" i="424"/>
  <c r="BP275" i="424"/>
  <c r="BO275" i="424"/>
  <c r="BN275" i="424"/>
  <c r="BM275" i="424"/>
  <c r="BL275" i="424"/>
  <c r="BK275" i="424"/>
  <c r="BJ275" i="424"/>
  <c r="BI275" i="424"/>
  <c r="BH275" i="424"/>
  <c r="BG275" i="424"/>
  <c r="BF275" i="424"/>
  <c r="BW274" i="424"/>
  <c r="BV274" i="424"/>
  <c r="BU274" i="424"/>
  <c r="BT274" i="424"/>
  <c r="BS274" i="424"/>
  <c r="BR274" i="424"/>
  <c r="BQ274" i="424"/>
  <c r="BP274" i="424"/>
  <c r="BO274" i="424"/>
  <c r="BN274" i="424"/>
  <c r="BM274" i="424"/>
  <c r="BL274" i="424"/>
  <c r="BK274" i="424"/>
  <c r="BJ274" i="424"/>
  <c r="BI274" i="424"/>
  <c r="BH274" i="424"/>
  <c r="BG274" i="424"/>
  <c r="BF274" i="424"/>
  <c r="BW271" i="424"/>
  <c r="BV271" i="424"/>
  <c r="BU271" i="424"/>
  <c r="BT271" i="424"/>
  <c r="BS271" i="424"/>
  <c r="BR271" i="424"/>
  <c r="BQ271" i="424"/>
  <c r="BP271" i="424"/>
  <c r="BO271" i="424"/>
  <c r="BN271" i="424"/>
  <c r="BM271" i="424"/>
  <c r="BL271" i="424"/>
  <c r="BK271" i="424"/>
  <c r="BJ271" i="424"/>
  <c r="BI271" i="424"/>
  <c r="BH271" i="424"/>
  <c r="BG271" i="424"/>
  <c r="BF271" i="424"/>
  <c r="BW270" i="424"/>
  <c r="BV270" i="424"/>
  <c r="BU270" i="424"/>
  <c r="BT270" i="424"/>
  <c r="BS270" i="424"/>
  <c r="BR270" i="424"/>
  <c r="BQ270" i="424"/>
  <c r="BP270" i="424"/>
  <c r="BO270" i="424"/>
  <c r="BM270" i="424"/>
  <c r="BL270" i="424"/>
  <c r="BK270" i="424"/>
  <c r="BJ270" i="424"/>
  <c r="BI270" i="424"/>
  <c r="BH270" i="424"/>
  <c r="BG270" i="424"/>
  <c r="BF270" i="424"/>
  <c r="BW269" i="424"/>
  <c r="BV269" i="424"/>
  <c r="BU269" i="424"/>
  <c r="BT269" i="424"/>
  <c r="BS269" i="424"/>
  <c r="BR269" i="424"/>
  <c r="BQ269" i="424"/>
  <c r="BP269" i="424"/>
  <c r="BO269" i="424"/>
  <c r="BM269" i="424"/>
  <c r="BL269" i="424"/>
  <c r="BK269" i="424"/>
  <c r="BJ269" i="424"/>
  <c r="BI269" i="424"/>
  <c r="BH269" i="424"/>
  <c r="BG269" i="424"/>
  <c r="BF269" i="424"/>
  <c r="BW268" i="424"/>
  <c r="BV268" i="424"/>
  <c r="BU268" i="424"/>
  <c r="BT268" i="424"/>
  <c r="BS268" i="424"/>
  <c r="BR268" i="424"/>
  <c r="BQ268" i="424"/>
  <c r="BP268" i="424"/>
  <c r="BO268" i="424"/>
  <c r="BN268" i="424"/>
  <c r="BM268" i="424"/>
  <c r="BL268" i="424"/>
  <c r="BK268" i="424"/>
  <c r="BJ268" i="424"/>
  <c r="BI268" i="424"/>
  <c r="BH268" i="424"/>
  <c r="BG268" i="424"/>
  <c r="BF268" i="424"/>
  <c r="BW267" i="424"/>
  <c r="BV267" i="424"/>
  <c r="BU267" i="424"/>
  <c r="BT267" i="424"/>
  <c r="BS267" i="424"/>
  <c r="BR267" i="424"/>
  <c r="BQ267" i="424"/>
  <c r="BP267" i="424"/>
  <c r="BO267" i="424"/>
  <c r="BM267" i="424"/>
  <c r="BL267" i="424"/>
  <c r="BK267" i="424"/>
  <c r="BJ267" i="424"/>
  <c r="BI267" i="424"/>
  <c r="BH267" i="424"/>
  <c r="BG267" i="424"/>
  <c r="BF267" i="424"/>
  <c r="BW266" i="424"/>
  <c r="BV266" i="424"/>
  <c r="BU266" i="424"/>
  <c r="BT266" i="424"/>
  <c r="BS266" i="424"/>
  <c r="BR266" i="424"/>
  <c r="BQ266" i="424"/>
  <c r="BP266" i="424"/>
  <c r="BO266" i="424"/>
  <c r="BM266" i="424"/>
  <c r="BL266" i="424"/>
  <c r="BK266" i="424"/>
  <c r="BJ266" i="424"/>
  <c r="BI266" i="424"/>
  <c r="BH266" i="424"/>
  <c r="BG266" i="424"/>
  <c r="BF266" i="424"/>
  <c r="BW265" i="424"/>
  <c r="BV265" i="424"/>
  <c r="BU265" i="424"/>
  <c r="BT265" i="424"/>
  <c r="BS265" i="424"/>
  <c r="BR265" i="424"/>
  <c r="BQ265" i="424"/>
  <c r="BP265" i="424"/>
  <c r="BO265" i="424"/>
  <c r="BN265" i="424"/>
  <c r="BM265" i="424"/>
  <c r="BL265" i="424"/>
  <c r="BK265" i="424"/>
  <c r="BJ265" i="424"/>
  <c r="BI265" i="424"/>
  <c r="BH265" i="424"/>
  <c r="BG265" i="424"/>
  <c r="BF265" i="424"/>
  <c r="BW264" i="424"/>
  <c r="BV264" i="424"/>
  <c r="BU264" i="424"/>
  <c r="BT264" i="424"/>
  <c r="BS264" i="424"/>
  <c r="BR264" i="424"/>
  <c r="BQ264" i="424"/>
  <c r="BP264" i="424"/>
  <c r="BO264" i="424"/>
  <c r="BN264" i="424"/>
  <c r="BM264" i="424"/>
  <c r="BL264" i="424"/>
  <c r="BK264" i="424"/>
  <c r="BJ264" i="424"/>
  <c r="BI264" i="424"/>
  <c r="BH264" i="424"/>
  <c r="BG264" i="424"/>
  <c r="BF264" i="424"/>
  <c r="BW263" i="424"/>
  <c r="BV263" i="424"/>
  <c r="BU263" i="424"/>
  <c r="BT263" i="424"/>
  <c r="BS263" i="424"/>
  <c r="BR263" i="424"/>
  <c r="BQ263" i="424"/>
  <c r="BP263" i="424"/>
  <c r="BO263" i="424"/>
  <c r="BN263" i="424"/>
  <c r="BM263" i="424"/>
  <c r="BL263" i="424"/>
  <c r="BK263" i="424"/>
  <c r="BJ263" i="424"/>
  <c r="BI263" i="424"/>
  <c r="BH263" i="424"/>
  <c r="BG263" i="424"/>
  <c r="BF263" i="424"/>
  <c r="BW262" i="424"/>
  <c r="BV262" i="424"/>
  <c r="BU262" i="424"/>
  <c r="BT262" i="424"/>
  <c r="BS262" i="424"/>
  <c r="BR262" i="424"/>
  <c r="BQ262" i="424"/>
  <c r="BP262" i="424"/>
  <c r="BO262" i="424"/>
  <c r="BN262" i="424"/>
  <c r="BM262" i="424"/>
  <c r="BL262" i="424"/>
  <c r="BK262" i="424"/>
  <c r="BJ262" i="424"/>
  <c r="BI262" i="424"/>
  <c r="BH262" i="424"/>
  <c r="BG262" i="424"/>
  <c r="BF262" i="424"/>
  <c r="BW261" i="424"/>
  <c r="BV261" i="424"/>
  <c r="BU261" i="424"/>
  <c r="BT261" i="424"/>
  <c r="BS261" i="424"/>
  <c r="BR261" i="424"/>
  <c r="BQ261" i="424"/>
  <c r="BP261" i="424"/>
  <c r="BO261" i="424"/>
  <c r="BN261" i="424"/>
  <c r="BM261" i="424"/>
  <c r="BL261" i="424"/>
  <c r="BK261" i="424"/>
  <c r="BJ261" i="424"/>
  <c r="BI261" i="424"/>
  <c r="BH261" i="424"/>
  <c r="BG261" i="424"/>
  <c r="BF261" i="424"/>
  <c r="BW260" i="424"/>
  <c r="BV260" i="424"/>
  <c r="BU260" i="424"/>
  <c r="BT260" i="424"/>
  <c r="BS260" i="424"/>
  <c r="BR260" i="424"/>
  <c r="BQ260" i="424"/>
  <c r="BP260" i="424"/>
  <c r="BO260" i="424"/>
  <c r="BN260" i="424"/>
  <c r="BM260" i="424"/>
  <c r="BL260" i="424"/>
  <c r="BK260" i="424"/>
  <c r="BJ260" i="424"/>
  <c r="BI260" i="424"/>
  <c r="BH260" i="424"/>
  <c r="BG260" i="424"/>
  <c r="BF260" i="424"/>
  <c r="BW259" i="424"/>
  <c r="BV259" i="424"/>
  <c r="BU259" i="424"/>
  <c r="BT259" i="424"/>
  <c r="BS259" i="424"/>
  <c r="BR259" i="424"/>
  <c r="BQ259" i="424"/>
  <c r="BP259" i="424"/>
  <c r="BO259" i="424"/>
  <c r="BN259" i="424"/>
  <c r="BM259" i="424"/>
  <c r="BL259" i="424"/>
  <c r="BK259" i="424"/>
  <c r="BJ259" i="424"/>
  <c r="BI259" i="424"/>
  <c r="BH259" i="424"/>
  <c r="BG259" i="424"/>
  <c r="BF259" i="424"/>
  <c r="BW258" i="424"/>
  <c r="BV258" i="424"/>
  <c r="BU258" i="424"/>
  <c r="BT258" i="424"/>
  <c r="BS258" i="424"/>
  <c r="BR258" i="424"/>
  <c r="BQ258" i="424"/>
  <c r="BP258" i="424"/>
  <c r="BO258" i="424"/>
  <c r="BN258" i="424"/>
  <c r="BM258" i="424"/>
  <c r="BL258" i="424"/>
  <c r="BK258" i="424"/>
  <c r="BJ258" i="424"/>
  <c r="BI258" i="424"/>
  <c r="BH258" i="424"/>
  <c r="BG258" i="424"/>
  <c r="BF258" i="424"/>
  <c r="BW257" i="424"/>
  <c r="BV257" i="424"/>
  <c r="BU257" i="424"/>
  <c r="BT257" i="424"/>
  <c r="BS257" i="424"/>
  <c r="BR257" i="424"/>
  <c r="BQ257" i="424"/>
  <c r="BP257" i="424"/>
  <c r="BO257" i="424"/>
  <c r="BN257" i="424"/>
  <c r="BM257" i="424"/>
  <c r="BL257" i="424"/>
  <c r="BK257" i="424"/>
  <c r="BJ257" i="424"/>
  <c r="BI257" i="424"/>
  <c r="BH257" i="424"/>
  <c r="BG257" i="424"/>
  <c r="BF257" i="424"/>
  <c r="BW256" i="424"/>
  <c r="BV256" i="424"/>
  <c r="BU256" i="424"/>
  <c r="BT256" i="424"/>
  <c r="BS256" i="424"/>
  <c r="BR256" i="424"/>
  <c r="BQ256" i="424"/>
  <c r="BP256" i="424"/>
  <c r="BO256" i="424"/>
  <c r="BN256" i="424"/>
  <c r="BM256" i="424"/>
  <c r="BL256" i="424"/>
  <c r="BK256" i="424"/>
  <c r="BJ256" i="424"/>
  <c r="BI256" i="424"/>
  <c r="BH256" i="424"/>
  <c r="BG256" i="424"/>
  <c r="BF256" i="424"/>
  <c r="BW255" i="424"/>
  <c r="BV255" i="424"/>
  <c r="BU255" i="424"/>
  <c r="BT255" i="424"/>
  <c r="BS255" i="424"/>
  <c r="BR255" i="424"/>
  <c r="BQ255" i="424"/>
  <c r="BP255" i="424"/>
  <c r="BO255" i="424"/>
  <c r="BN255" i="424"/>
  <c r="BM255" i="424"/>
  <c r="BL255" i="424"/>
  <c r="BK255" i="424"/>
  <c r="BJ255" i="424"/>
  <c r="BI255" i="424"/>
  <c r="BH255" i="424"/>
  <c r="BG255" i="424"/>
  <c r="BF255" i="424"/>
  <c r="BW252" i="424"/>
  <c r="BV252" i="424"/>
  <c r="BU252" i="424"/>
  <c r="BT252" i="424"/>
  <c r="BS252" i="424"/>
  <c r="BR252" i="424"/>
  <c r="BQ252" i="424"/>
  <c r="BP252" i="424"/>
  <c r="BO252" i="424"/>
  <c r="BN252" i="424"/>
  <c r="BM252" i="424"/>
  <c r="BL252" i="424"/>
  <c r="BK252" i="424"/>
  <c r="BJ252" i="424"/>
  <c r="BI252" i="424"/>
  <c r="BH252" i="424"/>
  <c r="BG252" i="424"/>
  <c r="BF252" i="424"/>
  <c r="BW251" i="424"/>
  <c r="BV251" i="424"/>
  <c r="BU251" i="424"/>
  <c r="BT251" i="424"/>
  <c r="BS251" i="424"/>
  <c r="BR251" i="424"/>
  <c r="BQ251" i="424"/>
  <c r="BP251" i="424"/>
  <c r="BO251" i="424"/>
  <c r="BM251" i="424"/>
  <c r="BL251" i="424"/>
  <c r="BK251" i="424"/>
  <c r="BJ251" i="424"/>
  <c r="BI251" i="424"/>
  <c r="BH251" i="424"/>
  <c r="BG251" i="424"/>
  <c r="BF251" i="424"/>
  <c r="BW250" i="424"/>
  <c r="BV250" i="424"/>
  <c r="BU250" i="424"/>
  <c r="BT250" i="424"/>
  <c r="BS250" i="424"/>
  <c r="BR250" i="424"/>
  <c r="BQ250" i="424"/>
  <c r="BP250" i="424"/>
  <c r="BO250" i="424"/>
  <c r="BM250" i="424"/>
  <c r="BL250" i="424"/>
  <c r="BK250" i="424"/>
  <c r="BJ250" i="424"/>
  <c r="BI250" i="424"/>
  <c r="BH250" i="424"/>
  <c r="BG250" i="424"/>
  <c r="BF250" i="424"/>
  <c r="BW249" i="424"/>
  <c r="BV249" i="424"/>
  <c r="BU249" i="424"/>
  <c r="BT249" i="424"/>
  <c r="BS249" i="424"/>
  <c r="BR249" i="424"/>
  <c r="BQ249" i="424"/>
  <c r="BP249" i="424"/>
  <c r="BO249" i="424"/>
  <c r="BN249" i="424"/>
  <c r="BM249" i="424"/>
  <c r="BL249" i="424"/>
  <c r="BK249" i="424"/>
  <c r="BJ249" i="424"/>
  <c r="BI249" i="424"/>
  <c r="BH249" i="424"/>
  <c r="BG249" i="424"/>
  <c r="BF249" i="424"/>
  <c r="BW248" i="424"/>
  <c r="BV248" i="424"/>
  <c r="BU248" i="424"/>
  <c r="BT248" i="424"/>
  <c r="BS248" i="424"/>
  <c r="BR248" i="424"/>
  <c r="BQ248" i="424"/>
  <c r="BP248" i="424"/>
  <c r="BO248" i="424"/>
  <c r="BM248" i="424"/>
  <c r="BL248" i="424"/>
  <c r="BK248" i="424"/>
  <c r="BJ248" i="424"/>
  <c r="BI248" i="424"/>
  <c r="BH248" i="424"/>
  <c r="BG248" i="424"/>
  <c r="BF248" i="424"/>
  <c r="BW247" i="424"/>
  <c r="BV247" i="424"/>
  <c r="BU247" i="424"/>
  <c r="BT247" i="424"/>
  <c r="BS247" i="424"/>
  <c r="BR247" i="424"/>
  <c r="BQ247" i="424"/>
  <c r="BP247" i="424"/>
  <c r="BO247" i="424"/>
  <c r="BM247" i="424"/>
  <c r="BL247" i="424"/>
  <c r="BK247" i="424"/>
  <c r="BJ247" i="424"/>
  <c r="BI247" i="424"/>
  <c r="BH247" i="424"/>
  <c r="BG247" i="424"/>
  <c r="BF247" i="424"/>
  <c r="BW246" i="424"/>
  <c r="BV246" i="424"/>
  <c r="BU246" i="424"/>
  <c r="BT246" i="424"/>
  <c r="BS246" i="424"/>
  <c r="BR246" i="424"/>
  <c r="BQ246" i="424"/>
  <c r="BP246" i="424"/>
  <c r="BO246" i="424"/>
  <c r="BN246" i="424"/>
  <c r="BM246" i="424"/>
  <c r="BL246" i="424"/>
  <c r="BK246" i="424"/>
  <c r="BJ246" i="424"/>
  <c r="BI246" i="424"/>
  <c r="BH246" i="424"/>
  <c r="BG246" i="424"/>
  <c r="BF246" i="424"/>
  <c r="BW245" i="424"/>
  <c r="BV245" i="424"/>
  <c r="BU245" i="424"/>
  <c r="BT245" i="424"/>
  <c r="BS245" i="424"/>
  <c r="BR245" i="424"/>
  <c r="BQ245" i="424"/>
  <c r="BP245" i="424"/>
  <c r="BO245" i="424"/>
  <c r="BN245" i="424"/>
  <c r="BM245" i="424"/>
  <c r="BL245" i="424"/>
  <c r="BK245" i="424"/>
  <c r="BJ245" i="424"/>
  <c r="BI245" i="424"/>
  <c r="BH245" i="424"/>
  <c r="BG245" i="424"/>
  <c r="BF245" i="424"/>
  <c r="BW244" i="424"/>
  <c r="BV244" i="424"/>
  <c r="BU244" i="424"/>
  <c r="BT244" i="424"/>
  <c r="BS244" i="424"/>
  <c r="BR244" i="424"/>
  <c r="BQ244" i="424"/>
  <c r="BP244" i="424"/>
  <c r="BO244" i="424"/>
  <c r="BN244" i="424"/>
  <c r="BM244" i="424"/>
  <c r="BL244" i="424"/>
  <c r="BK244" i="424"/>
  <c r="BJ244" i="424"/>
  <c r="BI244" i="424"/>
  <c r="BH244" i="424"/>
  <c r="BG244" i="424"/>
  <c r="BF244" i="424"/>
  <c r="BW243" i="424"/>
  <c r="BV243" i="424"/>
  <c r="BU243" i="424"/>
  <c r="BT243" i="424"/>
  <c r="BS243" i="424"/>
  <c r="BR243" i="424"/>
  <c r="BQ243" i="424"/>
  <c r="BP243" i="424"/>
  <c r="BO243" i="424"/>
  <c r="BN243" i="424"/>
  <c r="BM243" i="424"/>
  <c r="BL243" i="424"/>
  <c r="BK243" i="424"/>
  <c r="BJ243" i="424"/>
  <c r="BI243" i="424"/>
  <c r="BH243" i="424"/>
  <c r="BG243" i="424"/>
  <c r="BF243" i="424"/>
  <c r="BW242" i="424"/>
  <c r="BV242" i="424"/>
  <c r="BU242" i="424"/>
  <c r="BT242" i="424"/>
  <c r="BS242" i="424"/>
  <c r="BR242" i="424"/>
  <c r="BQ242" i="424"/>
  <c r="BP242" i="424"/>
  <c r="BO242" i="424"/>
  <c r="BN242" i="424"/>
  <c r="BM242" i="424"/>
  <c r="BL242" i="424"/>
  <c r="BK242" i="424"/>
  <c r="BJ242" i="424"/>
  <c r="BI242" i="424"/>
  <c r="BH242" i="424"/>
  <c r="BG242" i="424"/>
  <c r="BF242" i="424"/>
  <c r="BW241" i="424"/>
  <c r="BV241" i="424"/>
  <c r="BU241" i="424"/>
  <c r="BT241" i="424"/>
  <c r="BS241" i="424"/>
  <c r="BR241" i="424"/>
  <c r="BQ241" i="424"/>
  <c r="BP241" i="424"/>
  <c r="BO241" i="424"/>
  <c r="BN241" i="424"/>
  <c r="BM241" i="424"/>
  <c r="BL241" i="424"/>
  <c r="BK241" i="424"/>
  <c r="BJ241" i="424"/>
  <c r="BI241" i="424"/>
  <c r="BH241" i="424"/>
  <c r="BG241" i="424"/>
  <c r="BF241" i="424"/>
  <c r="BW240" i="424"/>
  <c r="BV240" i="424"/>
  <c r="BU240" i="424"/>
  <c r="BT240" i="424"/>
  <c r="BS240" i="424"/>
  <c r="BR240" i="424"/>
  <c r="BQ240" i="424"/>
  <c r="BP240" i="424"/>
  <c r="BO240" i="424"/>
  <c r="BN240" i="424"/>
  <c r="BM240" i="424"/>
  <c r="BL240" i="424"/>
  <c r="BK240" i="424"/>
  <c r="BJ240" i="424"/>
  <c r="BI240" i="424"/>
  <c r="BH240" i="424"/>
  <c r="BG240" i="424"/>
  <c r="BF240" i="424"/>
  <c r="BW239" i="424"/>
  <c r="BV239" i="424"/>
  <c r="BU239" i="424"/>
  <c r="BT239" i="424"/>
  <c r="BS239" i="424"/>
  <c r="BR239" i="424"/>
  <c r="BQ239" i="424"/>
  <c r="BP239" i="424"/>
  <c r="BO239" i="424"/>
  <c r="BN239" i="424"/>
  <c r="BM239" i="424"/>
  <c r="BL239" i="424"/>
  <c r="BK239" i="424"/>
  <c r="BJ239" i="424"/>
  <c r="BI239" i="424"/>
  <c r="BH239" i="424"/>
  <c r="BG239" i="424"/>
  <c r="BF239" i="424"/>
  <c r="BW238" i="424"/>
  <c r="BV238" i="424"/>
  <c r="BU238" i="424"/>
  <c r="BT238" i="424"/>
  <c r="BS238" i="424"/>
  <c r="BR238" i="424"/>
  <c r="BQ238" i="424"/>
  <c r="BP238" i="424"/>
  <c r="BO238" i="424"/>
  <c r="BN238" i="424"/>
  <c r="BM238" i="424"/>
  <c r="BL238" i="424"/>
  <c r="BK238" i="424"/>
  <c r="BJ238" i="424"/>
  <c r="BI238" i="424"/>
  <c r="BH238" i="424"/>
  <c r="BG238" i="424"/>
  <c r="BF238" i="424"/>
  <c r="BW237" i="424"/>
  <c r="BV237" i="424"/>
  <c r="BU237" i="424"/>
  <c r="BT237" i="424"/>
  <c r="BS237" i="424"/>
  <c r="BR237" i="424"/>
  <c r="BQ237" i="424"/>
  <c r="BP237" i="424"/>
  <c r="BO237" i="424"/>
  <c r="BN237" i="424"/>
  <c r="BM237" i="424"/>
  <c r="BL237" i="424"/>
  <c r="BK237" i="424"/>
  <c r="BJ237" i="424"/>
  <c r="BI237" i="424"/>
  <c r="BH237" i="424"/>
  <c r="BG237" i="424"/>
  <c r="BF237" i="424"/>
  <c r="BW236" i="424"/>
  <c r="BV236" i="424"/>
  <c r="BU236" i="424"/>
  <c r="BT236" i="424"/>
  <c r="BS236" i="424"/>
  <c r="BR236" i="424"/>
  <c r="BQ236" i="424"/>
  <c r="BP236" i="424"/>
  <c r="BO236" i="424"/>
  <c r="BN236" i="424"/>
  <c r="BM236" i="424"/>
  <c r="BL236" i="424"/>
  <c r="BK236" i="424"/>
  <c r="BJ236" i="424"/>
  <c r="BI236" i="424"/>
  <c r="BH236" i="424"/>
  <c r="BG236" i="424"/>
  <c r="BF236" i="424"/>
  <c r="BW233" i="424"/>
  <c r="BV233" i="424"/>
  <c r="BU233" i="424"/>
  <c r="BT233" i="424"/>
  <c r="BS233" i="424"/>
  <c r="BR233" i="424"/>
  <c r="BQ233" i="424"/>
  <c r="BP233" i="424"/>
  <c r="BO233" i="424"/>
  <c r="BN233" i="424"/>
  <c r="BM233" i="424"/>
  <c r="BL233" i="424"/>
  <c r="BK233" i="424"/>
  <c r="BJ233" i="424"/>
  <c r="BI233" i="424"/>
  <c r="BH233" i="424"/>
  <c r="BG233" i="424"/>
  <c r="BF233" i="424"/>
  <c r="BW232" i="424"/>
  <c r="BV232" i="424"/>
  <c r="BU232" i="424"/>
  <c r="BT232" i="424"/>
  <c r="BS232" i="424"/>
  <c r="BR232" i="424"/>
  <c r="BQ232" i="424"/>
  <c r="BP232" i="424"/>
  <c r="BO232" i="424"/>
  <c r="BM232" i="424"/>
  <c r="BL232" i="424"/>
  <c r="BK232" i="424"/>
  <c r="BJ232" i="424"/>
  <c r="BI232" i="424"/>
  <c r="BH232" i="424"/>
  <c r="BG232" i="424"/>
  <c r="BF232" i="424"/>
  <c r="BW231" i="424"/>
  <c r="BV231" i="424"/>
  <c r="BU231" i="424"/>
  <c r="BT231" i="424"/>
  <c r="BS231" i="424"/>
  <c r="BR231" i="424"/>
  <c r="BQ231" i="424"/>
  <c r="BP231" i="424"/>
  <c r="BO231" i="424"/>
  <c r="BM231" i="424"/>
  <c r="BL231" i="424"/>
  <c r="BK231" i="424"/>
  <c r="BJ231" i="424"/>
  <c r="BI231" i="424"/>
  <c r="BH231" i="424"/>
  <c r="BG231" i="424"/>
  <c r="BF231" i="424"/>
  <c r="BW230" i="424"/>
  <c r="BV230" i="424"/>
  <c r="BU230" i="424"/>
  <c r="BT230" i="424"/>
  <c r="BS230" i="424"/>
  <c r="BR230" i="424"/>
  <c r="BQ230" i="424"/>
  <c r="BP230" i="424"/>
  <c r="BO230" i="424"/>
  <c r="BN230" i="424"/>
  <c r="BM230" i="424"/>
  <c r="BL230" i="424"/>
  <c r="BK230" i="424"/>
  <c r="BJ230" i="424"/>
  <c r="BI230" i="424"/>
  <c r="BH230" i="424"/>
  <c r="BG230" i="424"/>
  <c r="BF230" i="424"/>
  <c r="BW229" i="424"/>
  <c r="BV229" i="424"/>
  <c r="BU229" i="424"/>
  <c r="BT229" i="424"/>
  <c r="BS229" i="424"/>
  <c r="BR229" i="424"/>
  <c r="BQ229" i="424"/>
  <c r="BP229" i="424"/>
  <c r="BO229" i="424"/>
  <c r="BM229" i="424"/>
  <c r="BL229" i="424"/>
  <c r="BK229" i="424"/>
  <c r="BJ229" i="424"/>
  <c r="BI229" i="424"/>
  <c r="BH229" i="424"/>
  <c r="BG229" i="424"/>
  <c r="BF229" i="424"/>
  <c r="BW228" i="424"/>
  <c r="BV228" i="424"/>
  <c r="BU228" i="424"/>
  <c r="BT228" i="424"/>
  <c r="BS228" i="424"/>
  <c r="BR228" i="424"/>
  <c r="BQ228" i="424"/>
  <c r="BP228" i="424"/>
  <c r="BO228" i="424"/>
  <c r="BM228" i="424"/>
  <c r="BL228" i="424"/>
  <c r="BK228" i="424"/>
  <c r="BJ228" i="424"/>
  <c r="BI228" i="424"/>
  <c r="BH228" i="424"/>
  <c r="BG228" i="424"/>
  <c r="BF228" i="424"/>
  <c r="BW227" i="424"/>
  <c r="BV227" i="424"/>
  <c r="BU227" i="424"/>
  <c r="BT227" i="424"/>
  <c r="BS227" i="424"/>
  <c r="BR227" i="424"/>
  <c r="BQ227" i="424"/>
  <c r="BP227" i="424"/>
  <c r="BO227" i="424"/>
  <c r="BN227" i="424"/>
  <c r="BM227" i="424"/>
  <c r="BL227" i="424"/>
  <c r="BK227" i="424"/>
  <c r="BJ227" i="424"/>
  <c r="BI227" i="424"/>
  <c r="BH227" i="424"/>
  <c r="BG227" i="424"/>
  <c r="BF227" i="424"/>
  <c r="BW226" i="424"/>
  <c r="BV226" i="424"/>
  <c r="BU226" i="424"/>
  <c r="BT226" i="424"/>
  <c r="BS226" i="424"/>
  <c r="BR226" i="424"/>
  <c r="BQ226" i="424"/>
  <c r="BP226" i="424"/>
  <c r="BO226" i="424"/>
  <c r="BN226" i="424"/>
  <c r="BM226" i="424"/>
  <c r="BL226" i="424"/>
  <c r="BK226" i="424"/>
  <c r="BJ226" i="424"/>
  <c r="BI226" i="424"/>
  <c r="BH226" i="424"/>
  <c r="BG226" i="424"/>
  <c r="BF226" i="424"/>
  <c r="BW225" i="424"/>
  <c r="BV225" i="424"/>
  <c r="BU225" i="424"/>
  <c r="BT225" i="424"/>
  <c r="BS225" i="424"/>
  <c r="BR225" i="424"/>
  <c r="BQ225" i="424"/>
  <c r="BP225" i="424"/>
  <c r="BO225" i="424"/>
  <c r="BN225" i="424"/>
  <c r="BM225" i="424"/>
  <c r="BL225" i="424"/>
  <c r="BK225" i="424"/>
  <c r="BJ225" i="424"/>
  <c r="BI225" i="424"/>
  <c r="BH225" i="424"/>
  <c r="BG225" i="424"/>
  <c r="BF225" i="424"/>
  <c r="BW224" i="424"/>
  <c r="BV224" i="424"/>
  <c r="BU224" i="424"/>
  <c r="BT224" i="424"/>
  <c r="BS224" i="424"/>
  <c r="BR224" i="424"/>
  <c r="BQ224" i="424"/>
  <c r="BP224" i="424"/>
  <c r="BO224" i="424"/>
  <c r="BN224" i="424"/>
  <c r="BM224" i="424"/>
  <c r="BL224" i="424"/>
  <c r="BK224" i="424"/>
  <c r="BJ224" i="424"/>
  <c r="BI224" i="424"/>
  <c r="BH224" i="424"/>
  <c r="BG224" i="424"/>
  <c r="BF224" i="424"/>
  <c r="BW223" i="424"/>
  <c r="BV223" i="424"/>
  <c r="BU223" i="424"/>
  <c r="BT223" i="424"/>
  <c r="BS223" i="424"/>
  <c r="BR223" i="424"/>
  <c r="BQ223" i="424"/>
  <c r="BP223" i="424"/>
  <c r="BO223" i="424"/>
  <c r="BN223" i="424"/>
  <c r="BM223" i="424"/>
  <c r="BL223" i="424"/>
  <c r="BK223" i="424"/>
  <c r="BJ223" i="424"/>
  <c r="BI223" i="424"/>
  <c r="BH223" i="424"/>
  <c r="BG223" i="424"/>
  <c r="BF223" i="424"/>
  <c r="BW222" i="424"/>
  <c r="BV222" i="424"/>
  <c r="BU222" i="424"/>
  <c r="BT222" i="424"/>
  <c r="BS222" i="424"/>
  <c r="BR222" i="424"/>
  <c r="BQ222" i="424"/>
  <c r="BP222" i="424"/>
  <c r="BO222" i="424"/>
  <c r="BN222" i="424"/>
  <c r="BM222" i="424"/>
  <c r="BL222" i="424"/>
  <c r="BK222" i="424"/>
  <c r="BJ222" i="424"/>
  <c r="BI222" i="424"/>
  <c r="BH222" i="424"/>
  <c r="BG222" i="424"/>
  <c r="BF222" i="424"/>
  <c r="BW221" i="424"/>
  <c r="BV221" i="424"/>
  <c r="BU221" i="424"/>
  <c r="BT221" i="424"/>
  <c r="BS221" i="424"/>
  <c r="BR221" i="424"/>
  <c r="BQ221" i="424"/>
  <c r="BP221" i="424"/>
  <c r="BO221" i="424"/>
  <c r="BN221" i="424"/>
  <c r="BM221" i="424"/>
  <c r="BL221" i="424"/>
  <c r="BK221" i="424"/>
  <c r="BJ221" i="424"/>
  <c r="BI221" i="424"/>
  <c r="BH221" i="424"/>
  <c r="BG221" i="424"/>
  <c r="BF221" i="424"/>
  <c r="BW220" i="424"/>
  <c r="BV220" i="424"/>
  <c r="BU220" i="424"/>
  <c r="BT220" i="424"/>
  <c r="BS220" i="424"/>
  <c r="BR220" i="424"/>
  <c r="BQ220" i="424"/>
  <c r="BP220" i="424"/>
  <c r="BO220" i="424"/>
  <c r="BN220" i="424"/>
  <c r="BM220" i="424"/>
  <c r="BL220" i="424"/>
  <c r="BK220" i="424"/>
  <c r="BJ220" i="424"/>
  <c r="BI220" i="424"/>
  <c r="BH220" i="424"/>
  <c r="BG220" i="424"/>
  <c r="BF220" i="424"/>
  <c r="BW219" i="424"/>
  <c r="BV219" i="424"/>
  <c r="BU219" i="424"/>
  <c r="BT219" i="424"/>
  <c r="BS219" i="424"/>
  <c r="BR219" i="424"/>
  <c r="BQ219" i="424"/>
  <c r="BP219" i="424"/>
  <c r="BO219" i="424"/>
  <c r="BN219" i="424"/>
  <c r="BM219" i="424"/>
  <c r="BL219" i="424"/>
  <c r="BK219" i="424"/>
  <c r="BJ219" i="424"/>
  <c r="BI219" i="424"/>
  <c r="BH219" i="424"/>
  <c r="BG219" i="424"/>
  <c r="BF219" i="424"/>
  <c r="BW218" i="424"/>
  <c r="BV218" i="424"/>
  <c r="BU218" i="424"/>
  <c r="BT218" i="424"/>
  <c r="BS218" i="424"/>
  <c r="BR218" i="424"/>
  <c r="BQ218" i="424"/>
  <c r="BP218" i="424"/>
  <c r="BO218" i="424"/>
  <c r="BN218" i="424"/>
  <c r="BM218" i="424"/>
  <c r="BL218" i="424"/>
  <c r="BK218" i="424"/>
  <c r="BJ218" i="424"/>
  <c r="BI218" i="424"/>
  <c r="BH218" i="424"/>
  <c r="BG218" i="424"/>
  <c r="BF218" i="424"/>
  <c r="BW217" i="424"/>
  <c r="BV217" i="424"/>
  <c r="BU217" i="424"/>
  <c r="BT217" i="424"/>
  <c r="BS217" i="424"/>
  <c r="BR217" i="424"/>
  <c r="BQ217" i="424"/>
  <c r="BP217" i="424"/>
  <c r="BO217" i="424"/>
  <c r="BN217" i="424"/>
  <c r="BM217" i="424"/>
  <c r="BL217" i="424"/>
  <c r="BK217" i="424"/>
  <c r="BJ217" i="424"/>
  <c r="BI217" i="424"/>
  <c r="BH217" i="424"/>
  <c r="BG217" i="424"/>
  <c r="BF217" i="424"/>
  <c r="BW214" i="424"/>
  <c r="BV214" i="424"/>
  <c r="BU214" i="424"/>
  <c r="BT214" i="424"/>
  <c r="BS214" i="424"/>
  <c r="BR214" i="424"/>
  <c r="BQ214" i="424"/>
  <c r="BP214" i="424"/>
  <c r="BO214" i="424"/>
  <c r="BN214" i="424"/>
  <c r="BM214" i="424"/>
  <c r="BL214" i="424"/>
  <c r="BK214" i="424"/>
  <c r="BJ214" i="424"/>
  <c r="BI214" i="424"/>
  <c r="BH214" i="424"/>
  <c r="BG214" i="424"/>
  <c r="BF214" i="424"/>
  <c r="BW213" i="424"/>
  <c r="BV213" i="424"/>
  <c r="BU213" i="424"/>
  <c r="BT213" i="424"/>
  <c r="BS213" i="424"/>
  <c r="BR213" i="424"/>
  <c r="BQ213" i="424"/>
  <c r="BP213" i="424"/>
  <c r="BO213" i="424"/>
  <c r="BM213" i="424"/>
  <c r="BL213" i="424"/>
  <c r="BK213" i="424"/>
  <c r="BJ213" i="424"/>
  <c r="BI213" i="424"/>
  <c r="BH213" i="424"/>
  <c r="BG213" i="424"/>
  <c r="BF213" i="424"/>
  <c r="BW212" i="424"/>
  <c r="BV212" i="424"/>
  <c r="BU212" i="424"/>
  <c r="BT212" i="424"/>
  <c r="BS212" i="424"/>
  <c r="BR212" i="424"/>
  <c r="BQ212" i="424"/>
  <c r="BP212" i="424"/>
  <c r="BO212" i="424"/>
  <c r="BM212" i="424"/>
  <c r="BL212" i="424"/>
  <c r="BK212" i="424"/>
  <c r="BJ212" i="424"/>
  <c r="BI212" i="424"/>
  <c r="BH212" i="424"/>
  <c r="BG212" i="424"/>
  <c r="BF212" i="424"/>
  <c r="BW211" i="424"/>
  <c r="BV211" i="424"/>
  <c r="BU211" i="424"/>
  <c r="BT211" i="424"/>
  <c r="BS211" i="424"/>
  <c r="BR211" i="424"/>
  <c r="BQ211" i="424"/>
  <c r="BP211" i="424"/>
  <c r="BO211" i="424"/>
  <c r="BN211" i="424"/>
  <c r="BM211" i="424"/>
  <c r="BL211" i="424"/>
  <c r="BK211" i="424"/>
  <c r="BJ211" i="424"/>
  <c r="BI211" i="424"/>
  <c r="BH211" i="424"/>
  <c r="BG211" i="424"/>
  <c r="BF211" i="424"/>
  <c r="BW210" i="424"/>
  <c r="BV210" i="424"/>
  <c r="BU210" i="424"/>
  <c r="BT210" i="424"/>
  <c r="BS210" i="424"/>
  <c r="BR210" i="424"/>
  <c r="BQ210" i="424"/>
  <c r="BP210" i="424"/>
  <c r="BO210" i="424"/>
  <c r="BM210" i="424"/>
  <c r="BL210" i="424"/>
  <c r="BK210" i="424"/>
  <c r="BJ210" i="424"/>
  <c r="BI210" i="424"/>
  <c r="BH210" i="424"/>
  <c r="BG210" i="424"/>
  <c r="BF210" i="424"/>
  <c r="BW209" i="424"/>
  <c r="BV209" i="424"/>
  <c r="BU209" i="424"/>
  <c r="BT209" i="424"/>
  <c r="BS209" i="424"/>
  <c r="BR209" i="424"/>
  <c r="BQ209" i="424"/>
  <c r="BP209" i="424"/>
  <c r="BO209" i="424"/>
  <c r="BM209" i="424"/>
  <c r="BL209" i="424"/>
  <c r="BK209" i="424"/>
  <c r="BJ209" i="424"/>
  <c r="BI209" i="424"/>
  <c r="BH209" i="424"/>
  <c r="BG209" i="424"/>
  <c r="BF209" i="424"/>
  <c r="BW208" i="424"/>
  <c r="BV208" i="424"/>
  <c r="BU208" i="424"/>
  <c r="BT208" i="424"/>
  <c r="BS208" i="424"/>
  <c r="BR208" i="424"/>
  <c r="BQ208" i="424"/>
  <c r="BP208" i="424"/>
  <c r="BO208" i="424"/>
  <c r="BN208" i="424"/>
  <c r="BM208" i="424"/>
  <c r="BL208" i="424"/>
  <c r="BK208" i="424"/>
  <c r="BJ208" i="424"/>
  <c r="BI208" i="424"/>
  <c r="BH208" i="424"/>
  <c r="BG208" i="424"/>
  <c r="BF208" i="424"/>
  <c r="BW207" i="424"/>
  <c r="BV207" i="424"/>
  <c r="BU207" i="424"/>
  <c r="BT207" i="424"/>
  <c r="BS207" i="424"/>
  <c r="BR207" i="424"/>
  <c r="BQ207" i="424"/>
  <c r="BP207" i="424"/>
  <c r="BO207" i="424"/>
  <c r="BN207" i="424"/>
  <c r="BM207" i="424"/>
  <c r="BL207" i="424"/>
  <c r="BK207" i="424"/>
  <c r="BJ207" i="424"/>
  <c r="BI207" i="424"/>
  <c r="BH207" i="424"/>
  <c r="BG207" i="424"/>
  <c r="BF207" i="424"/>
  <c r="BW206" i="424"/>
  <c r="BV206" i="424"/>
  <c r="BU206" i="424"/>
  <c r="BT206" i="424"/>
  <c r="BS206" i="424"/>
  <c r="BR206" i="424"/>
  <c r="BQ206" i="424"/>
  <c r="BP206" i="424"/>
  <c r="BO206" i="424"/>
  <c r="BN206" i="424"/>
  <c r="BM206" i="424"/>
  <c r="BL206" i="424"/>
  <c r="BK206" i="424"/>
  <c r="BJ206" i="424"/>
  <c r="BI206" i="424"/>
  <c r="BH206" i="424"/>
  <c r="BG206" i="424"/>
  <c r="BF206" i="424"/>
  <c r="BW205" i="424"/>
  <c r="BV205" i="424"/>
  <c r="BU205" i="424"/>
  <c r="BT205" i="424"/>
  <c r="BS205" i="424"/>
  <c r="BR205" i="424"/>
  <c r="BQ205" i="424"/>
  <c r="BP205" i="424"/>
  <c r="BO205" i="424"/>
  <c r="BN205" i="424"/>
  <c r="BM205" i="424"/>
  <c r="BL205" i="424"/>
  <c r="BK205" i="424"/>
  <c r="BJ205" i="424"/>
  <c r="BI205" i="424"/>
  <c r="BH205" i="424"/>
  <c r="BG205" i="424"/>
  <c r="BF205" i="424"/>
  <c r="BW204" i="424"/>
  <c r="BV204" i="424"/>
  <c r="BU204" i="424"/>
  <c r="BT204" i="424"/>
  <c r="BS204" i="424"/>
  <c r="BR204" i="424"/>
  <c r="BQ204" i="424"/>
  <c r="BP204" i="424"/>
  <c r="BO204" i="424"/>
  <c r="BN204" i="424"/>
  <c r="BM204" i="424"/>
  <c r="BL204" i="424"/>
  <c r="BK204" i="424"/>
  <c r="BJ204" i="424"/>
  <c r="BI204" i="424"/>
  <c r="BH204" i="424"/>
  <c r="BG204" i="424"/>
  <c r="BF204" i="424"/>
  <c r="BW203" i="424"/>
  <c r="BV203" i="424"/>
  <c r="BU203" i="424"/>
  <c r="BT203" i="424"/>
  <c r="BS203" i="424"/>
  <c r="BR203" i="424"/>
  <c r="BQ203" i="424"/>
  <c r="BP203" i="424"/>
  <c r="BO203" i="424"/>
  <c r="BN203" i="424"/>
  <c r="BM203" i="424"/>
  <c r="BL203" i="424"/>
  <c r="BK203" i="424"/>
  <c r="BJ203" i="424"/>
  <c r="BI203" i="424"/>
  <c r="BH203" i="424"/>
  <c r="BG203" i="424"/>
  <c r="BF203" i="424"/>
  <c r="BW202" i="424"/>
  <c r="BV202" i="424"/>
  <c r="BU202" i="424"/>
  <c r="BT202" i="424"/>
  <c r="BS202" i="424"/>
  <c r="BR202" i="424"/>
  <c r="BQ202" i="424"/>
  <c r="BP202" i="424"/>
  <c r="BO202" i="424"/>
  <c r="BN202" i="424"/>
  <c r="BM202" i="424"/>
  <c r="BL202" i="424"/>
  <c r="BK202" i="424"/>
  <c r="BJ202" i="424"/>
  <c r="BI202" i="424"/>
  <c r="BH202" i="424"/>
  <c r="BG202" i="424"/>
  <c r="BF202" i="424"/>
  <c r="BW201" i="424"/>
  <c r="BV201" i="424"/>
  <c r="BU201" i="424"/>
  <c r="BT201" i="424"/>
  <c r="BS201" i="424"/>
  <c r="BR201" i="424"/>
  <c r="BQ201" i="424"/>
  <c r="BP201" i="424"/>
  <c r="BO201" i="424"/>
  <c r="BN201" i="424"/>
  <c r="BM201" i="424"/>
  <c r="BL201" i="424"/>
  <c r="BK201" i="424"/>
  <c r="BJ201" i="424"/>
  <c r="BI201" i="424"/>
  <c r="BH201" i="424"/>
  <c r="BG201" i="424"/>
  <c r="BF201" i="424"/>
  <c r="BW200" i="424"/>
  <c r="BV200" i="424"/>
  <c r="BU200" i="424"/>
  <c r="BT200" i="424"/>
  <c r="BS200" i="424"/>
  <c r="BR200" i="424"/>
  <c r="BQ200" i="424"/>
  <c r="BP200" i="424"/>
  <c r="BO200" i="424"/>
  <c r="BN200" i="424"/>
  <c r="BM200" i="424"/>
  <c r="BL200" i="424"/>
  <c r="BK200" i="424"/>
  <c r="BJ200" i="424"/>
  <c r="BI200" i="424"/>
  <c r="BH200" i="424"/>
  <c r="BG200" i="424"/>
  <c r="BF200" i="424"/>
  <c r="BW199" i="424"/>
  <c r="BV199" i="424"/>
  <c r="BU199" i="424"/>
  <c r="BT199" i="424"/>
  <c r="BS199" i="424"/>
  <c r="BR199" i="424"/>
  <c r="BQ199" i="424"/>
  <c r="BP199" i="424"/>
  <c r="BO199" i="424"/>
  <c r="BN199" i="424"/>
  <c r="BM199" i="424"/>
  <c r="BL199" i="424"/>
  <c r="BK199" i="424"/>
  <c r="BJ199" i="424"/>
  <c r="BI199" i="424"/>
  <c r="BH199" i="424"/>
  <c r="BG199" i="424"/>
  <c r="BF199" i="424"/>
  <c r="BW198" i="424"/>
  <c r="BV198" i="424"/>
  <c r="BU198" i="424"/>
  <c r="BT198" i="424"/>
  <c r="BS198" i="424"/>
  <c r="BR198" i="424"/>
  <c r="BQ198" i="424"/>
  <c r="BP198" i="424"/>
  <c r="BO198" i="424"/>
  <c r="BN198" i="424"/>
  <c r="BM198" i="424"/>
  <c r="BL198" i="424"/>
  <c r="BK198" i="424"/>
  <c r="BJ198" i="424"/>
  <c r="BI198" i="424"/>
  <c r="BH198" i="424"/>
  <c r="BG198" i="424"/>
  <c r="BF198" i="424"/>
  <c r="BW195" i="424"/>
  <c r="BV195" i="424"/>
  <c r="BU195" i="424"/>
  <c r="BT195" i="424"/>
  <c r="BS195" i="424"/>
  <c r="BR195" i="424"/>
  <c r="BQ195" i="424"/>
  <c r="BP195" i="424"/>
  <c r="BO195" i="424"/>
  <c r="BN195" i="424"/>
  <c r="BM195" i="424"/>
  <c r="BL195" i="424"/>
  <c r="BK195" i="424"/>
  <c r="BJ195" i="424"/>
  <c r="BI195" i="424"/>
  <c r="BH195" i="424"/>
  <c r="BG195" i="424"/>
  <c r="BF195" i="424"/>
  <c r="BW194" i="424"/>
  <c r="BV194" i="424"/>
  <c r="BU194" i="424"/>
  <c r="BT194" i="424"/>
  <c r="BS194" i="424"/>
  <c r="BR194" i="424"/>
  <c r="BQ194" i="424"/>
  <c r="BP194" i="424"/>
  <c r="BO194" i="424"/>
  <c r="BM194" i="424"/>
  <c r="BL194" i="424"/>
  <c r="BK194" i="424"/>
  <c r="BJ194" i="424"/>
  <c r="BI194" i="424"/>
  <c r="BH194" i="424"/>
  <c r="BG194" i="424"/>
  <c r="BF194" i="424"/>
  <c r="BW193" i="424"/>
  <c r="BV193" i="424"/>
  <c r="BU193" i="424"/>
  <c r="BT193" i="424"/>
  <c r="BS193" i="424"/>
  <c r="BR193" i="424"/>
  <c r="BQ193" i="424"/>
  <c r="BP193" i="424"/>
  <c r="BO193" i="424"/>
  <c r="BM193" i="424"/>
  <c r="BL193" i="424"/>
  <c r="BK193" i="424"/>
  <c r="BJ193" i="424"/>
  <c r="BI193" i="424"/>
  <c r="BH193" i="424"/>
  <c r="BG193" i="424"/>
  <c r="BF193" i="424"/>
  <c r="BW192" i="424"/>
  <c r="BV192" i="424"/>
  <c r="BU192" i="424"/>
  <c r="BT192" i="424"/>
  <c r="BS192" i="424"/>
  <c r="BR192" i="424"/>
  <c r="BQ192" i="424"/>
  <c r="BP192" i="424"/>
  <c r="BO192" i="424"/>
  <c r="BN192" i="424"/>
  <c r="BM192" i="424"/>
  <c r="BL192" i="424"/>
  <c r="BK192" i="424"/>
  <c r="BJ192" i="424"/>
  <c r="BI192" i="424"/>
  <c r="BH192" i="424"/>
  <c r="BG192" i="424"/>
  <c r="BF192" i="424"/>
  <c r="BW191" i="424"/>
  <c r="BV191" i="424"/>
  <c r="BU191" i="424"/>
  <c r="BT191" i="424"/>
  <c r="BS191" i="424"/>
  <c r="BR191" i="424"/>
  <c r="BQ191" i="424"/>
  <c r="BP191" i="424"/>
  <c r="BO191" i="424"/>
  <c r="BM191" i="424"/>
  <c r="BL191" i="424"/>
  <c r="BK191" i="424"/>
  <c r="BJ191" i="424"/>
  <c r="BI191" i="424"/>
  <c r="BH191" i="424"/>
  <c r="BG191" i="424"/>
  <c r="BF191" i="424"/>
  <c r="BW190" i="424"/>
  <c r="BV190" i="424"/>
  <c r="BU190" i="424"/>
  <c r="BT190" i="424"/>
  <c r="BS190" i="424"/>
  <c r="BR190" i="424"/>
  <c r="BQ190" i="424"/>
  <c r="BP190" i="424"/>
  <c r="BO190" i="424"/>
  <c r="BM190" i="424"/>
  <c r="BL190" i="424"/>
  <c r="BK190" i="424"/>
  <c r="BJ190" i="424"/>
  <c r="BI190" i="424"/>
  <c r="BH190" i="424"/>
  <c r="BG190" i="424"/>
  <c r="BF190" i="424"/>
  <c r="BW189" i="424"/>
  <c r="BV189" i="424"/>
  <c r="BU189" i="424"/>
  <c r="BT189" i="424"/>
  <c r="BS189" i="424"/>
  <c r="BR189" i="424"/>
  <c r="BQ189" i="424"/>
  <c r="BP189" i="424"/>
  <c r="BO189" i="424"/>
  <c r="BN189" i="424"/>
  <c r="BM189" i="424"/>
  <c r="BL189" i="424"/>
  <c r="BK189" i="424"/>
  <c r="BJ189" i="424"/>
  <c r="BI189" i="424"/>
  <c r="BH189" i="424"/>
  <c r="BG189" i="424"/>
  <c r="BF189" i="424"/>
  <c r="BW188" i="424"/>
  <c r="BV188" i="424"/>
  <c r="BU188" i="424"/>
  <c r="BT188" i="424"/>
  <c r="BS188" i="424"/>
  <c r="BR188" i="424"/>
  <c r="BQ188" i="424"/>
  <c r="BP188" i="424"/>
  <c r="BO188" i="424"/>
  <c r="BN188" i="424"/>
  <c r="BM188" i="424"/>
  <c r="BL188" i="424"/>
  <c r="BK188" i="424"/>
  <c r="BJ188" i="424"/>
  <c r="BI188" i="424"/>
  <c r="BH188" i="424"/>
  <c r="BG188" i="424"/>
  <c r="BF188" i="424"/>
  <c r="BW187" i="424"/>
  <c r="BV187" i="424"/>
  <c r="BU187" i="424"/>
  <c r="BT187" i="424"/>
  <c r="BS187" i="424"/>
  <c r="BR187" i="424"/>
  <c r="BQ187" i="424"/>
  <c r="BP187" i="424"/>
  <c r="BO187" i="424"/>
  <c r="BN187" i="424"/>
  <c r="BM187" i="424"/>
  <c r="BL187" i="424"/>
  <c r="BK187" i="424"/>
  <c r="BJ187" i="424"/>
  <c r="BI187" i="424"/>
  <c r="BH187" i="424"/>
  <c r="BG187" i="424"/>
  <c r="BF187" i="424"/>
  <c r="BW186" i="424"/>
  <c r="BV186" i="424"/>
  <c r="BU186" i="424"/>
  <c r="BT186" i="424"/>
  <c r="BS186" i="424"/>
  <c r="BR186" i="424"/>
  <c r="BQ186" i="424"/>
  <c r="BP186" i="424"/>
  <c r="BO186" i="424"/>
  <c r="BN186" i="424"/>
  <c r="BM186" i="424"/>
  <c r="BL186" i="424"/>
  <c r="BK186" i="424"/>
  <c r="BJ186" i="424"/>
  <c r="BI186" i="424"/>
  <c r="BH186" i="424"/>
  <c r="BG186" i="424"/>
  <c r="BF186" i="424"/>
  <c r="BW185" i="424"/>
  <c r="BV185" i="424"/>
  <c r="BU185" i="424"/>
  <c r="BT185" i="424"/>
  <c r="BS185" i="424"/>
  <c r="BR185" i="424"/>
  <c r="BQ185" i="424"/>
  <c r="BP185" i="424"/>
  <c r="BO185" i="424"/>
  <c r="BN185" i="424"/>
  <c r="BM185" i="424"/>
  <c r="BL185" i="424"/>
  <c r="BK185" i="424"/>
  <c r="BJ185" i="424"/>
  <c r="BI185" i="424"/>
  <c r="BH185" i="424"/>
  <c r="BG185" i="424"/>
  <c r="BF185" i="424"/>
  <c r="BW184" i="424"/>
  <c r="BV184" i="424"/>
  <c r="BU184" i="424"/>
  <c r="BT184" i="424"/>
  <c r="BS184" i="424"/>
  <c r="BR184" i="424"/>
  <c r="BQ184" i="424"/>
  <c r="BP184" i="424"/>
  <c r="BO184" i="424"/>
  <c r="BN184" i="424"/>
  <c r="BM184" i="424"/>
  <c r="BL184" i="424"/>
  <c r="BK184" i="424"/>
  <c r="BJ184" i="424"/>
  <c r="BI184" i="424"/>
  <c r="BH184" i="424"/>
  <c r="BG184" i="424"/>
  <c r="BF184" i="424"/>
  <c r="BW183" i="424"/>
  <c r="BV183" i="424"/>
  <c r="BU183" i="424"/>
  <c r="BT183" i="424"/>
  <c r="BS183" i="424"/>
  <c r="BR183" i="424"/>
  <c r="BQ183" i="424"/>
  <c r="BP183" i="424"/>
  <c r="BO183" i="424"/>
  <c r="BN183" i="424"/>
  <c r="BM183" i="424"/>
  <c r="BL183" i="424"/>
  <c r="BK183" i="424"/>
  <c r="BJ183" i="424"/>
  <c r="BI183" i="424"/>
  <c r="BH183" i="424"/>
  <c r="BG183" i="424"/>
  <c r="BF183" i="424"/>
  <c r="BW182" i="424"/>
  <c r="BV182" i="424"/>
  <c r="BU182" i="424"/>
  <c r="BT182" i="424"/>
  <c r="BS182" i="424"/>
  <c r="BR182" i="424"/>
  <c r="BQ182" i="424"/>
  <c r="BP182" i="424"/>
  <c r="BO182" i="424"/>
  <c r="BN182" i="424"/>
  <c r="BM182" i="424"/>
  <c r="BL182" i="424"/>
  <c r="BK182" i="424"/>
  <c r="BJ182" i="424"/>
  <c r="BI182" i="424"/>
  <c r="BH182" i="424"/>
  <c r="BG182" i="424"/>
  <c r="BF182" i="424"/>
  <c r="BW181" i="424"/>
  <c r="BV181" i="424"/>
  <c r="BU181" i="424"/>
  <c r="BT181" i="424"/>
  <c r="BS181" i="424"/>
  <c r="BR181" i="424"/>
  <c r="BQ181" i="424"/>
  <c r="BP181" i="424"/>
  <c r="BO181" i="424"/>
  <c r="BN181" i="424"/>
  <c r="BM181" i="424"/>
  <c r="BL181" i="424"/>
  <c r="BK181" i="424"/>
  <c r="BJ181" i="424"/>
  <c r="BI181" i="424"/>
  <c r="BH181" i="424"/>
  <c r="BG181" i="424"/>
  <c r="BF181" i="424"/>
  <c r="BW180" i="424"/>
  <c r="BV180" i="424"/>
  <c r="BU180" i="424"/>
  <c r="BT180" i="424"/>
  <c r="BS180" i="424"/>
  <c r="BR180" i="424"/>
  <c r="BQ180" i="424"/>
  <c r="BP180" i="424"/>
  <c r="BO180" i="424"/>
  <c r="BN180" i="424"/>
  <c r="BM180" i="424"/>
  <c r="BL180" i="424"/>
  <c r="BK180" i="424"/>
  <c r="BJ180" i="424"/>
  <c r="BI180" i="424"/>
  <c r="BH180" i="424"/>
  <c r="BG180" i="424"/>
  <c r="BF180" i="424"/>
  <c r="BW179" i="424"/>
  <c r="BV179" i="424"/>
  <c r="BU179" i="424"/>
  <c r="BT179" i="424"/>
  <c r="BS179" i="424"/>
  <c r="BR179" i="424"/>
  <c r="BQ179" i="424"/>
  <c r="BP179" i="424"/>
  <c r="BO179" i="424"/>
  <c r="BN179" i="424"/>
  <c r="BM179" i="424"/>
  <c r="BL179" i="424"/>
  <c r="BK179" i="424"/>
  <c r="BJ179" i="424"/>
  <c r="BI179" i="424"/>
  <c r="BH179" i="424"/>
  <c r="BG179" i="424"/>
  <c r="BF179" i="424"/>
  <c r="BW176" i="424"/>
  <c r="BV176" i="424"/>
  <c r="BU176" i="424"/>
  <c r="BT176" i="424"/>
  <c r="BS176" i="424"/>
  <c r="BR176" i="424"/>
  <c r="BQ176" i="424"/>
  <c r="BP176" i="424"/>
  <c r="BO176" i="424"/>
  <c r="BN176" i="424"/>
  <c r="BM176" i="424"/>
  <c r="BL176" i="424"/>
  <c r="BK176" i="424"/>
  <c r="BJ176" i="424"/>
  <c r="BI176" i="424"/>
  <c r="BH176" i="424"/>
  <c r="BG176" i="424"/>
  <c r="BF176" i="424"/>
  <c r="BW175" i="424"/>
  <c r="BV175" i="424"/>
  <c r="BU175" i="424"/>
  <c r="BT175" i="424"/>
  <c r="BS175" i="424"/>
  <c r="BR175" i="424"/>
  <c r="BQ175" i="424"/>
  <c r="BP175" i="424"/>
  <c r="BO175" i="424"/>
  <c r="BM175" i="424"/>
  <c r="BL175" i="424"/>
  <c r="BK175" i="424"/>
  <c r="BJ175" i="424"/>
  <c r="BI175" i="424"/>
  <c r="BH175" i="424"/>
  <c r="BG175" i="424"/>
  <c r="BF175" i="424"/>
  <c r="BW174" i="424"/>
  <c r="BV174" i="424"/>
  <c r="BU174" i="424"/>
  <c r="BT174" i="424"/>
  <c r="BS174" i="424"/>
  <c r="BR174" i="424"/>
  <c r="BQ174" i="424"/>
  <c r="BP174" i="424"/>
  <c r="BO174" i="424"/>
  <c r="BM174" i="424"/>
  <c r="BL174" i="424"/>
  <c r="BK174" i="424"/>
  <c r="BJ174" i="424"/>
  <c r="BI174" i="424"/>
  <c r="BH174" i="424"/>
  <c r="BG174" i="424"/>
  <c r="BF174" i="424"/>
  <c r="BW173" i="424"/>
  <c r="BV173" i="424"/>
  <c r="BU173" i="424"/>
  <c r="BT173" i="424"/>
  <c r="BS173" i="424"/>
  <c r="BR173" i="424"/>
  <c r="BQ173" i="424"/>
  <c r="BP173" i="424"/>
  <c r="BO173" i="424"/>
  <c r="BN173" i="424"/>
  <c r="BM173" i="424"/>
  <c r="BL173" i="424"/>
  <c r="BK173" i="424"/>
  <c r="BJ173" i="424"/>
  <c r="BI173" i="424"/>
  <c r="BH173" i="424"/>
  <c r="BG173" i="424"/>
  <c r="BF173" i="424"/>
  <c r="BW172" i="424"/>
  <c r="BV172" i="424"/>
  <c r="BU172" i="424"/>
  <c r="BT172" i="424"/>
  <c r="BS172" i="424"/>
  <c r="BR172" i="424"/>
  <c r="BQ172" i="424"/>
  <c r="BP172" i="424"/>
  <c r="BO172" i="424"/>
  <c r="BM172" i="424"/>
  <c r="BL172" i="424"/>
  <c r="BK172" i="424"/>
  <c r="BJ172" i="424"/>
  <c r="BI172" i="424"/>
  <c r="BH172" i="424"/>
  <c r="BG172" i="424"/>
  <c r="BF172" i="424"/>
  <c r="BW171" i="424"/>
  <c r="BV171" i="424"/>
  <c r="BU171" i="424"/>
  <c r="BT171" i="424"/>
  <c r="BS171" i="424"/>
  <c r="BR171" i="424"/>
  <c r="BQ171" i="424"/>
  <c r="BP171" i="424"/>
  <c r="BO171" i="424"/>
  <c r="BM171" i="424"/>
  <c r="BL171" i="424"/>
  <c r="BK171" i="424"/>
  <c r="BJ171" i="424"/>
  <c r="BI171" i="424"/>
  <c r="BH171" i="424"/>
  <c r="BG171" i="424"/>
  <c r="BF171" i="424"/>
  <c r="BW170" i="424"/>
  <c r="BV170" i="424"/>
  <c r="BU170" i="424"/>
  <c r="BT170" i="424"/>
  <c r="BS170" i="424"/>
  <c r="BR170" i="424"/>
  <c r="BQ170" i="424"/>
  <c r="BP170" i="424"/>
  <c r="BO170" i="424"/>
  <c r="BN170" i="424"/>
  <c r="BM170" i="424"/>
  <c r="BL170" i="424"/>
  <c r="BK170" i="424"/>
  <c r="BJ170" i="424"/>
  <c r="BI170" i="424"/>
  <c r="BH170" i="424"/>
  <c r="BG170" i="424"/>
  <c r="BF170" i="424"/>
  <c r="BW169" i="424"/>
  <c r="BV169" i="424"/>
  <c r="BU169" i="424"/>
  <c r="BT169" i="424"/>
  <c r="BS169" i="424"/>
  <c r="BR169" i="424"/>
  <c r="BQ169" i="424"/>
  <c r="BP169" i="424"/>
  <c r="BO169" i="424"/>
  <c r="BN169" i="424"/>
  <c r="BM169" i="424"/>
  <c r="BL169" i="424"/>
  <c r="BK169" i="424"/>
  <c r="BJ169" i="424"/>
  <c r="BI169" i="424"/>
  <c r="BH169" i="424"/>
  <c r="BG169" i="424"/>
  <c r="BF169" i="424"/>
  <c r="BW168" i="424"/>
  <c r="BV168" i="424"/>
  <c r="BU168" i="424"/>
  <c r="BT168" i="424"/>
  <c r="BS168" i="424"/>
  <c r="BR168" i="424"/>
  <c r="BQ168" i="424"/>
  <c r="BP168" i="424"/>
  <c r="BO168" i="424"/>
  <c r="BN168" i="424"/>
  <c r="BM168" i="424"/>
  <c r="BL168" i="424"/>
  <c r="BK168" i="424"/>
  <c r="BJ168" i="424"/>
  <c r="BI168" i="424"/>
  <c r="BH168" i="424"/>
  <c r="BG168" i="424"/>
  <c r="BF168" i="424"/>
  <c r="BW167" i="424"/>
  <c r="BV167" i="424"/>
  <c r="BU167" i="424"/>
  <c r="BT167" i="424"/>
  <c r="BS167" i="424"/>
  <c r="BR167" i="424"/>
  <c r="BQ167" i="424"/>
  <c r="BP167" i="424"/>
  <c r="BO167" i="424"/>
  <c r="BN167" i="424"/>
  <c r="BM167" i="424"/>
  <c r="BL167" i="424"/>
  <c r="BK167" i="424"/>
  <c r="BJ167" i="424"/>
  <c r="BI167" i="424"/>
  <c r="BH167" i="424"/>
  <c r="BG167" i="424"/>
  <c r="BF167" i="424"/>
  <c r="BW166" i="424"/>
  <c r="BV166" i="424"/>
  <c r="BU166" i="424"/>
  <c r="BT166" i="424"/>
  <c r="BS166" i="424"/>
  <c r="BR166" i="424"/>
  <c r="BQ166" i="424"/>
  <c r="BP166" i="424"/>
  <c r="BO166" i="424"/>
  <c r="BN166" i="424"/>
  <c r="BM166" i="424"/>
  <c r="BL166" i="424"/>
  <c r="BK166" i="424"/>
  <c r="BJ166" i="424"/>
  <c r="BI166" i="424"/>
  <c r="BH166" i="424"/>
  <c r="BG166" i="424"/>
  <c r="BF166" i="424"/>
  <c r="BW165" i="424"/>
  <c r="BV165" i="424"/>
  <c r="BU165" i="424"/>
  <c r="BT165" i="424"/>
  <c r="BS165" i="424"/>
  <c r="BR165" i="424"/>
  <c r="BQ165" i="424"/>
  <c r="BP165" i="424"/>
  <c r="BO165" i="424"/>
  <c r="BN165" i="424"/>
  <c r="BM165" i="424"/>
  <c r="BL165" i="424"/>
  <c r="BK165" i="424"/>
  <c r="BJ165" i="424"/>
  <c r="BI165" i="424"/>
  <c r="BH165" i="424"/>
  <c r="BG165" i="424"/>
  <c r="BF165" i="424"/>
  <c r="BW164" i="424"/>
  <c r="BV164" i="424"/>
  <c r="BU164" i="424"/>
  <c r="BT164" i="424"/>
  <c r="BS164" i="424"/>
  <c r="BR164" i="424"/>
  <c r="BQ164" i="424"/>
  <c r="BP164" i="424"/>
  <c r="BO164" i="424"/>
  <c r="BN164" i="424"/>
  <c r="BM164" i="424"/>
  <c r="BL164" i="424"/>
  <c r="BK164" i="424"/>
  <c r="BJ164" i="424"/>
  <c r="BI164" i="424"/>
  <c r="BH164" i="424"/>
  <c r="BG164" i="424"/>
  <c r="BF164" i="424"/>
  <c r="BW163" i="424"/>
  <c r="BV163" i="424"/>
  <c r="BU163" i="424"/>
  <c r="BT163" i="424"/>
  <c r="BS163" i="424"/>
  <c r="BR163" i="424"/>
  <c r="BQ163" i="424"/>
  <c r="BP163" i="424"/>
  <c r="BO163" i="424"/>
  <c r="BN163" i="424"/>
  <c r="BM163" i="424"/>
  <c r="BL163" i="424"/>
  <c r="BK163" i="424"/>
  <c r="BJ163" i="424"/>
  <c r="BI163" i="424"/>
  <c r="BH163" i="424"/>
  <c r="BG163" i="424"/>
  <c r="BF163" i="424"/>
  <c r="BW162" i="424"/>
  <c r="BV162" i="424"/>
  <c r="BU162" i="424"/>
  <c r="BT162" i="424"/>
  <c r="BS162" i="424"/>
  <c r="BR162" i="424"/>
  <c r="BQ162" i="424"/>
  <c r="BP162" i="424"/>
  <c r="BO162" i="424"/>
  <c r="BN162" i="424"/>
  <c r="BM162" i="424"/>
  <c r="BL162" i="424"/>
  <c r="BK162" i="424"/>
  <c r="BJ162" i="424"/>
  <c r="BI162" i="424"/>
  <c r="BH162" i="424"/>
  <c r="BG162" i="424"/>
  <c r="BF162" i="424"/>
  <c r="BW161" i="424"/>
  <c r="BV161" i="424"/>
  <c r="BU161" i="424"/>
  <c r="BT161" i="424"/>
  <c r="BS161" i="424"/>
  <c r="BR161" i="424"/>
  <c r="BQ161" i="424"/>
  <c r="BP161" i="424"/>
  <c r="BO161" i="424"/>
  <c r="BN161" i="424"/>
  <c r="BM161" i="424"/>
  <c r="BL161" i="424"/>
  <c r="BK161" i="424"/>
  <c r="BJ161" i="424"/>
  <c r="BI161" i="424"/>
  <c r="BH161" i="424"/>
  <c r="BG161" i="424"/>
  <c r="BF161" i="424"/>
  <c r="BW160" i="424"/>
  <c r="BV160" i="424"/>
  <c r="BU160" i="424"/>
  <c r="BT160" i="424"/>
  <c r="BS160" i="424"/>
  <c r="BR160" i="424"/>
  <c r="BQ160" i="424"/>
  <c r="BP160" i="424"/>
  <c r="BO160" i="424"/>
  <c r="BN160" i="424"/>
  <c r="BM160" i="424"/>
  <c r="BL160" i="424"/>
  <c r="BK160" i="424"/>
  <c r="BJ160" i="424"/>
  <c r="BI160" i="424"/>
  <c r="BH160" i="424"/>
  <c r="BG160" i="424"/>
  <c r="BF160" i="424"/>
  <c r="BW157" i="424"/>
  <c r="BV157" i="424"/>
  <c r="BU157" i="424"/>
  <c r="BT157" i="424"/>
  <c r="BS157" i="424"/>
  <c r="BR157" i="424"/>
  <c r="BQ157" i="424"/>
  <c r="BP157" i="424"/>
  <c r="BO157" i="424"/>
  <c r="BN157" i="424"/>
  <c r="BM157" i="424"/>
  <c r="BL157" i="424"/>
  <c r="BK157" i="424"/>
  <c r="BJ157" i="424"/>
  <c r="BI157" i="424"/>
  <c r="BH157" i="424"/>
  <c r="BG157" i="424"/>
  <c r="BF157" i="424"/>
  <c r="BW156" i="424"/>
  <c r="BV156" i="424"/>
  <c r="BU156" i="424"/>
  <c r="BT156" i="424"/>
  <c r="BS156" i="424"/>
  <c r="BR156" i="424"/>
  <c r="BQ156" i="424"/>
  <c r="BP156" i="424"/>
  <c r="BO156" i="424"/>
  <c r="BM156" i="424"/>
  <c r="BL156" i="424"/>
  <c r="BK156" i="424"/>
  <c r="BJ156" i="424"/>
  <c r="BI156" i="424"/>
  <c r="BH156" i="424"/>
  <c r="BG156" i="424"/>
  <c r="BF156" i="424"/>
  <c r="BW155" i="424"/>
  <c r="BV155" i="424"/>
  <c r="BU155" i="424"/>
  <c r="BT155" i="424"/>
  <c r="BS155" i="424"/>
  <c r="BR155" i="424"/>
  <c r="BQ155" i="424"/>
  <c r="BP155" i="424"/>
  <c r="BO155" i="424"/>
  <c r="BM155" i="424"/>
  <c r="BL155" i="424"/>
  <c r="BK155" i="424"/>
  <c r="BJ155" i="424"/>
  <c r="BI155" i="424"/>
  <c r="BH155" i="424"/>
  <c r="BG155" i="424"/>
  <c r="BF155" i="424"/>
  <c r="BW154" i="424"/>
  <c r="BV154" i="424"/>
  <c r="BU154" i="424"/>
  <c r="BT154" i="424"/>
  <c r="BS154" i="424"/>
  <c r="BR154" i="424"/>
  <c r="BQ154" i="424"/>
  <c r="BP154" i="424"/>
  <c r="BO154" i="424"/>
  <c r="BN154" i="424"/>
  <c r="BM154" i="424"/>
  <c r="BL154" i="424"/>
  <c r="BK154" i="424"/>
  <c r="BJ154" i="424"/>
  <c r="BI154" i="424"/>
  <c r="BH154" i="424"/>
  <c r="BG154" i="424"/>
  <c r="BF154" i="424"/>
  <c r="BW153" i="424"/>
  <c r="BV153" i="424"/>
  <c r="BU153" i="424"/>
  <c r="BT153" i="424"/>
  <c r="BS153" i="424"/>
  <c r="BR153" i="424"/>
  <c r="BQ153" i="424"/>
  <c r="BP153" i="424"/>
  <c r="BO153" i="424"/>
  <c r="BM153" i="424"/>
  <c r="BL153" i="424"/>
  <c r="BK153" i="424"/>
  <c r="BJ153" i="424"/>
  <c r="BI153" i="424"/>
  <c r="BH153" i="424"/>
  <c r="BG153" i="424"/>
  <c r="BF153" i="424"/>
  <c r="BW152" i="424"/>
  <c r="BV152" i="424"/>
  <c r="BU152" i="424"/>
  <c r="BT152" i="424"/>
  <c r="BS152" i="424"/>
  <c r="BR152" i="424"/>
  <c r="BQ152" i="424"/>
  <c r="BP152" i="424"/>
  <c r="BO152" i="424"/>
  <c r="BM152" i="424"/>
  <c r="BL152" i="424"/>
  <c r="BK152" i="424"/>
  <c r="BJ152" i="424"/>
  <c r="BI152" i="424"/>
  <c r="BH152" i="424"/>
  <c r="BG152" i="424"/>
  <c r="BF152" i="424"/>
  <c r="BW151" i="424"/>
  <c r="BV151" i="424"/>
  <c r="BU151" i="424"/>
  <c r="BT151" i="424"/>
  <c r="BS151" i="424"/>
  <c r="BR151" i="424"/>
  <c r="BQ151" i="424"/>
  <c r="BP151" i="424"/>
  <c r="BO151" i="424"/>
  <c r="BN151" i="424"/>
  <c r="BM151" i="424"/>
  <c r="BL151" i="424"/>
  <c r="BK151" i="424"/>
  <c r="BJ151" i="424"/>
  <c r="BI151" i="424"/>
  <c r="BH151" i="424"/>
  <c r="BG151" i="424"/>
  <c r="BF151" i="424"/>
  <c r="BW150" i="424"/>
  <c r="BV150" i="424"/>
  <c r="BU150" i="424"/>
  <c r="BT150" i="424"/>
  <c r="BS150" i="424"/>
  <c r="BR150" i="424"/>
  <c r="BQ150" i="424"/>
  <c r="BP150" i="424"/>
  <c r="BO150" i="424"/>
  <c r="BN150" i="424"/>
  <c r="BM150" i="424"/>
  <c r="BL150" i="424"/>
  <c r="BK150" i="424"/>
  <c r="BJ150" i="424"/>
  <c r="BI150" i="424"/>
  <c r="BH150" i="424"/>
  <c r="BG150" i="424"/>
  <c r="BF150" i="424"/>
  <c r="BW149" i="424"/>
  <c r="BV149" i="424"/>
  <c r="BU149" i="424"/>
  <c r="BT149" i="424"/>
  <c r="BS149" i="424"/>
  <c r="BR149" i="424"/>
  <c r="BQ149" i="424"/>
  <c r="BP149" i="424"/>
  <c r="BO149" i="424"/>
  <c r="BN149" i="424"/>
  <c r="BM149" i="424"/>
  <c r="BL149" i="424"/>
  <c r="BK149" i="424"/>
  <c r="BJ149" i="424"/>
  <c r="BI149" i="424"/>
  <c r="BH149" i="424"/>
  <c r="BG149" i="424"/>
  <c r="BF149" i="424"/>
  <c r="BW148" i="424"/>
  <c r="BV148" i="424"/>
  <c r="BU148" i="424"/>
  <c r="BT148" i="424"/>
  <c r="BS148" i="424"/>
  <c r="BR148" i="424"/>
  <c r="BQ148" i="424"/>
  <c r="BP148" i="424"/>
  <c r="BO148" i="424"/>
  <c r="BN148" i="424"/>
  <c r="BM148" i="424"/>
  <c r="BL148" i="424"/>
  <c r="BK148" i="424"/>
  <c r="BJ148" i="424"/>
  <c r="BI148" i="424"/>
  <c r="BH148" i="424"/>
  <c r="BG148" i="424"/>
  <c r="BF148" i="424"/>
  <c r="BW147" i="424"/>
  <c r="BV147" i="424"/>
  <c r="BU147" i="424"/>
  <c r="BT147" i="424"/>
  <c r="BS147" i="424"/>
  <c r="BR147" i="424"/>
  <c r="BQ147" i="424"/>
  <c r="BP147" i="424"/>
  <c r="BO147" i="424"/>
  <c r="BN147" i="424"/>
  <c r="BM147" i="424"/>
  <c r="BL147" i="424"/>
  <c r="BK147" i="424"/>
  <c r="BJ147" i="424"/>
  <c r="BI147" i="424"/>
  <c r="BH147" i="424"/>
  <c r="BG147" i="424"/>
  <c r="BF147" i="424"/>
  <c r="BW146" i="424"/>
  <c r="BV146" i="424"/>
  <c r="BU146" i="424"/>
  <c r="BT146" i="424"/>
  <c r="BS146" i="424"/>
  <c r="BR146" i="424"/>
  <c r="BQ146" i="424"/>
  <c r="BP146" i="424"/>
  <c r="BO146" i="424"/>
  <c r="BN146" i="424"/>
  <c r="BM146" i="424"/>
  <c r="BL146" i="424"/>
  <c r="BK146" i="424"/>
  <c r="BJ146" i="424"/>
  <c r="BI146" i="424"/>
  <c r="BH146" i="424"/>
  <c r="BG146" i="424"/>
  <c r="BF146" i="424"/>
  <c r="BW145" i="424"/>
  <c r="BV145" i="424"/>
  <c r="BU145" i="424"/>
  <c r="BT145" i="424"/>
  <c r="BS145" i="424"/>
  <c r="BR145" i="424"/>
  <c r="BQ145" i="424"/>
  <c r="BP145" i="424"/>
  <c r="BO145" i="424"/>
  <c r="BN145" i="424"/>
  <c r="BM145" i="424"/>
  <c r="BL145" i="424"/>
  <c r="BK145" i="424"/>
  <c r="BJ145" i="424"/>
  <c r="BI145" i="424"/>
  <c r="BH145" i="424"/>
  <c r="BG145" i="424"/>
  <c r="BF145" i="424"/>
  <c r="BW144" i="424"/>
  <c r="BV144" i="424"/>
  <c r="BU144" i="424"/>
  <c r="BT144" i="424"/>
  <c r="BS144" i="424"/>
  <c r="BR144" i="424"/>
  <c r="BQ144" i="424"/>
  <c r="BP144" i="424"/>
  <c r="BO144" i="424"/>
  <c r="BN144" i="424"/>
  <c r="BM144" i="424"/>
  <c r="BL144" i="424"/>
  <c r="BK144" i="424"/>
  <c r="BJ144" i="424"/>
  <c r="BI144" i="424"/>
  <c r="BH144" i="424"/>
  <c r="BG144" i="424"/>
  <c r="BF144" i="424"/>
  <c r="BW143" i="424"/>
  <c r="BV143" i="424"/>
  <c r="BU143" i="424"/>
  <c r="BT143" i="424"/>
  <c r="BS143" i="424"/>
  <c r="BR143" i="424"/>
  <c r="BQ143" i="424"/>
  <c r="BP143" i="424"/>
  <c r="BO143" i="424"/>
  <c r="BN143" i="424"/>
  <c r="BM143" i="424"/>
  <c r="BL143" i="424"/>
  <c r="BK143" i="424"/>
  <c r="BJ143" i="424"/>
  <c r="BI143" i="424"/>
  <c r="BH143" i="424"/>
  <c r="BG143" i="424"/>
  <c r="BF143" i="424"/>
  <c r="BW142" i="424"/>
  <c r="BV142" i="424"/>
  <c r="BU142" i="424"/>
  <c r="BT142" i="424"/>
  <c r="BS142" i="424"/>
  <c r="BR142" i="424"/>
  <c r="BQ142" i="424"/>
  <c r="BP142" i="424"/>
  <c r="BO142" i="424"/>
  <c r="BN142" i="424"/>
  <c r="BM142" i="424"/>
  <c r="BL142" i="424"/>
  <c r="BK142" i="424"/>
  <c r="BJ142" i="424"/>
  <c r="BI142" i="424"/>
  <c r="BH142" i="424"/>
  <c r="BG142" i="424"/>
  <c r="BF142" i="424"/>
  <c r="BW141" i="424"/>
  <c r="BV141" i="424"/>
  <c r="BU141" i="424"/>
  <c r="BT141" i="424"/>
  <c r="BS141" i="424"/>
  <c r="BR141" i="424"/>
  <c r="BQ141" i="424"/>
  <c r="BP141" i="424"/>
  <c r="BO141" i="424"/>
  <c r="BN141" i="424"/>
  <c r="BM141" i="424"/>
  <c r="BL141" i="424"/>
  <c r="BK141" i="424"/>
  <c r="BJ141" i="424"/>
  <c r="BI141" i="424"/>
  <c r="BH141" i="424"/>
  <c r="BG141" i="424"/>
  <c r="BF141" i="424"/>
  <c r="BW138" i="424"/>
  <c r="BV138" i="424"/>
  <c r="BU138" i="424"/>
  <c r="BT138" i="424"/>
  <c r="BS138" i="424"/>
  <c r="BR138" i="424"/>
  <c r="BQ138" i="424"/>
  <c r="BP138" i="424"/>
  <c r="BO138" i="424"/>
  <c r="BN138" i="424"/>
  <c r="BM138" i="424"/>
  <c r="BL138" i="424"/>
  <c r="BK138" i="424"/>
  <c r="BJ138" i="424"/>
  <c r="BI138" i="424"/>
  <c r="BH138" i="424"/>
  <c r="BG138" i="424"/>
  <c r="BF138" i="424"/>
  <c r="BW137" i="424"/>
  <c r="BV137" i="424"/>
  <c r="BU137" i="424"/>
  <c r="BT137" i="424"/>
  <c r="BS137" i="424"/>
  <c r="BR137" i="424"/>
  <c r="BQ137" i="424"/>
  <c r="BP137" i="424"/>
  <c r="BO137" i="424"/>
  <c r="BM137" i="424"/>
  <c r="BL137" i="424"/>
  <c r="BK137" i="424"/>
  <c r="BJ137" i="424"/>
  <c r="BI137" i="424"/>
  <c r="BH137" i="424"/>
  <c r="BG137" i="424"/>
  <c r="BF137" i="424"/>
  <c r="BW136" i="424"/>
  <c r="BV136" i="424"/>
  <c r="BU136" i="424"/>
  <c r="BT136" i="424"/>
  <c r="BS136" i="424"/>
  <c r="BR136" i="424"/>
  <c r="BQ136" i="424"/>
  <c r="BP136" i="424"/>
  <c r="BO136" i="424"/>
  <c r="BM136" i="424"/>
  <c r="BL136" i="424"/>
  <c r="BK136" i="424"/>
  <c r="BJ136" i="424"/>
  <c r="BI136" i="424"/>
  <c r="BH136" i="424"/>
  <c r="BG136" i="424"/>
  <c r="BF136" i="424"/>
  <c r="BW135" i="424"/>
  <c r="BV135" i="424"/>
  <c r="BU135" i="424"/>
  <c r="BT135" i="424"/>
  <c r="BS135" i="424"/>
  <c r="BR135" i="424"/>
  <c r="BQ135" i="424"/>
  <c r="BP135" i="424"/>
  <c r="BO135" i="424"/>
  <c r="BN135" i="424"/>
  <c r="BM135" i="424"/>
  <c r="BL135" i="424"/>
  <c r="BK135" i="424"/>
  <c r="BJ135" i="424"/>
  <c r="BI135" i="424"/>
  <c r="BH135" i="424"/>
  <c r="BG135" i="424"/>
  <c r="BF135" i="424"/>
  <c r="BW134" i="424"/>
  <c r="BV134" i="424"/>
  <c r="BU134" i="424"/>
  <c r="BT134" i="424"/>
  <c r="BS134" i="424"/>
  <c r="BR134" i="424"/>
  <c r="BQ134" i="424"/>
  <c r="BP134" i="424"/>
  <c r="BO134" i="424"/>
  <c r="BM134" i="424"/>
  <c r="BL134" i="424"/>
  <c r="BK134" i="424"/>
  <c r="BJ134" i="424"/>
  <c r="BI134" i="424"/>
  <c r="BH134" i="424"/>
  <c r="BG134" i="424"/>
  <c r="BF134" i="424"/>
  <c r="BW133" i="424"/>
  <c r="BV133" i="424"/>
  <c r="BU133" i="424"/>
  <c r="BT133" i="424"/>
  <c r="BS133" i="424"/>
  <c r="BR133" i="424"/>
  <c r="BQ133" i="424"/>
  <c r="BP133" i="424"/>
  <c r="BO133" i="424"/>
  <c r="BM133" i="424"/>
  <c r="BL133" i="424"/>
  <c r="BK133" i="424"/>
  <c r="BJ133" i="424"/>
  <c r="BI133" i="424"/>
  <c r="BH133" i="424"/>
  <c r="BG133" i="424"/>
  <c r="BF133" i="424"/>
  <c r="BW132" i="424"/>
  <c r="BV132" i="424"/>
  <c r="BU132" i="424"/>
  <c r="BT132" i="424"/>
  <c r="BS132" i="424"/>
  <c r="BR132" i="424"/>
  <c r="BQ132" i="424"/>
  <c r="BP132" i="424"/>
  <c r="BO132" i="424"/>
  <c r="BN132" i="424"/>
  <c r="BM132" i="424"/>
  <c r="BL132" i="424"/>
  <c r="BK132" i="424"/>
  <c r="BJ132" i="424"/>
  <c r="BI132" i="424"/>
  <c r="BH132" i="424"/>
  <c r="BG132" i="424"/>
  <c r="BF132" i="424"/>
  <c r="BW131" i="424"/>
  <c r="BV131" i="424"/>
  <c r="BU131" i="424"/>
  <c r="BT131" i="424"/>
  <c r="BS131" i="424"/>
  <c r="BR131" i="424"/>
  <c r="BQ131" i="424"/>
  <c r="BP131" i="424"/>
  <c r="BO131" i="424"/>
  <c r="BN131" i="424"/>
  <c r="BM131" i="424"/>
  <c r="BL131" i="424"/>
  <c r="BK131" i="424"/>
  <c r="BJ131" i="424"/>
  <c r="BI131" i="424"/>
  <c r="BH131" i="424"/>
  <c r="BG131" i="424"/>
  <c r="BF131" i="424"/>
  <c r="BW130" i="424"/>
  <c r="BV130" i="424"/>
  <c r="BU130" i="424"/>
  <c r="BT130" i="424"/>
  <c r="BS130" i="424"/>
  <c r="BR130" i="424"/>
  <c r="BQ130" i="424"/>
  <c r="BP130" i="424"/>
  <c r="BO130" i="424"/>
  <c r="BN130" i="424"/>
  <c r="BM130" i="424"/>
  <c r="BL130" i="424"/>
  <c r="BK130" i="424"/>
  <c r="BJ130" i="424"/>
  <c r="BI130" i="424"/>
  <c r="BH130" i="424"/>
  <c r="BG130" i="424"/>
  <c r="BF130" i="424"/>
  <c r="BW129" i="424"/>
  <c r="BV129" i="424"/>
  <c r="BU129" i="424"/>
  <c r="BT129" i="424"/>
  <c r="BS129" i="424"/>
  <c r="BR129" i="424"/>
  <c r="BQ129" i="424"/>
  <c r="BP129" i="424"/>
  <c r="BO129" i="424"/>
  <c r="BN129" i="424"/>
  <c r="BM129" i="424"/>
  <c r="BL129" i="424"/>
  <c r="BK129" i="424"/>
  <c r="BJ129" i="424"/>
  <c r="BI129" i="424"/>
  <c r="BH129" i="424"/>
  <c r="BG129" i="424"/>
  <c r="BF129" i="424"/>
  <c r="BW128" i="424"/>
  <c r="BV128" i="424"/>
  <c r="BU128" i="424"/>
  <c r="BT128" i="424"/>
  <c r="BS128" i="424"/>
  <c r="BR128" i="424"/>
  <c r="BQ128" i="424"/>
  <c r="BP128" i="424"/>
  <c r="BO128" i="424"/>
  <c r="BN128" i="424"/>
  <c r="BM128" i="424"/>
  <c r="BL128" i="424"/>
  <c r="BK128" i="424"/>
  <c r="BJ128" i="424"/>
  <c r="BI128" i="424"/>
  <c r="BH128" i="424"/>
  <c r="BG128" i="424"/>
  <c r="BF128" i="424"/>
  <c r="BW127" i="424"/>
  <c r="BV127" i="424"/>
  <c r="BU127" i="424"/>
  <c r="BT127" i="424"/>
  <c r="BS127" i="424"/>
  <c r="BR127" i="424"/>
  <c r="BQ127" i="424"/>
  <c r="BP127" i="424"/>
  <c r="BO127" i="424"/>
  <c r="BN127" i="424"/>
  <c r="BM127" i="424"/>
  <c r="BL127" i="424"/>
  <c r="BK127" i="424"/>
  <c r="BJ127" i="424"/>
  <c r="BI127" i="424"/>
  <c r="BH127" i="424"/>
  <c r="BG127" i="424"/>
  <c r="BF127" i="424"/>
  <c r="BW126" i="424"/>
  <c r="BV126" i="424"/>
  <c r="BU126" i="424"/>
  <c r="BT126" i="424"/>
  <c r="BS126" i="424"/>
  <c r="BR126" i="424"/>
  <c r="BQ126" i="424"/>
  <c r="BP126" i="424"/>
  <c r="BO126" i="424"/>
  <c r="BN126" i="424"/>
  <c r="BM126" i="424"/>
  <c r="BL126" i="424"/>
  <c r="BK126" i="424"/>
  <c r="BJ126" i="424"/>
  <c r="BI126" i="424"/>
  <c r="BH126" i="424"/>
  <c r="BG126" i="424"/>
  <c r="BF126" i="424"/>
  <c r="BW125" i="424"/>
  <c r="BV125" i="424"/>
  <c r="BU125" i="424"/>
  <c r="BT125" i="424"/>
  <c r="BS125" i="424"/>
  <c r="BR125" i="424"/>
  <c r="BQ125" i="424"/>
  <c r="BP125" i="424"/>
  <c r="BO125" i="424"/>
  <c r="BN125" i="424"/>
  <c r="BM125" i="424"/>
  <c r="BL125" i="424"/>
  <c r="BK125" i="424"/>
  <c r="BJ125" i="424"/>
  <c r="BI125" i="424"/>
  <c r="BH125" i="424"/>
  <c r="BG125" i="424"/>
  <c r="BF125" i="424"/>
  <c r="BW124" i="424"/>
  <c r="BV124" i="424"/>
  <c r="BU124" i="424"/>
  <c r="BT124" i="424"/>
  <c r="BS124" i="424"/>
  <c r="BR124" i="424"/>
  <c r="BQ124" i="424"/>
  <c r="BP124" i="424"/>
  <c r="BO124" i="424"/>
  <c r="BN124" i="424"/>
  <c r="BM124" i="424"/>
  <c r="BL124" i="424"/>
  <c r="BK124" i="424"/>
  <c r="BJ124" i="424"/>
  <c r="BI124" i="424"/>
  <c r="BH124" i="424"/>
  <c r="BG124" i="424"/>
  <c r="BF124" i="424"/>
  <c r="BW123" i="424"/>
  <c r="BV123" i="424"/>
  <c r="BU123" i="424"/>
  <c r="BT123" i="424"/>
  <c r="BS123" i="424"/>
  <c r="BR123" i="424"/>
  <c r="BQ123" i="424"/>
  <c r="BP123" i="424"/>
  <c r="BO123" i="424"/>
  <c r="BN123" i="424"/>
  <c r="BM123" i="424"/>
  <c r="BL123" i="424"/>
  <c r="BK123" i="424"/>
  <c r="BJ123" i="424"/>
  <c r="BI123" i="424"/>
  <c r="BH123" i="424"/>
  <c r="BG123" i="424"/>
  <c r="BF123" i="424"/>
  <c r="BW122" i="424"/>
  <c r="BV122" i="424"/>
  <c r="BU122" i="424"/>
  <c r="BT122" i="424"/>
  <c r="BS122" i="424"/>
  <c r="BR122" i="424"/>
  <c r="BQ122" i="424"/>
  <c r="BP122" i="424"/>
  <c r="BO122" i="424"/>
  <c r="BN122" i="424"/>
  <c r="BM122" i="424"/>
  <c r="BL122" i="424"/>
  <c r="BK122" i="424"/>
  <c r="BJ122" i="424"/>
  <c r="BI122" i="424"/>
  <c r="BH122" i="424"/>
  <c r="BG122" i="424"/>
  <c r="BF122" i="424"/>
  <c r="BW119" i="424"/>
  <c r="BV119" i="424"/>
  <c r="BU119" i="424"/>
  <c r="BT119" i="424"/>
  <c r="BS119" i="424"/>
  <c r="BR119" i="424"/>
  <c r="BQ119" i="424"/>
  <c r="BP119" i="424"/>
  <c r="BO119" i="424"/>
  <c r="BN119" i="424"/>
  <c r="BM119" i="424"/>
  <c r="BL119" i="424"/>
  <c r="BK119" i="424"/>
  <c r="BJ119" i="424"/>
  <c r="BI119" i="424"/>
  <c r="BH119" i="424"/>
  <c r="BG119" i="424"/>
  <c r="BF119" i="424"/>
  <c r="BW118" i="424"/>
  <c r="BV118" i="424"/>
  <c r="BU118" i="424"/>
  <c r="BT118" i="424"/>
  <c r="BS118" i="424"/>
  <c r="BR118" i="424"/>
  <c r="BQ118" i="424"/>
  <c r="BP118" i="424"/>
  <c r="BO118" i="424"/>
  <c r="BM118" i="424"/>
  <c r="BL118" i="424"/>
  <c r="BK118" i="424"/>
  <c r="BJ118" i="424"/>
  <c r="BI118" i="424"/>
  <c r="BH118" i="424"/>
  <c r="BG118" i="424"/>
  <c r="BF118" i="424"/>
  <c r="BW117" i="424"/>
  <c r="BV117" i="424"/>
  <c r="BU117" i="424"/>
  <c r="BT117" i="424"/>
  <c r="BS117" i="424"/>
  <c r="BR117" i="424"/>
  <c r="BQ117" i="424"/>
  <c r="BP117" i="424"/>
  <c r="BO117" i="424"/>
  <c r="BM117" i="424"/>
  <c r="BL117" i="424"/>
  <c r="BK117" i="424"/>
  <c r="BJ117" i="424"/>
  <c r="BI117" i="424"/>
  <c r="BH117" i="424"/>
  <c r="BG117" i="424"/>
  <c r="BF117" i="424"/>
  <c r="BW116" i="424"/>
  <c r="BV116" i="424"/>
  <c r="BU116" i="424"/>
  <c r="BT116" i="424"/>
  <c r="BS116" i="424"/>
  <c r="BR116" i="424"/>
  <c r="BQ116" i="424"/>
  <c r="BP116" i="424"/>
  <c r="BO116" i="424"/>
  <c r="BN116" i="424"/>
  <c r="BM116" i="424"/>
  <c r="BL116" i="424"/>
  <c r="BK116" i="424"/>
  <c r="BJ116" i="424"/>
  <c r="BI116" i="424"/>
  <c r="BH116" i="424"/>
  <c r="BG116" i="424"/>
  <c r="BF116" i="424"/>
  <c r="BW115" i="424"/>
  <c r="BV115" i="424"/>
  <c r="BU115" i="424"/>
  <c r="BT115" i="424"/>
  <c r="BS115" i="424"/>
  <c r="BR115" i="424"/>
  <c r="BQ115" i="424"/>
  <c r="BP115" i="424"/>
  <c r="BO115" i="424"/>
  <c r="BM115" i="424"/>
  <c r="BL115" i="424"/>
  <c r="BK115" i="424"/>
  <c r="BJ115" i="424"/>
  <c r="BI115" i="424"/>
  <c r="BH115" i="424"/>
  <c r="BG115" i="424"/>
  <c r="BF115" i="424"/>
  <c r="BW114" i="424"/>
  <c r="BV114" i="424"/>
  <c r="BU114" i="424"/>
  <c r="BT114" i="424"/>
  <c r="BS114" i="424"/>
  <c r="BR114" i="424"/>
  <c r="BQ114" i="424"/>
  <c r="BP114" i="424"/>
  <c r="BO114" i="424"/>
  <c r="BM114" i="424"/>
  <c r="BL114" i="424"/>
  <c r="BK114" i="424"/>
  <c r="BJ114" i="424"/>
  <c r="BI114" i="424"/>
  <c r="BH114" i="424"/>
  <c r="BG114" i="424"/>
  <c r="BF114" i="424"/>
  <c r="BW113" i="424"/>
  <c r="BV113" i="424"/>
  <c r="BU113" i="424"/>
  <c r="BT113" i="424"/>
  <c r="BS113" i="424"/>
  <c r="BR113" i="424"/>
  <c r="BQ113" i="424"/>
  <c r="BP113" i="424"/>
  <c r="BO113" i="424"/>
  <c r="BN113" i="424"/>
  <c r="BM113" i="424"/>
  <c r="BL113" i="424"/>
  <c r="BK113" i="424"/>
  <c r="BJ113" i="424"/>
  <c r="BI113" i="424"/>
  <c r="BH113" i="424"/>
  <c r="BG113" i="424"/>
  <c r="BF113" i="424"/>
  <c r="BW112" i="424"/>
  <c r="BV112" i="424"/>
  <c r="BU112" i="424"/>
  <c r="BT112" i="424"/>
  <c r="BS112" i="424"/>
  <c r="BR112" i="424"/>
  <c r="BQ112" i="424"/>
  <c r="BP112" i="424"/>
  <c r="BO112" i="424"/>
  <c r="BN112" i="424"/>
  <c r="BM112" i="424"/>
  <c r="BL112" i="424"/>
  <c r="BK112" i="424"/>
  <c r="BJ112" i="424"/>
  <c r="BI112" i="424"/>
  <c r="BH112" i="424"/>
  <c r="BG112" i="424"/>
  <c r="BF112" i="424"/>
  <c r="BW111" i="424"/>
  <c r="BV111" i="424"/>
  <c r="BU111" i="424"/>
  <c r="BT111" i="424"/>
  <c r="BS111" i="424"/>
  <c r="BR111" i="424"/>
  <c r="BQ111" i="424"/>
  <c r="BP111" i="424"/>
  <c r="BO111" i="424"/>
  <c r="BN111" i="424"/>
  <c r="BM111" i="424"/>
  <c r="BL111" i="424"/>
  <c r="BK111" i="424"/>
  <c r="BJ111" i="424"/>
  <c r="BI111" i="424"/>
  <c r="BH111" i="424"/>
  <c r="BG111" i="424"/>
  <c r="BF111" i="424"/>
  <c r="BW110" i="424"/>
  <c r="BV110" i="424"/>
  <c r="BU110" i="424"/>
  <c r="BT110" i="424"/>
  <c r="BS110" i="424"/>
  <c r="BR110" i="424"/>
  <c r="BQ110" i="424"/>
  <c r="BP110" i="424"/>
  <c r="BO110" i="424"/>
  <c r="BN110" i="424"/>
  <c r="BM110" i="424"/>
  <c r="BL110" i="424"/>
  <c r="BK110" i="424"/>
  <c r="BJ110" i="424"/>
  <c r="BI110" i="424"/>
  <c r="BH110" i="424"/>
  <c r="BG110" i="424"/>
  <c r="BF110" i="424"/>
  <c r="BW109" i="424"/>
  <c r="BV109" i="424"/>
  <c r="BU109" i="424"/>
  <c r="BT109" i="424"/>
  <c r="BS109" i="424"/>
  <c r="BR109" i="424"/>
  <c r="BQ109" i="424"/>
  <c r="BP109" i="424"/>
  <c r="BO109" i="424"/>
  <c r="BN109" i="424"/>
  <c r="BM109" i="424"/>
  <c r="BL109" i="424"/>
  <c r="BK109" i="424"/>
  <c r="BJ109" i="424"/>
  <c r="BI109" i="424"/>
  <c r="BH109" i="424"/>
  <c r="BG109" i="424"/>
  <c r="BF109" i="424"/>
  <c r="BW108" i="424"/>
  <c r="BV108" i="424"/>
  <c r="BU108" i="424"/>
  <c r="BT108" i="424"/>
  <c r="BS108" i="424"/>
  <c r="BR108" i="424"/>
  <c r="BQ108" i="424"/>
  <c r="BP108" i="424"/>
  <c r="BO108" i="424"/>
  <c r="BN108" i="424"/>
  <c r="BM108" i="424"/>
  <c r="BL108" i="424"/>
  <c r="BK108" i="424"/>
  <c r="BJ108" i="424"/>
  <c r="BI108" i="424"/>
  <c r="BH108" i="424"/>
  <c r="BG108" i="424"/>
  <c r="BF108" i="424"/>
  <c r="BW107" i="424"/>
  <c r="BV107" i="424"/>
  <c r="BU107" i="424"/>
  <c r="BT107" i="424"/>
  <c r="BS107" i="424"/>
  <c r="BR107" i="424"/>
  <c r="BQ107" i="424"/>
  <c r="BP107" i="424"/>
  <c r="BO107" i="424"/>
  <c r="BN107" i="424"/>
  <c r="BM107" i="424"/>
  <c r="BL107" i="424"/>
  <c r="BK107" i="424"/>
  <c r="BJ107" i="424"/>
  <c r="BI107" i="424"/>
  <c r="BH107" i="424"/>
  <c r="BG107" i="424"/>
  <c r="BF107" i="424"/>
  <c r="BW106" i="424"/>
  <c r="BV106" i="424"/>
  <c r="BU106" i="424"/>
  <c r="BT106" i="424"/>
  <c r="BS106" i="424"/>
  <c r="BR106" i="424"/>
  <c r="BQ106" i="424"/>
  <c r="BP106" i="424"/>
  <c r="BO106" i="424"/>
  <c r="BN106" i="424"/>
  <c r="BM106" i="424"/>
  <c r="BL106" i="424"/>
  <c r="BJ106" i="424"/>
  <c r="BI106" i="424"/>
  <c r="BH106" i="424"/>
  <c r="BG106" i="424"/>
  <c r="BF106" i="424"/>
  <c r="BW105" i="424"/>
  <c r="BV105" i="424"/>
  <c r="BU105" i="424"/>
  <c r="BT105" i="424"/>
  <c r="BS105" i="424"/>
  <c r="BR105" i="424"/>
  <c r="BQ105" i="424"/>
  <c r="BP105" i="424"/>
  <c r="BO105" i="424"/>
  <c r="BN105" i="424"/>
  <c r="BM105" i="424"/>
  <c r="BL105" i="424"/>
  <c r="BK105" i="424"/>
  <c r="BJ105" i="424"/>
  <c r="BI105" i="424"/>
  <c r="BH105" i="424"/>
  <c r="BG105" i="424"/>
  <c r="BF105" i="424"/>
  <c r="BW104" i="424"/>
  <c r="BV104" i="424"/>
  <c r="BU104" i="424"/>
  <c r="BT104" i="424"/>
  <c r="BS104" i="424"/>
  <c r="BR104" i="424"/>
  <c r="BQ104" i="424"/>
  <c r="BP104" i="424"/>
  <c r="BO104" i="424"/>
  <c r="BN104" i="424"/>
  <c r="BM104" i="424"/>
  <c r="BL104" i="424"/>
  <c r="BK104" i="424"/>
  <c r="BJ104" i="424"/>
  <c r="BI104" i="424"/>
  <c r="BH104" i="424"/>
  <c r="BG104" i="424"/>
  <c r="BF104" i="424"/>
  <c r="BW103" i="424"/>
  <c r="BV103" i="424"/>
  <c r="BU103" i="424"/>
  <c r="BT103" i="424"/>
  <c r="BS103" i="424"/>
  <c r="BR103" i="424"/>
  <c r="BQ103" i="424"/>
  <c r="BP103" i="424"/>
  <c r="BO103" i="424"/>
  <c r="BN103" i="424"/>
  <c r="BM103" i="424"/>
  <c r="BL103" i="424"/>
  <c r="BK103" i="424"/>
  <c r="BJ103" i="424"/>
  <c r="BI103" i="424"/>
  <c r="BH103" i="424"/>
  <c r="BG103" i="424"/>
  <c r="BF103" i="424"/>
  <c r="BW100" i="424"/>
  <c r="BV100" i="424"/>
  <c r="BU100" i="424"/>
  <c r="BT100" i="424"/>
  <c r="BS100" i="424"/>
  <c r="BR100" i="424"/>
  <c r="BQ100" i="424"/>
  <c r="BP100" i="424"/>
  <c r="BO100" i="424"/>
  <c r="BN100" i="424"/>
  <c r="BM100" i="424"/>
  <c r="BL100" i="424"/>
  <c r="BK100" i="424"/>
  <c r="BJ100" i="424"/>
  <c r="BI100" i="424"/>
  <c r="BH100" i="424"/>
  <c r="BG100" i="424"/>
  <c r="BF100" i="424"/>
  <c r="BW99" i="424"/>
  <c r="BV99" i="424"/>
  <c r="BU99" i="424"/>
  <c r="BT99" i="424"/>
  <c r="BS99" i="424"/>
  <c r="BR99" i="424"/>
  <c r="BQ99" i="424"/>
  <c r="BP99" i="424"/>
  <c r="BO99" i="424"/>
  <c r="BM99" i="424"/>
  <c r="BL99" i="424"/>
  <c r="BK99" i="424"/>
  <c r="BJ99" i="424"/>
  <c r="BI99" i="424"/>
  <c r="BH99" i="424"/>
  <c r="BG99" i="424"/>
  <c r="BF99" i="424"/>
  <c r="BW98" i="424"/>
  <c r="BV98" i="424"/>
  <c r="BU98" i="424"/>
  <c r="BT98" i="424"/>
  <c r="BS98" i="424"/>
  <c r="BR98" i="424"/>
  <c r="BQ98" i="424"/>
  <c r="BP98" i="424"/>
  <c r="BO98" i="424"/>
  <c r="BM98" i="424"/>
  <c r="BL98" i="424"/>
  <c r="BK98" i="424"/>
  <c r="BJ98" i="424"/>
  <c r="BI98" i="424"/>
  <c r="BH98" i="424"/>
  <c r="BG98" i="424"/>
  <c r="BF98" i="424"/>
  <c r="BW97" i="424"/>
  <c r="BV97" i="424"/>
  <c r="BU97" i="424"/>
  <c r="BT97" i="424"/>
  <c r="BS97" i="424"/>
  <c r="BR97" i="424"/>
  <c r="BQ97" i="424"/>
  <c r="BP97" i="424"/>
  <c r="BO97" i="424"/>
  <c r="BM97" i="424"/>
  <c r="BL97" i="424"/>
  <c r="BK97" i="424"/>
  <c r="BJ97" i="424"/>
  <c r="BI97" i="424"/>
  <c r="BH97" i="424"/>
  <c r="BG97" i="424"/>
  <c r="BF97" i="424"/>
  <c r="BW96" i="424"/>
  <c r="BV96" i="424"/>
  <c r="BU96" i="424"/>
  <c r="BT96" i="424"/>
  <c r="BS96" i="424"/>
  <c r="BR96" i="424"/>
  <c r="BQ96" i="424"/>
  <c r="BP96" i="424"/>
  <c r="BO96" i="424"/>
  <c r="BM96" i="424"/>
  <c r="BL96" i="424"/>
  <c r="BK96" i="424"/>
  <c r="BJ96" i="424"/>
  <c r="BI96" i="424"/>
  <c r="BH96" i="424"/>
  <c r="BG96" i="424"/>
  <c r="BF96" i="424"/>
  <c r="BW95" i="424"/>
  <c r="BV95" i="424"/>
  <c r="BU95" i="424"/>
  <c r="BT95" i="424"/>
  <c r="BS95" i="424"/>
  <c r="BR95" i="424"/>
  <c r="BQ95" i="424"/>
  <c r="BP95" i="424"/>
  <c r="BO95" i="424"/>
  <c r="BM95" i="424"/>
  <c r="BL95" i="424"/>
  <c r="BK95" i="424"/>
  <c r="BJ95" i="424"/>
  <c r="BI95" i="424"/>
  <c r="BH95" i="424"/>
  <c r="BG95" i="424"/>
  <c r="BF95" i="424"/>
  <c r="AR95" i="424"/>
  <c r="AQ95" i="424"/>
  <c r="BW94" i="424"/>
  <c r="BV94" i="424"/>
  <c r="BU94" i="424"/>
  <c r="BT94" i="424"/>
  <c r="BS94" i="424"/>
  <c r="BR94" i="424"/>
  <c r="BQ94" i="424"/>
  <c r="BP94" i="424"/>
  <c r="BO94" i="424"/>
  <c r="BN94" i="424"/>
  <c r="BM94" i="424"/>
  <c r="BL94" i="424"/>
  <c r="BK94" i="424"/>
  <c r="BJ94" i="424"/>
  <c r="BI94" i="424"/>
  <c r="BH94" i="424"/>
  <c r="BG94" i="424"/>
  <c r="BF94" i="424"/>
  <c r="BW93" i="424"/>
  <c r="BV93" i="424"/>
  <c r="BU93" i="424"/>
  <c r="BT93" i="424"/>
  <c r="BS93" i="424"/>
  <c r="BR93" i="424"/>
  <c r="BQ93" i="424"/>
  <c r="BP93" i="424"/>
  <c r="BO93" i="424"/>
  <c r="BN93" i="424"/>
  <c r="BM93" i="424"/>
  <c r="BL93" i="424"/>
  <c r="BK93" i="424"/>
  <c r="BJ93" i="424"/>
  <c r="BI93" i="424"/>
  <c r="BH93" i="424"/>
  <c r="BG93" i="424"/>
  <c r="BF93" i="424"/>
  <c r="BW92" i="424"/>
  <c r="BV92" i="424"/>
  <c r="BU92" i="424"/>
  <c r="BT92" i="424"/>
  <c r="BS92" i="424"/>
  <c r="BR92" i="424"/>
  <c r="BQ92" i="424"/>
  <c r="BP92" i="424"/>
  <c r="BO92" i="424"/>
  <c r="BN92" i="424"/>
  <c r="BM92" i="424"/>
  <c r="BL92" i="424"/>
  <c r="BK92" i="424"/>
  <c r="BJ92" i="424"/>
  <c r="BI92" i="424"/>
  <c r="BH92" i="424"/>
  <c r="BG92" i="424"/>
  <c r="BF92" i="424"/>
  <c r="BW91" i="424"/>
  <c r="BV91" i="424"/>
  <c r="BU91" i="424"/>
  <c r="BT91" i="424"/>
  <c r="BS91" i="424"/>
  <c r="BR91" i="424"/>
  <c r="BQ91" i="424"/>
  <c r="BP91" i="424"/>
  <c r="BO91" i="424"/>
  <c r="BN91" i="424"/>
  <c r="BM91" i="424"/>
  <c r="BL91" i="424"/>
  <c r="BK91" i="424"/>
  <c r="BJ91" i="424"/>
  <c r="BI91" i="424"/>
  <c r="BH91" i="424"/>
  <c r="BG91" i="424"/>
  <c r="BF91" i="424"/>
  <c r="BW90" i="424"/>
  <c r="BV90" i="424"/>
  <c r="BU90" i="424"/>
  <c r="BT90" i="424"/>
  <c r="BS90" i="424"/>
  <c r="BR90" i="424"/>
  <c r="BQ90" i="424"/>
  <c r="BP90" i="424"/>
  <c r="BO90" i="424"/>
  <c r="BN90" i="424"/>
  <c r="BM90" i="424"/>
  <c r="BL90" i="424"/>
  <c r="BK90" i="424"/>
  <c r="BJ90" i="424"/>
  <c r="BI90" i="424"/>
  <c r="BH90" i="424"/>
  <c r="BG90" i="424"/>
  <c r="BF90" i="424"/>
  <c r="BW89" i="424"/>
  <c r="BV89" i="424"/>
  <c r="BU89" i="424"/>
  <c r="BT89" i="424"/>
  <c r="BS89" i="424"/>
  <c r="BR89" i="424"/>
  <c r="BQ89" i="424"/>
  <c r="BP89" i="424"/>
  <c r="BO89" i="424"/>
  <c r="BN89" i="424"/>
  <c r="BM89" i="424"/>
  <c r="BL89" i="424"/>
  <c r="BK89" i="424"/>
  <c r="BJ89" i="424"/>
  <c r="BI89" i="424"/>
  <c r="BH89" i="424"/>
  <c r="BG89" i="424"/>
  <c r="BF89" i="424"/>
  <c r="BW88" i="424"/>
  <c r="BV88" i="424"/>
  <c r="BU88" i="424"/>
  <c r="BT88" i="424"/>
  <c r="BS88" i="424"/>
  <c r="BR88" i="424"/>
  <c r="BQ88" i="424"/>
  <c r="BP88" i="424"/>
  <c r="BO88" i="424"/>
  <c r="BN88" i="424"/>
  <c r="BM88" i="424"/>
  <c r="BL88" i="424"/>
  <c r="BK88" i="424"/>
  <c r="BJ88" i="424"/>
  <c r="BI88" i="424"/>
  <c r="BH88" i="424"/>
  <c r="BG88" i="424"/>
  <c r="BF88" i="424"/>
  <c r="BW87" i="424"/>
  <c r="BV87" i="424"/>
  <c r="BU87" i="424"/>
  <c r="BT87" i="424"/>
  <c r="BS87" i="424"/>
  <c r="BR87" i="424"/>
  <c r="BQ87" i="424"/>
  <c r="BP87" i="424"/>
  <c r="BO87" i="424"/>
  <c r="BN87" i="424"/>
  <c r="BM87" i="424"/>
  <c r="BL87" i="424"/>
  <c r="BK87" i="424"/>
  <c r="BJ87" i="424"/>
  <c r="BI87" i="424"/>
  <c r="BH87" i="424"/>
  <c r="BG87" i="424"/>
  <c r="BF87" i="424"/>
  <c r="BW86" i="424"/>
  <c r="BV86" i="424"/>
  <c r="BU86" i="424"/>
  <c r="BT86" i="424"/>
  <c r="BS86" i="424"/>
  <c r="BR86" i="424"/>
  <c r="BQ86" i="424"/>
  <c r="BP86" i="424"/>
  <c r="BO86" i="424"/>
  <c r="BN86" i="424"/>
  <c r="BM86" i="424"/>
  <c r="BL86" i="424"/>
  <c r="BK86" i="424"/>
  <c r="BJ86" i="424"/>
  <c r="BI86" i="424"/>
  <c r="BH86" i="424"/>
  <c r="BG86" i="424"/>
  <c r="BF86" i="424"/>
  <c r="BW85" i="424"/>
  <c r="BV85" i="424"/>
  <c r="BU85" i="424"/>
  <c r="BT85" i="424"/>
  <c r="BS85" i="424"/>
  <c r="BR85" i="424"/>
  <c r="BQ85" i="424"/>
  <c r="BP85" i="424"/>
  <c r="BO85" i="424"/>
  <c r="BN85" i="424"/>
  <c r="BM85" i="424"/>
  <c r="BL85" i="424"/>
  <c r="BK85" i="424"/>
  <c r="BJ85" i="424"/>
  <c r="BI85" i="424"/>
  <c r="BH85" i="424"/>
  <c r="BG85" i="424"/>
  <c r="BF85" i="424"/>
  <c r="BW84" i="424"/>
  <c r="BV84" i="424"/>
  <c r="BU84" i="424"/>
  <c r="BT84" i="424"/>
  <c r="BS84" i="424"/>
  <c r="BR84" i="424"/>
  <c r="BQ84" i="424"/>
  <c r="BP84" i="424"/>
  <c r="BO84" i="424"/>
  <c r="BN84" i="424"/>
  <c r="BM84" i="424"/>
  <c r="BL84" i="424"/>
  <c r="BK84" i="424"/>
  <c r="BJ84" i="424"/>
  <c r="BI84" i="424"/>
  <c r="BH84" i="424"/>
  <c r="BG84" i="424"/>
  <c r="BF84" i="424"/>
  <c r="BW309" i="383"/>
  <c r="BV309" i="383"/>
  <c r="BU309" i="383"/>
  <c r="BT309" i="383"/>
  <c r="BS309" i="383"/>
  <c r="BR309" i="383"/>
  <c r="BQ309" i="383"/>
  <c r="BP309" i="383"/>
  <c r="BO309" i="383"/>
  <c r="BN309" i="383"/>
  <c r="BM309" i="383"/>
  <c r="BL309" i="383"/>
  <c r="BK309" i="383"/>
  <c r="BJ309" i="383"/>
  <c r="BI309" i="383"/>
  <c r="BH309" i="383"/>
  <c r="BG309" i="383"/>
  <c r="BF309" i="383"/>
  <c r="BW308" i="383"/>
  <c r="BV308" i="383"/>
  <c r="BU308" i="383"/>
  <c r="BT308" i="383"/>
  <c r="BS308" i="383"/>
  <c r="BR308" i="383"/>
  <c r="BQ308" i="383"/>
  <c r="BP308" i="383"/>
  <c r="BO308" i="383"/>
  <c r="BN308" i="383"/>
  <c r="BM308" i="383"/>
  <c r="BL308" i="383"/>
  <c r="BK308" i="383"/>
  <c r="BJ308" i="383"/>
  <c r="BI308" i="383"/>
  <c r="BH308" i="383"/>
  <c r="BG308" i="383"/>
  <c r="BF308" i="383"/>
  <c r="BW307" i="383"/>
  <c r="BV307" i="383"/>
  <c r="BU307" i="383"/>
  <c r="BT307" i="383"/>
  <c r="BS307" i="383"/>
  <c r="BR307" i="383"/>
  <c r="BQ307" i="383"/>
  <c r="BP307" i="383"/>
  <c r="BO307" i="383"/>
  <c r="BN307" i="383"/>
  <c r="BM307" i="383"/>
  <c r="BL307" i="383"/>
  <c r="BK307" i="383"/>
  <c r="BJ307" i="383"/>
  <c r="BI307" i="383"/>
  <c r="BH307" i="383"/>
  <c r="BG307" i="383"/>
  <c r="BF307" i="383"/>
  <c r="BW306" i="383"/>
  <c r="BV306" i="383"/>
  <c r="BU306" i="383"/>
  <c r="BT306" i="383"/>
  <c r="BS306" i="383"/>
  <c r="BR306" i="383"/>
  <c r="BQ306" i="383"/>
  <c r="BP306" i="383"/>
  <c r="BO306" i="383"/>
  <c r="BN306" i="383"/>
  <c r="BM306" i="383"/>
  <c r="BL306" i="383"/>
  <c r="BK306" i="383"/>
  <c r="BJ306" i="383"/>
  <c r="BI306" i="383"/>
  <c r="BH306" i="383"/>
  <c r="BG306" i="383"/>
  <c r="BF306" i="383"/>
  <c r="BW305" i="383"/>
  <c r="BV305" i="383"/>
  <c r="BU305" i="383"/>
  <c r="BT305" i="383"/>
  <c r="BS305" i="383"/>
  <c r="BR305" i="383"/>
  <c r="BQ305" i="383"/>
  <c r="BP305" i="383"/>
  <c r="BO305" i="383"/>
  <c r="BN305" i="383"/>
  <c r="BM305" i="383"/>
  <c r="BL305" i="383"/>
  <c r="BK305" i="383"/>
  <c r="BJ305" i="383"/>
  <c r="BI305" i="383"/>
  <c r="BH305" i="383"/>
  <c r="BG305" i="383"/>
  <c r="BF305" i="383"/>
  <c r="BW304" i="383"/>
  <c r="BV304" i="383"/>
  <c r="BU304" i="383"/>
  <c r="BT304" i="383"/>
  <c r="BS304" i="383"/>
  <c r="BR304" i="383"/>
  <c r="BQ304" i="383"/>
  <c r="BP304" i="383"/>
  <c r="BO304" i="383"/>
  <c r="BN304" i="383"/>
  <c r="BM304" i="383"/>
  <c r="BL304" i="383"/>
  <c r="BK304" i="383"/>
  <c r="BJ304" i="383"/>
  <c r="BI304" i="383"/>
  <c r="BH304" i="383"/>
  <c r="BG304" i="383"/>
  <c r="BF304" i="383"/>
  <c r="BW303" i="383"/>
  <c r="BV303" i="383"/>
  <c r="BU303" i="383"/>
  <c r="BT303" i="383"/>
  <c r="BS303" i="383"/>
  <c r="BR303" i="383"/>
  <c r="BQ303" i="383"/>
  <c r="BP303" i="383"/>
  <c r="BO303" i="383"/>
  <c r="BN303" i="383"/>
  <c r="BM303" i="383"/>
  <c r="BL303" i="383"/>
  <c r="BK303" i="383"/>
  <c r="BJ303" i="383"/>
  <c r="BI303" i="383"/>
  <c r="BH303" i="383"/>
  <c r="BG303" i="383"/>
  <c r="BF303" i="383"/>
  <c r="BW302" i="383"/>
  <c r="BV302" i="383"/>
  <c r="BU302" i="383"/>
  <c r="BT302" i="383"/>
  <c r="BS302" i="383"/>
  <c r="BR302" i="383"/>
  <c r="BQ302" i="383"/>
  <c r="BP302" i="383"/>
  <c r="BO302" i="383"/>
  <c r="BN302" i="383"/>
  <c r="BM302" i="383"/>
  <c r="BL302" i="383"/>
  <c r="BK302" i="383"/>
  <c r="BJ302" i="383"/>
  <c r="BI302" i="383"/>
  <c r="BH302" i="383"/>
  <c r="BG302" i="383"/>
  <c r="BF302" i="383"/>
  <c r="BW301" i="383"/>
  <c r="BV301" i="383"/>
  <c r="BU301" i="383"/>
  <c r="BT301" i="383"/>
  <c r="BS301" i="383"/>
  <c r="BR301" i="383"/>
  <c r="BQ301" i="383"/>
  <c r="BP301" i="383"/>
  <c r="BO301" i="383"/>
  <c r="BN301" i="383"/>
  <c r="BM301" i="383"/>
  <c r="BL301" i="383"/>
  <c r="BK301" i="383"/>
  <c r="BJ301" i="383"/>
  <c r="BI301" i="383"/>
  <c r="BH301" i="383"/>
  <c r="BG301" i="383"/>
  <c r="BF301" i="383"/>
  <c r="BW300" i="383"/>
  <c r="BV300" i="383"/>
  <c r="BU300" i="383"/>
  <c r="BT300" i="383"/>
  <c r="BS300" i="383"/>
  <c r="BR300" i="383"/>
  <c r="BQ300" i="383"/>
  <c r="BP300" i="383"/>
  <c r="BO300" i="383"/>
  <c r="BN300" i="383"/>
  <c r="BM300" i="383"/>
  <c r="BL300" i="383"/>
  <c r="BK300" i="383"/>
  <c r="BJ300" i="383"/>
  <c r="BI300" i="383"/>
  <c r="BH300" i="383"/>
  <c r="BG300" i="383"/>
  <c r="BF300" i="383"/>
  <c r="BW299" i="383"/>
  <c r="BV299" i="383"/>
  <c r="BU299" i="383"/>
  <c r="BT299" i="383"/>
  <c r="BS299" i="383"/>
  <c r="BR299" i="383"/>
  <c r="BQ299" i="383"/>
  <c r="BP299" i="383"/>
  <c r="BO299" i="383"/>
  <c r="BN299" i="383"/>
  <c r="BM299" i="383"/>
  <c r="BL299" i="383"/>
  <c r="BK299" i="383"/>
  <c r="BJ299" i="383"/>
  <c r="BI299" i="383"/>
  <c r="BH299" i="383"/>
  <c r="BG299" i="383"/>
  <c r="BF299" i="383"/>
  <c r="BW298" i="383"/>
  <c r="BV298" i="383"/>
  <c r="BU298" i="383"/>
  <c r="BT298" i="383"/>
  <c r="BS298" i="383"/>
  <c r="BR298" i="383"/>
  <c r="BQ298" i="383"/>
  <c r="BP298" i="383"/>
  <c r="BO298" i="383"/>
  <c r="BN298" i="383"/>
  <c r="BM298" i="383"/>
  <c r="BL298" i="383"/>
  <c r="BK298" i="383"/>
  <c r="BJ298" i="383"/>
  <c r="BI298" i="383"/>
  <c r="BH298" i="383"/>
  <c r="BG298" i="383"/>
  <c r="BF298" i="383"/>
  <c r="BW297" i="383"/>
  <c r="BV297" i="383"/>
  <c r="BU297" i="383"/>
  <c r="BT297" i="383"/>
  <c r="BS297" i="383"/>
  <c r="BR297" i="383"/>
  <c r="BQ297" i="383"/>
  <c r="BP297" i="383"/>
  <c r="BO297" i="383"/>
  <c r="BN297" i="383"/>
  <c r="BM297" i="383"/>
  <c r="BL297" i="383"/>
  <c r="BK297" i="383"/>
  <c r="BJ297" i="383"/>
  <c r="BI297" i="383"/>
  <c r="BH297" i="383"/>
  <c r="BG297" i="383"/>
  <c r="BF297" i="383"/>
  <c r="BW296" i="383"/>
  <c r="BV296" i="383"/>
  <c r="BU296" i="383"/>
  <c r="BT296" i="383"/>
  <c r="BS296" i="383"/>
  <c r="BR296" i="383"/>
  <c r="BQ296" i="383"/>
  <c r="BP296" i="383"/>
  <c r="BO296" i="383"/>
  <c r="BN296" i="383"/>
  <c r="BM296" i="383"/>
  <c r="BL296" i="383"/>
  <c r="BK296" i="383"/>
  <c r="BJ296" i="383"/>
  <c r="BI296" i="383"/>
  <c r="BH296" i="383"/>
  <c r="BG296" i="383"/>
  <c r="BF296" i="383"/>
  <c r="BW295" i="383"/>
  <c r="BV295" i="383"/>
  <c r="BU295" i="383"/>
  <c r="BT295" i="383"/>
  <c r="BS295" i="383"/>
  <c r="BR295" i="383"/>
  <c r="BQ295" i="383"/>
  <c r="BP295" i="383"/>
  <c r="BO295" i="383"/>
  <c r="BN295" i="383"/>
  <c r="BM295" i="383"/>
  <c r="BL295" i="383"/>
  <c r="BK295" i="383"/>
  <c r="BJ295" i="383"/>
  <c r="BI295" i="383"/>
  <c r="BH295" i="383"/>
  <c r="BG295" i="383"/>
  <c r="BF295" i="383"/>
  <c r="BW294" i="383"/>
  <c r="BV294" i="383"/>
  <c r="BU294" i="383"/>
  <c r="BT294" i="383"/>
  <c r="BS294" i="383"/>
  <c r="BR294" i="383"/>
  <c r="BQ294" i="383"/>
  <c r="BP294" i="383"/>
  <c r="BO294" i="383"/>
  <c r="BN294" i="383"/>
  <c r="BM294" i="383"/>
  <c r="BL294" i="383"/>
  <c r="BK294" i="383"/>
  <c r="BJ294" i="383"/>
  <c r="BI294" i="383"/>
  <c r="BH294" i="383"/>
  <c r="BG294" i="383"/>
  <c r="BF294" i="383"/>
  <c r="BW293" i="383"/>
  <c r="BV293" i="383"/>
  <c r="BU293" i="383"/>
  <c r="BT293" i="383"/>
  <c r="BS293" i="383"/>
  <c r="BR293" i="383"/>
  <c r="BQ293" i="383"/>
  <c r="BP293" i="383"/>
  <c r="BO293" i="383"/>
  <c r="BN293" i="383"/>
  <c r="BM293" i="383"/>
  <c r="BL293" i="383"/>
  <c r="BK293" i="383"/>
  <c r="BJ293" i="383"/>
  <c r="BI293" i="383"/>
  <c r="BH293" i="383"/>
  <c r="BG293" i="383"/>
  <c r="BF293" i="383"/>
  <c r="BW290" i="383"/>
  <c r="BV290" i="383"/>
  <c r="BU290" i="383"/>
  <c r="BT290" i="383"/>
  <c r="BS290" i="383"/>
  <c r="BR290" i="383"/>
  <c r="BQ290" i="383"/>
  <c r="BP290" i="383"/>
  <c r="BO290" i="383"/>
  <c r="BN290" i="383"/>
  <c r="BM290" i="383"/>
  <c r="BL290" i="383"/>
  <c r="BK290" i="383"/>
  <c r="BJ290" i="383"/>
  <c r="BI290" i="383"/>
  <c r="BH290" i="383"/>
  <c r="BG290" i="383"/>
  <c r="BF290" i="383"/>
  <c r="BW289" i="383"/>
  <c r="BV289" i="383"/>
  <c r="BU289" i="383"/>
  <c r="BT289" i="383"/>
  <c r="BS289" i="383"/>
  <c r="BR289" i="383"/>
  <c r="BQ289" i="383"/>
  <c r="BP289" i="383"/>
  <c r="BO289" i="383"/>
  <c r="BN289" i="383"/>
  <c r="BM289" i="383"/>
  <c r="BL289" i="383"/>
  <c r="BK289" i="383"/>
  <c r="BJ289" i="383"/>
  <c r="BI289" i="383"/>
  <c r="BH289" i="383"/>
  <c r="BG289" i="383"/>
  <c r="BF289" i="383"/>
  <c r="BW288" i="383"/>
  <c r="BV288" i="383"/>
  <c r="BU288" i="383"/>
  <c r="BT288" i="383"/>
  <c r="BS288" i="383"/>
  <c r="BR288" i="383"/>
  <c r="BQ288" i="383"/>
  <c r="BP288" i="383"/>
  <c r="BO288" i="383"/>
  <c r="BN288" i="383"/>
  <c r="BM288" i="383"/>
  <c r="BL288" i="383"/>
  <c r="BK288" i="383"/>
  <c r="BJ288" i="383"/>
  <c r="BI288" i="383"/>
  <c r="BH288" i="383"/>
  <c r="BG288" i="383"/>
  <c r="BF288" i="383"/>
  <c r="BW287" i="383"/>
  <c r="BV287" i="383"/>
  <c r="BU287" i="383"/>
  <c r="BT287" i="383"/>
  <c r="BS287" i="383"/>
  <c r="BR287" i="383"/>
  <c r="BQ287" i="383"/>
  <c r="BP287" i="383"/>
  <c r="BO287" i="383"/>
  <c r="BN287" i="383"/>
  <c r="BM287" i="383"/>
  <c r="BL287" i="383"/>
  <c r="BK287" i="383"/>
  <c r="BJ287" i="383"/>
  <c r="BI287" i="383"/>
  <c r="BH287" i="383"/>
  <c r="BG287" i="383"/>
  <c r="BF287" i="383"/>
  <c r="BW286" i="383"/>
  <c r="BV286" i="383"/>
  <c r="BU286" i="383"/>
  <c r="BT286" i="383"/>
  <c r="BS286" i="383"/>
  <c r="BR286" i="383"/>
  <c r="BQ286" i="383"/>
  <c r="BP286" i="383"/>
  <c r="BO286" i="383"/>
  <c r="BN286" i="383"/>
  <c r="BM286" i="383"/>
  <c r="BL286" i="383"/>
  <c r="BK286" i="383"/>
  <c r="BJ286" i="383"/>
  <c r="BI286" i="383"/>
  <c r="BH286" i="383"/>
  <c r="BG286" i="383"/>
  <c r="BF286" i="383"/>
  <c r="BW285" i="383"/>
  <c r="BV285" i="383"/>
  <c r="BU285" i="383"/>
  <c r="BT285" i="383"/>
  <c r="BS285" i="383"/>
  <c r="BR285" i="383"/>
  <c r="BQ285" i="383"/>
  <c r="BP285" i="383"/>
  <c r="BO285" i="383"/>
  <c r="BN285" i="383"/>
  <c r="BM285" i="383"/>
  <c r="BL285" i="383"/>
  <c r="BK285" i="383"/>
  <c r="BJ285" i="383"/>
  <c r="BI285" i="383"/>
  <c r="BH285" i="383"/>
  <c r="BG285" i="383"/>
  <c r="BF285" i="383"/>
  <c r="BW284" i="383"/>
  <c r="BV284" i="383"/>
  <c r="BU284" i="383"/>
  <c r="BT284" i="383"/>
  <c r="BS284" i="383"/>
  <c r="BR284" i="383"/>
  <c r="BQ284" i="383"/>
  <c r="BP284" i="383"/>
  <c r="BO284" i="383"/>
  <c r="BN284" i="383"/>
  <c r="BM284" i="383"/>
  <c r="BL284" i="383"/>
  <c r="BK284" i="383"/>
  <c r="BJ284" i="383"/>
  <c r="BI284" i="383"/>
  <c r="BH284" i="383"/>
  <c r="BG284" i="383"/>
  <c r="BF284" i="383"/>
  <c r="BW283" i="383"/>
  <c r="BV283" i="383"/>
  <c r="BU283" i="383"/>
  <c r="BT283" i="383"/>
  <c r="BS283" i="383"/>
  <c r="BR283" i="383"/>
  <c r="BQ283" i="383"/>
  <c r="BP283" i="383"/>
  <c r="BO283" i="383"/>
  <c r="BN283" i="383"/>
  <c r="BM283" i="383"/>
  <c r="BL283" i="383"/>
  <c r="BK283" i="383"/>
  <c r="BJ283" i="383"/>
  <c r="BI283" i="383"/>
  <c r="BH283" i="383"/>
  <c r="BG283" i="383"/>
  <c r="BF283" i="383"/>
  <c r="BW282" i="383"/>
  <c r="BV282" i="383"/>
  <c r="BU282" i="383"/>
  <c r="BT282" i="383"/>
  <c r="BS282" i="383"/>
  <c r="BR282" i="383"/>
  <c r="BQ282" i="383"/>
  <c r="BP282" i="383"/>
  <c r="BO282" i="383"/>
  <c r="BN282" i="383"/>
  <c r="BM282" i="383"/>
  <c r="BL282" i="383"/>
  <c r="BK282" i="383"/>
  <c r="BJ282" i="383"/>
  <c r="BI282" i="383"/>
  <c r="BH282" i="383"/>
  <c r="BG282" i="383"/>
  <c r="BF282" i="383"/>
  <c r="BW281" i="383"/>
  <c r="BV281" i="383"/>
  <c r="BU281" i="383"/>
  <c r="BT281" i="383"/>
  <c r="BS281" i="383"/>
  <c r="BR281" i="383"/>
  <c r="BQ281" i="383"/>
  <c r="BP281" i="383"/>
  <c r="BO281" i="383"/>
  <c r="BN281" i="383"/>
  <c r="BM281" i="383"/>
  <c r="BL281" i="383"/>
  <c r="BK281" i="383"/>
  <c r="BJ281" i="383"/>
  <c r="BI281" i="383"/>
  <c r="BH281" i="383"/>
  <c r="BG281" i="383"/>
  <c r="BF281" i="383"/>
  <c r="BW280" i="383"/>
  <c r="BV280" i="383"/>
  <c r="BU280" i="383"/>
  <c r="BT280" i="383"/>
  <c r="BS280" i="383"/>
  <c r="BR280" i="383"/>
  <c r="BQ280" i="383"/>
  <c r="BP280" i="383"/>
  <c r="BO280" i="383"/>
  <c r="BN280" i="383"/>
  <c r="BM280" i="383"/>
  <c r="BL280" i="383"/>
  <c r="BK280" i="383"/>
  <c r="BJ280" i="383"/>
  <c r="BI280" i="383"/>
  <c r="BH280" i="383"/>
  <c r="BG280" i="383"/>
  <c r="BF280" i="383"/>
  <c r="BW279" i="383"/>
  <c r="BV279" i="383"/>
  <c r="BU279" i="383"/>
  <c r="BT279" i="383"/>
  <c r="BS279" i="383"/>
  <c r="BR279" i="383"/>
  <c r="BQ279" i="383"/>
  <c r="BP279" i="383"/>
  <c r="BO279" i="383"/>
  <c r="BN279" i="383"/>
  <c r="BM279" i="383"/>
  <c r="BL279" i="383"/>
  <c r="BK279" i="383"/>
  <c r="BJ279" i="383"/>
  <c r="BI279" i="383"/>
  <c r="BH279" i="383"/>
  <c r="BG279" i="383"/>
  <c r="BF279" i="383"/>
  <c r="BW278" i="383"/>
  <c r="BV278" i="383"/>
  <c r="BU278" i="383"/>
  <c r="BT278" i="383"/>
  <c r="BS278" i="383"/>
  <c r="BR278" i="383"/>
  <c r="BQ278" i="383"/>
  <c r="BP278" i="383"/>
  <c r="BO278" i="383"/>
  <c r="BN278" i="383"/>
  <c r="BM278" i="383"/>
  <c r="BL278" i="383"/>
  <c r="BK278" i="383"/>
  <c r="BJ278" i="383"/>
  <c r="BI278" i="383"/>
  <c r="BH278" i="383"/>
  <c r="BG278" i="383"/>
  <c r="BF278" i="383"/>
  <c r="BW277" i="383"/>
  <c r="BV277" i="383"/>
  <c r="BU277" i="383"/>
  <c r="BT277" i="383"/>
  <c r="BS277" i="383"/>
  <c r="BR277" i="383"/>
  <c r="BQ277" i="383"/>
  <c r="BP277" i="383"/>
  <c r="BO277" i="383"/>
  <c r="BN277" i="383"/>
  <c r="BM277" i="383"/>
  <c r="BL277" i="383"/>
  <c r="BK277" i="383"/>
  <c r="BJ277" i="383"/>
  <c r="BI277" i="383"/>
  <c r="BH277" i="383"/>
  <c r="BG277" i="383"/>
  <c r="BF277" i="383"/>
  <c r="BW276" i="383"/>
  <c r="BV276" i="383"/>
  <c r="BU276" i="383"/>
  <c r="BT276" i="383"/>
  <c r="BS276" i="383"/>
  <c r="BR276" i="383"/>
  <c r="BQ276" i="383"/>
  <c r="BP276" i="383"/>
  <c r="BO276" i="383"/>
  <c r="BN276" i="383"/>
  <c r="BM276" i="383"/>
  <c r="BL276" i="383"/>
  <c r="BK276" i="383"/>
  <c r="BJ276" i="383"/>
  <c r="BI276" i="383"/>
  <c r="BH276" i="383"/>
  <c r="BG276" i="383"/>
  <c r="BF276" i="383"/>
  <c r="BW275" i="383"/>
  <c r="BV275" i="383"/>
  <c r="BU275" i="383"/>
  <c r="BT275" i="383"/>
  <c r="BS275" i="383"/>
  <c r="BR275" i="383"/>
  <c r="BQ275" i="383"/>
  <c r="BP275" i="383"/>
  <c r="BO275" i="383"/>
  <c r="BN275" i="383"/>
  <c r="BM275" i="383"/>
  <c r="BL275" i="383"/>
  <c r="BK275" i="383"/>
  <c r="BJ275" i="383"/>
  <c r="BI275" i="383"/>
  <c r="BH275" i="383"/>
  <c r="BG275" i="383"/>
  <c r="BF275" i="383"/>
  <c r="BW274" i="383"/>
  <c r="BV274" i="383"/>
  <c r="BU274" i="383"/>
  <c r="BT274" i="383"/>
  <c r="BS274" i="383"/>
  <c r="BR274" i="383"/>
  <c r="BQ274" i="383"/>
  <c r="BP274" i="383"/>
  <c r="BO274" i="383"/>
  <c r="BN274" i="383"/>
  <c r="BM274" i="383"/>
  <c r="BL274" i="383"/>
  <c r="BK274" i="383"/>
  <c r="BJ274" i="383"/>
  <c r="BI274" i="383"/>
  <c r="BH274" i="383"/>
  <c r="BG274" i="383"/>
  <c r="AZ94" i="383" s="1"/>
  <c r="BF274" i="383"/>
  <c r="BW271" i="383"/>
  <c r="BV271" i="383"/>
  <c r="BU271" i="383"/>
  <c r="BT271" i="383"/>
  <c r="BS271" i="383"/>
  <c r="BR271" i="383"/>
  <c r="BQ271" i="383"/>
  <c r="BP271" i="383"/>
  <c r="BO271" i="383"/>
  <c r="BN271" i="383"/>
  <c r="BM271" i="383"/>
  <c r="BL271" i="383"/>
  <c r="BK271" i="383"/>
  <c r="BJ271" i="383"/>
  <c r="BI271" i="383"/>
  <c r="BH271" i="383"/>
  <c r="BG271" i="383"/>
  <c r="BF271" i="383"/>
  <c r="BC93" i="383" s="1"/>
  <c r="BW270" i="383"/>
  <c r="BV270" i="383"/>
  <c r="BU270" i="383"/>
  <c r="BT270" i="383"/>
  <c r="BS270" i="383"/>
  <c r="BR270" i="383"/>
  <c r="BQ270" i="383"/>
  <c r="BP270" i="383"/>
  <c r="BO270" i="383"/>
  <c r="BN270" i="383"/>
  <c r="BM270" i="383"/>
  <c r="BL270" i="383"/>
  <c r="BK270" i="383"/>
  <c r="BJ270" i="383"/>
  <c r="BI270" i="383"/>
  <c r="BH270" i="383"/>
  <c r="BG270" i="383"/>
  <c r="BF270" i="383"/>
  <c r="BW269" i="383"/>
  <c r="BV269" i="383"/>
  <c r="BU269" i="383"/>
  <c r="BT269" i="383"/>
  <c r="BS269" i="383"/>
  <c r="BR269" i="383"/>
  <c r="BQ269" i="383"/>
  <c r="BP269" i="383"/>
  <c r="BO269" i="383"/>
  <c r="BN269" i="383"/>
  <c r="BM269" i="383"/>
  <c r="BL269" i="383"/>
  <c r="BK269" i="383"/>
  <c r="BJ269" i="383"/>
  <c r="BI269" i="383"/>
  <c r="BH269" i="383"/>
  <c r="BG269" i="383"/>
  <c r="BF269" i="383"/>
  <c r="BW268" i="383"/>
  <c r="BV268" i="383"/>
  <c r="BU268" i="383"/>
  <c r="BT268" i="383"/>
  <c r="BS268" i="383"/>
  <c r="BR268" i="383"/>
  <c r="BQ268" i="383"/>
  <c r="BP268" i="383"/>
  <c r="BO268" i="383"/>
  <c r="BN268" i="383"/>
  <c r="BM268" i="383"/>
  <c r="BL268" i="383"/>
  <c r="BK268" i="383"/>
  <c r="BJ268" i="383"/>
  <c r="BI268" i="383"/>
  <c r="BH268" i="383"/>
  <c r="BG268" i="383"/>
  <c r="BF268" i="383"/>
  <c r="BW267" i="383"/>
  <c r="BV267" i="383"/>
  <c r="BU267" i="383"/>
  <c r="BT267" i="383"/>
  <c r="BS267" i="383"/>
  <c r="BR267" i="383"/>
  <c r="BQ267" i="383"/>
  <c r="BP267" i="383"/>
  <c r="BO267" i="383"/>
  <c r="BN267" i="383"/>
  <c r="BM267" i="383"/>
  <c r="BL267" i="383"/>
  <c r="BK267" i="383"/>
  <c r="BJ267" i="383"/>
  <c r="BI267" i="383"/>
  <c r="BH267" i="383"/>
  <c r="BG267" i="383"/>
  <c r="BF267" i="383"/>
  <c r="BW266" i="383"/>
  <c r="BV266" i="383"/>
  <c r="BU266" i="383"/>
  <c r="BT266" i="383"/>
  <c r="BS266" i="383"/>
  <c r="BR266" i="383"/>
  <c r="BQ266" i="383"/>
  <c r="BP266" i="383"/>
  <c r="BO266" i="383"/>
  <c r="BN266" i="383"/>
  <c r="BM266" i="383"/>
  <c r="BL266" i="383"/>
  <c r="BK266" i="383"/>
  <c r="BJ266" i="383"/>
  <c r="BI266" i="383"/>
  <c r="BH266" i="383"/>
  <c r="BG266" i="383"/>
  <c r="BF266" i="383"/>
  <c r="BW265" i="383"/>
  <c r="BV265" i="383"/>
  <c r="BU265" i="383"/>
  <c r="BT265" i="383"/>
  <c r="BS265" i="383"/>
  <c r="BR265" i="383"/>
  <c r="BQ265" i="383"/>
  <c r="BP265" i="383"/>
  <c r="BO265" i="383"/>
  <c r="BN265" i="383"/>
  <c r="BM265" i="383"/>
  <c r="BL265" i="383"/>
  <c r="BK265" i="383"/>
  <c r="BJ265" i="383"/>
  <c r="BI265" i="383"/>
  <c r="BH265" i="383"/>
  <c r="BG265" i="383"/>
  <c r="BF265" i="383"/>
  <c r="BW264" i="383"/>
  <c r="BV264" i="383"/>
  <c r="BU264" i="383"/>
  <c r="BT264" i="383"/>
  <c r="BS264" i="383"/>
  <c r="BR264" i="383"/>
  <c r="BQ264" i="383"/>
  <c r="BP264" i="383"/>
  <c r="BO264" i="383"/>
  <c r="BN264" i="383"/>
  <c r="BM264" i="383"/>
  <c r="BL264" i="383"/>
  <c r="BK264" i="383"/>
  <c r="BJ264" i="383"/>
  <c r="BI264" i="383"/>
  <c r="BH264" i="383"/>
  <c r="BG264" i="383"/>
  <c r="BF264" i="383"/>
  <c r="BW263" i="383"/>
  <c r="BV263" i="383"/>
  <c r="BU263" i="383"/>
  <c r="BT263" i="383"/>
  <c r="BS263" i="383"/>
  <c r="BR263" i="383"/>
  <c r="BQ263" i="383"/>
  <c r="BP263" i="383"/>
  <c r="BO263" i="383"/>
  <c r="BN263" i="383"/>
  <c r="BM263" i="383"/>
  <c r="BL263" i="383"/>
  <c r="BK263" i="383"/>
  <c r="BJ263" i="383"/>
  <c r="BI263" i="383"/>
  <c r="BH263" i="383"/>
  <c r="BG263" i="383"/>
  <c r="BF263" i="383"/>
  <c r="BW262" i="383"/>
  <c r="BV262" i="383"/>
  <c r="BU262" i="383"/>
  <c r="BT262" i="383"/>
  <c r="BS262" i="383"/>
  <c r="BR262" i="383"/>
  <c r="BQ262" i="383"/>
  <c r="BP262" i="383"/>
  <c r="BO262" i="383"/>
  <c r="BN262" i="383"/>
  <c r="BM262" i="383"/>
  <c r="BL262" i="383"/>
  <c r="BK262" i="383"/>
  <c r="BJ262" i="383"/>
  <c r="BI262" i="383"/>
  <c r="BH262" i="383"/>
  <c r="BG262" i="383"/>
  <c r="BF262" i="383"/>
  <c r="BW261" i="383"/>
  <c r="BV261" i="383"/>
  <c r="BU261" i="383"/>
  <c r="BT261" i="383"/>
  <c r="BS261" i="383"/>
  <c r="BR261" i="383"/>
  <c r="BQ261" i="383"/>
  <c r="BP261" i="383"/>
  <c r="BO261" i="383"/>
  <c r="BN261" i="383"/>
  <c r="BM261" i="383"/>
  <c r="BL261" i="383"/>
  <c r="BK261" i="383"/>
  <c r="BJ261" i="383"/>
  <c r="BI261" i="383"/>
  <c r="BH261" i="383"/>
  <c r="BG261" i="383"/>
  <c r="BF261" i="383"/>
  <c r="BW260" i="383"/>
  <c r="BV260" i="383"/>
  <c r="BU260" i="383"/>
  <c r="BT260" i="383"/>
  <c r="BS260" i="383"/>
  <c r="BR260" i="383"/>
  <c r="BQ260" i="383"/>
  <c r="BP260" i="383"/>
  <c r="BO260" i="383"/>
  <c r="BN260" i="383"/>
  <c r="BM260" i="383"/>
  <c r="BL260" i="383"/>
  <c r="BK260" i="383"/>
  <c r="BJ260" i="383"/>
  <c r="BI260" i="383"/>
  <c r="BH260" i="383"/>
  <c r="BG260" i="383"/>
  <c r="BF260" i="383"/>
  <c r="BW259" i="383"/>
  <c r="BV259" i="383"/>
  <c r="BU259" i="383"/>
  <c r="BT259" i="383"/>
  <c r="BS259" i="383"/>
  <c r="BR259" i="383"/>
  <c r="BQ259" i="383"/>
  <c r="BP259" i="383"/>
  <c r="BO259" i="383"/>
  <c r="BN259" i="383"/>
  <c r="BM259" i="383"/>
  <c r="BL259" i="383"/>
  <c r="BK259" i="383"/>
  <c r="BJ259" i="383"/>
  <c r="BI259" i="383"/>
  <c r="BH259" i="383"/>
  <c r="BG259" i="383"/>
  <c r="BF259" i="383"/>
  <c r="BW258" i="383"/>
  <c r="BV258" i="383"/>
  <c r="BU258" i="383"/>
  <c r="BT258" i="383"/>
  <c r="BS258" i="383"/>
  <c r="BR258" i="383"/>
  <c r="BQ258" i="383"/>
  <c r="BP258" i="383"/>
  <c r="BO258" i="383"/>
  <c r="BN258" i="383"/>
  <c r="BM258" i="383"/>
  <c r="BL258" i="383"/>
  <c r="BK258" i="383"/>
  <c r="BJ258" i="383"/>
  <c r="BI258" i="383"/>
  <c r="BH258" i="383"/>
  <c r="BG258" i="383"/>
  <c r="BF258" i="383"/>
  <c r="BW257" i="383"/>
  <c r="BV257" i="383"/>
  <c r="BU257" i="383"/>
  <c r="BT257" i="383"/>
  <c r="BS257" i="383"/>
  <c r="BR257" i="383"/>
  <c r="BQ257" i="383"/>
  <c r="BP257" i="383"/>
  <c r="BO257" i="383"/>
  <c r="BN257" i="383"/>
  <c r="BM257" i="383"/>
  <c r="BL257" i="383"/>
  <c r="BK257" i="383"/>
  <c r="BJ257" i="383"/>
  <c r="BI257" i="383"/>
  <c r="BH257" i="383"/>
  <c r="BG257" i="383"/>
  <c r="BF257" i="383"/>
  <c r="BW256" i="383"/>
  <c r="BV256" i="383"/>
  <c r="BU256" i="383"/>
  <c r="BT256" i="383"/>
  <c r="BS256" i="383"/>
  <c r="BR256" i="383"/>
  <c r="BQ256" i="383"/>
  <c r="BP256" i="383"/>
  <c r="BO256" i="383"/>
  <c r="BN256" i="383"/>
  <c r="BM256" i="383"/>
  <c r="BL256" i="383"/>
  <c r="BK256" i="383"/>
  <c r="BJ256" i="383"/>
  <c r="BI256" i="383"/>
  <c r="BH256" i="383"/>
  <c r="BG256" i="383"/>
  <c r="BF256" i="383"/>
  <c r="BW255" i="383"/>
  <c r="BV255" i="383"/>
  <c r="BU255" i="383"/>
  <c r="BT255" i="383"/>
  <c r="BS255" i="383"/>
  <c r="BR255" i="383"/>
  <c r="BQ255" i="383"/>
  <c r="BP255" i="383"/>
  <c r="BO255" i="383"/>
  <c r="BN255" i="383"/>
  <c r="BM255" i="383"/>
  <c r="BL255" i="383"/>
  <c r="BK255" i="383"/>
  <c r="BJ255" i="383"/>
  <c r="BI255" i="383"/>
  <c r="BH255" i="383"/>
  <c r="BG255" i="383"/>
  <c r="BF255" i="383"/>
  <c r="BW252" i="383"/>
  <c r="BV252" i="383"/>
  <c r="BU252" i="383"/>
  <c r="BT252" i="383"/>
  <c r="BS252" i="383"/>
  <c r="BR252" i="383"/>
  <c r="BQ252" i="383"/>
  <c r="BP252" i="383"/>
  <c r="BO252" i="383"/>
  <c r="BN252" i="383"/>
  <c r="BM252" i="383"/>
  <c r="BL252" i="383"/>
  <c r="BK252" i="383"/>
  <c r="BJ252" i="383"/>
  <c r="BI252" i="383"/>
  <c r="BH252" i="383"/>
  <c r="BG252" i="383"/>
  <c r="BF252" i="383"/>
  <c r="BW251" i="383"/>
  <c r="BV251" i="383"/>
  <c r="BU251" i="383"/>
  <c r="BT251" i="383"/>
  <c r="BS251" i="383"/>
  <c r="BR251" i="383"/>
  <c r="BQ251" i="383"/>
  <c r="BP251" i="383"/>
  <c r="BO251" i="383"/>
  <c r="BN251" i="383"/>
  <c r="BM251" i="383"/>
  <c r="BL251" i="383"/>
  <c r="BK251" i="383"/>
  <c r="BJ251" i="383"/>
  <c r="BI251" i="383"/>
  <c r="BH251" i="383"/>
  <c r="BG251" i="383"/>
  <c r="BF251" i="383"/>
  <c r="BW250" i="383"/>
  <c r="BV250" i="383"/>
  <c r="BU250" i="383"/>
  <c r="BT250" i="383"/>
  <c r="BS250" i="383"/>
  <c r="BR250" i="383"/>
  <c r="BQ250" i="383"/>
  <c r="BP250" i="383"/>
  <c r="BO250" i="383"/>
  <c r="BN250" i="383"/>
  <c r="BM250" i="383"/>
  <c r="BL250" i="383"/>
  <c r="BK250" i="383"/>
  <c r="BJ250" i="383"/>
  <c r="BI250" i="383"/>
  <c r="BH250" i="383"/>
  <c r="BG250" i="383"/>
  <c r="BF250" i="383"/>
  <c r="BW249" i="383"/>
  <c r="BV249" i="383"/>
  <c r="BU249" i="383"/>
  <c r="BT249" i="383"/>
  <c r="BS249" i="383"/>
  <c r="BR249" i="383"/>
  <c r="BQ249" i="383"/>
  <c r="BP249" i="383"/>
  <c r="BO249" i="383"/>
  <c r="BN249" i="383"/>
  <c r="BM249" i="383"/>
  <c r="BL249" i="383"/>
  <c r="BK249" i="383"/>
  <c r="BJ249" i="383"/>
  <c r="BI249" i="383"/>
  <c r="BH249" i="383"/>
  <c r="BG249" i="383"/>
  <c r="BF249" i="383"/>
  <c r="BW248" i="383"/>
  <c r="BV248" i="383"/>
  <c r="BU248" i="383"/>
  <c r="BT248" i="383"/>
  <c r="BS248" i="383"/>
  <c r="BR248" i="383"/>
  <c r="BQ248" i="383"/>
  <c r="BP248" i="383"/>
  <c r="BO248" i="383"/>
  <c r="BN248" i="383"/>
  <c r="BM248" i="383"/>
  <c r="BL248" i="383"/>
  <c r="BK248" i="383"/>
  <c r="BJ248" i="383"/>
  <c r="BI248" i="383"/>
  <c r="BH248" i="383"/>
  <c r="BG248" i="383"/>
  <c r="BF248" i="383"/>
  <c r="BW247" i="383"/>
  <c r="BV247" i="383"/>
  <c r="BU247" i="383"/>
  <c r="BT247" i="383"/>
  <c r="BS247" i="383"/>
  <c r="BR247" i="383"/>
  <c r="BQ247" i="383"/>
  <c r="BP247" i="383"/>
  <c r="BO247" i="383"/>
  <c r="BN247" i="383"/>
  <c r="BM247" i="383"/>
  <c r="BL247" i="383"/>
  <c r="BK247" i="383"/>
  <c r="BJ247" i="383"/>
  <c r="BI247" i="383"/>
  <c r="BH247" i="383"/>
  <c r="BG247" i="383"/>
  <c r="BF247" i="383"/>
  <c r="BW246" i="383"/>
  <c r="BV246" i="383"/>
  <c r="BU246" i="383"/>
  <c r="BT246" i="383"/>
  <c r="BS246" i="383"/>
  <c r="BR246" i="383"/>
  <c r="BQ246" i="383"/>
  <c r="BP246" i="383"/>
  <c r="BO246" i="383"/>
  <c r="BN246" i="383"/>
  <c r="BM246" i="383"/>
  <c r="BL246" i="383"/>
  <c r="BK246" i="383"/>
  <c r="BJ246" i="383"/>
  <c r="BI246" i="383"/>
  <c r="BH246" i="383"/>
  <c r="BG246" i="383"/>
  <c r="BF246" i="383"/>
  <c r="BW245" i="383"/>
  <c r="BV245" i="383"/>
  <c r="BU245" i="383"/>
  <c r="BT245" i="383"/>
  <c r="BS245" i="383"/>
  <c r="BR245" i="383"/>
  <c r="BQ245" i="383"/>
  <c r="BP245" i="383"/>
  <c r="BO245" i="383"/>
  <c r="BN245" i="383"/>
  <c r="BM245" i="383"/>
  <c r="BL245" i="383"/>
  <c r="BK245" i="383"/>
  <c r="BJ245" i="383"/>
  <c r="BI245" i="383"/>
  <c r="BH245" i="383"/>
  <c r="BG245" i="383"/>
  <c r="BF245" i="383"/>
  <c r="BW244" i="383"/>
  <c r="BV244" i="383"/>
  <c r="BU244" i="383"/>
  <c r="BT244" i="383"/>
  <c r="BS244" i="383"/>
  <c r="BR244" i="383"/>
  <c r="BQ244" i="383"/>
  <c r="BP244" i="383"/>
  <c r="BO244" i="383"/>
  <c r="BN244" i="383"/>
  <c r="BM244" i="383"/>
  <c r="BL244" i="383"/>
  <c r="BK244" i="383"/>
  <c r="BJ244" i="383"/>
  <c r="BI244" i="383"/>
  <c r="BH244" i="383"/>
  <c r="BG244" i="383"/>
  <c r="BF244" i="383"/>
  <c r="BW243" i="383"/>
  <c r="BV243" i="383"/>
  <c r="BU243" i="383"/>
  <c r="BT243" i="383"/>
  <c r="BS243" i="383"/>
  <c r="BR243" i="383"/>
  <c r="BQ243" i="383"/>
  <c r="BP243" i="383"/>
  <c r="BO243" i="383"/>
  <c r="BN243" i="383"/>
  <c r="BM243" i="383"/>
  <c r="BL243" i="383"/>
  <c r="BK243" i="383"/>
  <c r="BJ243" i="383"/>
  <c r="BI243" i="383"/>
  <c r="BH243" i="383"/>
  <c r="BG243" i="383"/>
  <c r="BF243" i="383"/>
  <c r="BW242" i="383"/>
  <c r="BV242" i="383"/>
  <c r="BU242" i="383"/>
  <c r="BT242" i="383"/>
  <c r="BS242" i="383"/>
  <c r="BR242" i="383"/>
  <c r="BQ242" i="383"/>
  <c r="BP242" i="383"/>
  <c r="BO242" i="383"/>
  <c r="BN242" i="383"/>
  <c r="BM242" i="383"/>
  <c r="BL242" i="383"/>
  <c r="BK242" i="383"/>
  <c r="BJ242" i="383"/>
  <c r="BI242" i="383"/>
  <c r="BH242" i="383"/>
  <c r="BG242" i="383"/>
  <c r="BF242" i="383"/>
  <c r="BW241" i="383"/>
  <c r="BV241" i="383"/>
  <c r="BU241" i="383"/>
  <c r="BT241" i="383"/>
  <c r="BS241" i="383"/>
  <c r="BR241" i="383"/>
  <c r="BQ241" i="383"/>
  <c r="BP241" i="383"/>
  <c r="BO241" i="383"/>
  <c r="BN241" i="383"/>
  <c r="BM241" i="383"/>
  <c r="BL241" i="383"/>
  <c r="BK241" i="383"/>
  <c r="BJ241" i="383"/>
  <c r="BI241" i="383"/>
  <c r="BH241" i="383"/>
  <c r="BG241" i="383"/>
  <c r="BF241" i="383"/>
  <c r="BW240" i="383"/>
  <c r="BV240" i="383"/>
  <c r="BU240" i="383"/>
  <c r="BT240" i="383"/>
  <c r="BS240" i="383"/>
  <c r="BR240" i="383"/>
  <c r="BQ240" i="383"/>
  <c r="BP240" i="383"/>
  <c r="BO240" i="383"/>
  <c r="BN240" i="383"/>
  <c r="BM240" i="383"/>
  <c r="BL240" i="383"/>
  <c r="BK240" i="383"/>
  <c r="BJ240" i="383"/>
  <c r="BI240" i="383"/>
  <c r="BH240" i="383"/>
  <c r="BG240" i="383"/>
  <c r="BF240" i="383"/>
  <c r="BW239" i="383"/>
  <c r="BV239" i="383"/>
  <c r="BU239" i="383"/>
  <c r="BT239" i="383"/>
  <c r="BS239" i="383"/>
  <c r="BR239" i="383"/>
  <c r="BQ239" i="383"/>
  <c r="BP239" i="383"/>
  <c r="BO239" i="383"/>
  <c r="BN239" i="383"/>
  <c r="BM239" i="383"/>
  <c r="BL239" i="383"/>
  <c r="BK239" i="383"/>
  <c r="BJ239" i="383"/>
  <c r="BI239" i="383"/>
  <c r="BH239" i="383"/>
  <c r="BG239" i="383"/>
  <c r="BF239" i="383"/>
  <c r="BW238" i="383"/>
  <c r="BV238" i="383"/>
  <c r="BU238" i="383"/>
  <c r="BT238" i="383"/>
  <c r="BS238" i="383"/>
  <c r="BR238" i="383"/>
  <c r="BQ238" i="383"/>
  <c r="BP238" i="383"/>
  <c r="BO238" i="383"/>
  <c r="BN238" i="383"/>
  <c r="BM238" i="383"/>
  <c r="BL238" i="383"/>
  <c r="BK238" i="383"/>
  <c r="BJ238" i="383"/>
  <c r="BI238" i="383"/>
  <c r="BH238" i="383"/>
  <c r="BG238" i="383"/>
  <c r="BF238" i="383"/>
  <c r="BW237" i="383"/>
  <c r="BV237" i="383"/>
  <c r="BU237" i="383"/>
  <c r="BT237" i="383"/>
  <c r="BS237" i="383"/>
  <c r="BR237" i="383"/>
  <c r="BQ237" i="383"/>
  <c r="BP237" i="383"/>
  <c r="BO237" i="383"/>
  <c r="BN237" i="383"/>
  <c r="BM237" i="383"/>
  <c r="BL237" i="383"/>
  <c r="BK237" i="383"/>
  <c r="BJ237" i="383"/>
  <c r="BI237" i="383"/>
  <c r="BH237" i="383"/>
  <c r="BG237" i="383"/>
  <c r="BF237" i="383"/>
  <c r="BW236" i="383"/>
  <c r="BV236" i="383"/>
  <c r="BU236" i="383"/>
  <c r="BT236" i="383"/>
  <c r="BS236" i="383"/>
  <c r="BR236" i="383"/>
  <c r="BQ236" i="383"/>
  <c r="BP236" i="383"/>
  <c r="BO236" i="383"/>
  <c r="BN236" i="383"/>
  <c r="BM236" i="383"/>
  <c r="BL236" i="383"/>
  <c r="BK236" i="383"/>
  <c r="BJ236" i="383"/>
  <c r="BI236" i="383"/>
  <c r="BH236" i="383"/>
  <c r="BG236" i="383"/>
  <c r="BF236" i="383"/>
  <c r="BW233" i="383"/>
  <c r="BV233" i="383"/>
  <c r="BU233" i="383"/>
  <c r="BT233" i="383"/>
  <c r="BS233" i="383"/>
  <c r="BR233" i="383"/>
  <c r="BQ233" i="383"/>
  <c r="BP233" i="383"/>
  <c r="BO233" i="383"/>
  <c r="BN233" i="383"/>
  <c r="BM233" i="383"/>
  <c r="BL233" i="383"/>
  <c r="BK233" i="383"/>
  <c r="BJ233" i="383"/>
  <c r="BI233" i="383"/>
  <c r="BH233" i="383"/>
  <c r="BG233" i="383"/>
  <c r="BF233" i="383"/>
  <c r="BW232" i="383"/>
  <c r="BV232" i="383"/>
  <c r="BU232" i="383"/>
  <c r="BT232" i="383"/>
  <c r="BS232" i="383"/>
  <c r="BR232" i="383"/>
  <c r="BQ232" i="383"/>
  <c r="BP232" i="383"/>
  <c r="BO232" i="383"/>
  <c r="BN232" i="383"/>
  <c r="BM232" i="383"/>
  <c r="BL232" i="383"/>
  <c r="BK232" i="383"/>
  <c r="BJ232" i="383"/>
  <c r="BI232" i="383"/>
  <c r="BH232" i="383"/>
  <c r="BG232" i="383"/>
  <c r="BF232" i="383"/>
  <c r="BW231" i="383"/>
  <c r="BV231" i="383"/>
  <c r="BU231" i="383"/>
  <c r="BT231" i="383"/>
  <c r="BS231" i="383"/>
  <c r="BR231" i="383"/>
  <c r="BQ231" i="383"/>
  <c r="BP231" i="383"/>
  <c r="BO231" i="383"/>
  <c r="BN231" i="383"/>
  <c r="BM231" i="383"/>
  <c r="BL231" i="383"/>
  <c r="BK231" i="383"/>
  <c r="BJ231" i="383"/>
  <c r="BI231" i="383"/>
  <c r="BH231" i="383"/>
  <c r="BG231" i="383"/>
  <c r="BF231" i="383"/>
  <c r="BW230" i="383"/>
  <c r="BV230" i="383"/>
  <c r="BU230" i="383"/>
  <c r="BT230" i="383"/>
  <c r="BS230" i="383"/>
  <c r="BR230" i="383"/>
  <c r="BQ230" i="383"/>
  <c r="BP230" i="383"/>
  <c r="BO230" i="383"/>
  <c r="BN230" i="383"/>
  <c r="BM230" i="383"/>
  <c r="BL230" i="383"/>
  <c r="BK230" i="383"/>
  <c r="BJ230" i="383"/>
  <c r="BI230" i="383"/>
  <c r="BH230" i="383"/>
  <c r="BG230" i="383"/>
  <c r="BF230" i="383"/>
  <c r="BW229" i="383"/>
  <c r="BV229" i="383"/>
  <c r="BU229" i="383"/>
  <c r="BT229" i="383"/>
  <c r="BS229" i="383"/>
  <c r="BR229" i="383"/>
  <c r="BQ229" i="383"/>
  <c r="BP229" i="383"/>
  <c r="BO229" i="383"/>
  <c r="BN229" i="383"/>
  <c r="BM229" i="383"/>
  <c r="BL229" i="383"/>
  <c r="BK229" i="383"/>
  <c r="BJ229" i="383"/>
  <c r="BI229" i="383"/>
  <c r="BH229" i="383"/>
  <c r="BG229" i="383"/>
  <c r="BF229" i="383"/>
  <c r="BW228" i="383"/>
  <c r="BV228" i="383"/>
  <c r="BU228" i="383"/>
  <c r="BT228" i="383"/>
  <c r="BS228" i="383"/>
  <c r="BR228" i="383"/>
  <c r="BQ228" i="383"/>
  <c r="BP228" i="383"/>
  <c r="BO228" i="383"/>
  <c r="BN228" i="383"/>
  <c r="BM228" i="383"/>
  <c r="BL228" i="383"/>
  <c r="BK228" i="383"/>
  <c r="BJ228" i="383"/>
  <c r="BI228" i="383"/>
  <c r="BH228" i="383"/>
  <c r="BG228" i="383"/>
  <c r="BF228" i="383"/>
  <c r="BW227" i="383"/>
  <c r="BV227" i="383"/>
  <c r="BU227" i="383"/>
  <c r="BT227" i="383"/>
  <c r="BS227" i="383"/>
  <c r="BR227" i="383"/>
  <c r="BQ227" i="383"/>
  <c r="BP227" i="383"/>
  <c r="BO227" i="383"/>
  <c r="BN227" i="383"/>
  <c r="BM227" i="383"/>
  <c r="BL227" i="383"/>
  <c r="BK227" i="383"/>
  <c r="BJ227" i="383"/>
  <c r="BI227" i="383"/>
  <c r="BH227" i="383"/>
  <c r="BG227" i="383"/>
  <c r="BF227" i="383"/>
  <c r="BW226" i="383"/>
  <c r="BV226" i="383"/>
  <c r="BU226" i="383"/>
  <c r="BT226" i="383"/>
  <c r="BS226" i="383"/>
  <c r="BR226" i="383"/>
  <c r="BQ226" i="383"/>
  <c r="BP226" i="383"/>
  <c r="BO226" i="383"/>
  <c r="BN226" i="383"/>
  <c r="BM226" i="383"/>
  <c r="BL226" i="383"/>
  <c r="BK226" i="383"/>
  <c r="BJ226" i="383"/>
  <c r="BI226" i="383"/>
  <c r="BH226" i="383"/>
  <c r="BG226" i="383"/>
  <c r="BF226" i="383"/>
  <c r="BW225" i="383"/>
  <c r="BV225" i="383"/>
  <c r="BU225" i="383"/>
  <c r="BT225" i="383"/>
  <c r="BS225" i="383"/>
  <c r="BR225" i="383"/>
  <c r="BQ225" i="383"/>
  <c r="BP225" i="383"/>
  <c r="BO225" i="383"/>
  <c r="BN225" i="383"/>
  <c r="BM225" i="383"/>
  <c r="BL225" i="383"/>
  <c r="BK225" i="383"/>
  <c r="BJ225" i="383"/>
  <c r="BI225" i="383"/>
  <c r="BH225" i="383"/>
  <c r="BG225" i="383"/>
  <c r="BF225" i="383"/>
  <c r="BW224" i="383"/>
  <c r="BV224" i="383"/>
  <c r="BU224" i="383"/>
  <c r="BT224" i="383"/>
  <c r="BS224" i="383"/>
  <c r="BR224" i="383"/>
  <c r="BQ224" i="383"/>
  <c r="BP224" i="383"/>
  <c r="BO224" i="383"/>
  <c r="BN224" i="383"/>
  <c r="BM224" i="383"/>
  <c r="BL224" i="383"/>
  <c r="BK224" i="383"/>
  <c r="BJ224" i="383"/>
  <c r="BI224" i="383"/>
  <c r="BH224" i="383"/>
  <c r="BG224" i="383"/>
  <c r="BF224" i="383"/>
  <c r="BW223" i="383"/>
  <c r="BV223" i="383"/>
  <c r="BU223" i="383"/>
  <c r="BT223" i="383"/>
  <c r="BS223" i="383"/>
  <c r="BR223" i="383"/>
  <c r="BQ223" i="383"/>
  <c r="BP223" i="383"/>
  <c r="BO223" i="383"/>
  <c r="BN223" i="383"/>
  <c r="BM223" i="383"/>
  <c r="BL223" i="383"/>
  <c r="BK223" i="383"/>
  <c r="BJ223" i="383"/>
  <c r="BI223" i="383"/>
  <c r="BH223" i="383"/>
  <c r="BG223" i="383"/>
  <c r="BF223" i="383"/>
  <c r="BW222" i="383"/>
  <c r="BV222" i="383"/>
  <c r="BU222" i="383"/>
  <c r="BT222" i="383"/>
  <c r="BS222" i="383"/>
  <c r="BR222" i="383"/>
  <c r="BQ222" i="383"/>
  <c r="BP222" i="383"/>
  <c r="BO222" i="383"/>
  <c r="BN222" i="383"/>
  <c r="BM222" i="383"/>
  <c r="BL222" i="383"/>
  <c r="BK222" i="383"/>
  <c r="BJ222" i="383"/>
  <c r="BI222" i="383"/>
  <c r="BH222" i="383"/>
  <c r="BG222" i="383"/>
  <c r="BF222" i="383"/>
  <c r="BW221" i="383"/>
  <c r="BV221" i="383"/>
  <c r="BU221" i="383"/>
  <c r="BT221" i="383"/>
  <c r="BS221" i="383"/>
  <c r="BR221" i="383"/>
  <c r="BQ221" i="383"/>
  <c r="BP221" i="383"/>
  <c r="BO221" i="383"/>
  <c r="BN221" i="383"/>
  <c r="BM221" i="383"/>
  <c r="BL221" i="383"/>
  <c r="BK221" i="383"/>
  <c r="BJ221" i="383"/>
  <c r="BI221" i="383"/>
  <c r="BH221" i="383"/>
  <c r="BG221" i="383"/>
  <c r="BF221" i="383"/>
  <c r="BW220" i="383"/>
  <c r="BV220" i="383"/>
  <c r="BU220" i="383"/>
  <c r="BT220" i="383"/>
  <c r="BS220" i="383"/>
  <c r="BR220" i="383"/>
  <c r="BQ220" i="383"/>
  <c r="BP220" i="383"/>
  <c r="BO220" i="383"/>
  <c r="BN220" i="383"/>
  <c r="BM220" i="383"/>
  <c r="BL220" i="383"/>
  <c r="BK220" i="383"/>
  <c r="BJ220" i="383"/>
  <c r="BI220" i="383"/>
  <c r="BH220" i="383"/>
  <c r="BG220" i="383"/>
  <c r="BF220" i="383"/>
  <c r="BW219" i="383"/>
  <c r="BV219" i="383"/>
  <c r="BU219" i="383"/>
  <c r="BT219" i="383"/>
  <c r="BS219" i="383"/>
  <c r="BR219" i="383"/>
  <c r="BQ219" i="383"/>
  <c r="BP219" i="383"/>
  <c r="BO219" i="383"/>
  <c r="BN219" i="383"/>
  <c r="BM219" i="383"/>
  <c r="BL219" i="383"/>
  <c r="BK219" i="383"/>
  <c r="BJ219" i="383"/>
  <c r="BI219" i="383"/>
  <c r="BH219" i="383"/>
  <c r="BG219" i="383"/>
  <c r="BF219" i="383"/>
  <c r="BW218" i="383"/>
  <c r="BV218" i="383"/>
  <c r="BU218" i="383"/>
  <c r="BT218" i="383"/>
  <c r="BS218" i="383"/>
  <c r="BR218" i="383"/>
  <c r="BQ218" i="383"/>
  <c r="BP218" i="383"/>
  <c r="BO218" i="383"/>
  <c r="BN218" i="383"/>
  <c r="BM218" i="383"/>
  <c r="BL218" i="383"/>
  <c r="BK218" i="383"/>
  <c r="BJ218" i="383"/>
  <c r="BI218" i="383"/>
  <c r="BH218" i="383"/>
  <c r="BG218" i="383"/>
  <c r="AN91" i="383" s="1"/>
  <c r="BF218" i="383"/>
  <c r="BW217" i="383"/>
  <c r="BV217" i="383"/>
  <c r="BU217" i="383"/>
  <c r="BT217" i="383"/>
  <c r="BS217" i="383"/>
  <c r="BR217" i="383"/>
  <c r="BQ217" i="383"/>
  <c r="BP217" i="383"/>
  <c r="BO217" i="383"/>
  <c r="BN217" i="383"/>
  <c r="BM217" i="383"/>
  <c r="BL217" i="383"/>
  <c r="BK217" i="383"/>
  <c r="BJ217" i="383"/>
  <c r="BI217" i="383"/>
  <c r="BH217" i="383"/>
  <c r="BG217" i="383"/>
  <c r="BF217" i="383"/>
  <c r="BW214" i="383"/>
  <c r="BV214" i="383"/>
  <c r="BU214" i="383"/>
  <c r="BT214" i="383"/>
  <c r="BS214" i="383"/>
  <c r="BR214" i="383"/>
  <c r="BQ214" i="383"/>
  <c r="BP214" i="383"/>
  <c r="BO214" i="383"/>
  <c r="BN214" i="383"/>
  <c r="BM214" i="383"/>
  <c r="BL214" i="383"/>
  <c r="BK214" i="383"/>
  <c r="BJ214" i="383"/>
  <c r="BI214" i="383"/>
  <c r="BH214" i="383"/>
  <c r="BG214" i="383"/>
  <c r="BF214" i="383"/>
  <c r="BW213" i="383"/>
  <c r="BV213" i="383"/>
  <c r="BU213" i="383"/>
  <c r="BT213" i="383"/>
  <c r="BS213" i="383"/>
  <c r="BR213" i="383"/>
  <c r="BQ213" i="383"/>
  <c r="BP213" i="383"/>
  <c r="BO213" i="383"/>
  <c r="BN213" i="383"/>
  <c r="BM213" i="383"/>
  <c r="BL213" i="383"/>
  <c r="BK213" i="383"/>
  <c r="BJ213" i="383"/>
  <c r="BI213" i="383"/>
  <c r="BH213" i="383"/>
  <c r="BG213" i="383"/>
  <c r="BF213" i="383"/>
  <c r="BW212" i="383"/>
  <c r="BV212" i="383"/>
  <c r="BU212" i="383"/>
  <c r="BT212" i="383"/>
  <c r="BS212" i="383"/>
  <c r="BR212" i="383"/>
  <c r="BQ212" i="383"/>
  <c r="BP212" i="383"/>
  <c r="BO212" i="383"/>
  <c r="BN212" i="383"/>
  <c r="BM212" i="383"/>
  <c r="BL212" i="383"/>
  <c r="BK212" i="383"/>
  <c r="BJ212" i="383"/>
  <c r="BI212" i="383"/>
  <c r="BH212" i="383"/>
  <c r="BG212" i="383"/>
  <c r="BF212" i="383"/>
  <c r="BW211" i="383"/>
  <c r="BV211" i="383"/>
  <c r="BU211" i="383"/>
  <c r="BT211" i="383"/>
  <c r="BS211" i="383"/>
  <c r="BR211" i="383"/>
  <c r="BQ211" i="383"/>
  <c r="BP211" i="383"/>
  <c r="BO211" i="383"/>
  <c r="BN211" i="383"/>
  <c r="BM211" i="383"/>
  <c r="BL211" i="383"/>
  <c r="BK211" i="383"/>
  <c r="BJ211" i="383"/>
  <c r="BI211" i="383"/>
  <c r="BH211" i="383"/>
  <c r="BG211" i="383"/>
  <c r="BF211" i="383"/>
  <c r="BW210" i="383"/>
  <c r="BV210" i="383"/>
  <c r="BU210" i="383"/>
  <c r="BT210" i="383"/>
  <c r="BS210" i="383"/>
  <c r="BR210" i="383"/>
  <c r="BQ210" i="383"/>
  <c r="BP210" i="383"/>
  <c r="BO210" i="383"/>
  <c r="BN210" i="383"/>
  <c r="BM210" i="383"/>
  <c r="BL210" i="383"/>
  <c r="BK210" i="383"/>
  <c r="BJ210" i="383"/>
  <c r="BI210" i="383"/>
  <c r="BH210" i="383"/>
  <c r="BG210" i="383"/>
  <c r="BF210" i="383"/>
  <c r="BW209" i="383"/>
  <c r="BV209" i="383"/>
  <c r="BU209" i="383"/>
  <c r="BT209" i="383"/>
  <c r="BS209" i="383"/>
  <c r="BR209" i="383"/>
  <c r="BQ209" i="383"/>
  <c r="BP209" i="383"/>
  <c r="BO209" i="383"/>
  <c r="BN209" i="383"/>
  <c r="BM209" i="383"/>
  <c r="BL209" i="383"/>
  <c r="BK209" i="383"/>
  <c r="BJ209" i="383"/>
  <c r="BI209" i="383"/>
  <c r="BH209" i="383"/>
  <c r="BG209" i="383"/>
  <c r="BF209" i="383"/>
  <c r="BW208" i="383"/>
  <c r="BV208" i="383"/>
  <c r="BU208" i="383"/>
  <c r="BT208" i="383"/>
  <c r="BS208" i="383"/>
  <c r="BR208" i="383"/>
  <c r="BQ208" i="383"/>
  <c r="BP208" i="383"/>
  <c r="BO208" i="383"/>
  <c r="BN208" i="383"/>
  <c r="BM208" i="383"/>
  <c r="BL208" i="383"/>
  <c r="BK208" i="383"/>
  <c r="BJ208" i="383"/>
  <c r="BI208" i="383"/>
  <c r="BH208" i="383"/>
  <c r="BG208" i="383"/>
  <c r="BF208" i="383"/>
  <c r="BW207" i="383"/>
  <c r="BV207" i="383"/>
  <c r="BU207" i="383"/>
  <c r="BT207" i="383"/>
  <c r="BS207" i="383"/>
  <c r="BR207" i="383"/>
  <c r="BQ207" i="383"/>
  <c r="BP207" i="383"/>
  <c r="BO207" i="383"/>
  <c r="BN207" i="383"/>
  <c r="BM207" i="383"/>
  <c r="BL207" i="383"/>
  <c r="BK207" i="383"/>
  <c r="BJ207" i="383"/>
  <c r="BI207" i="383"/>
  <c r="BH207" i="383"/>
  <c r="BG207" i="383"/>
  <c r="BF207" i="383"/>
  <c r="BW206" i="383"/>
  <c r="BV206" i="383"/>
  <c r="BU206" i="383"/>
  <c r="BT206" i="383"/>
  <c r="BS206" i="383"/>
  <c r="BR206" i="383"/>
  <c r="BQ206" i="383"/>
  <c r="BP206" i="383"/>
  <c r="BO206" i="383"/>
  <c r="BN206" i="383"/>
  <c r="BM206" i="383"/>
  <c r="BL206" i="383"/>
  <c r="BK206" i="383"/>
  <c r="BJ206" i="383"/>
  <c r="BI206" i="383"/>
  <c r="BH206" i="383"/>
  <c r="BG206" i="383"/>
  <c r="BF206" i="383"/>
  <c r="BW205" i="383"/>
  <c r="BV205" i="383"/>
  <c r="BU205" i="383"/>
  <c r="BT205" i="383"/>
  <c r="BS205" i="383"/>
  <c r="BR205" i="383"/>
  <c r="BQ205" i="383"/>
  <c r="BP205" i="383"/>
  <c r="BO205" i="383"/>
  <c r="BN205" i="383"/>
  <c r="BM205" i="383"/>
  <c r="BL205" i="383"/>
  <c r="BK205" i="383"/>
  <c r="BJ205" i="383"/>
  <c r="BI205" i="383"/>
  <c r="BH205" i="383"/>
  <c r="BG205" i="383"/>
  <c r="BF205" i="383"/>
  <c r="AT90" i="383" s="1"/>
  <c r="BW204" i="383"/>
  <c r="BV204" i="383"/>
  <c r="BU204" i="383"/>
  <c r="BT204" i="383"/>
  <c r="BS204" i="383"/>
  <c r="BR204" i="383"/>
  <c r="BQ204" i="383"/>
  <c r="BP204" i="383"/>
  <c r="BO204" i="383"/>
  <c r="BN204" i="383"/>
  <c r="BM204" i="383"/>
  <c r="BL204" i="383"/>
  <c r="BK204" i="383"/>
  <c r="BJ204" i="383"/>
  <c r="BI204" i="383"/>
  <c r="BH204" i="383"/>
  <c r="BG204" i="383"/>
  <c r="BF204" i="383"/>
  <c r="BW203" i="383"/>
  <c r="BV203" i="383"/>
  <c r="BU203" i="383"/>
  <c r="BT203" i="383"/>
  <c r="BS203" i="383"/>
  <c r="BR203" i="383"/>
  <c r="BQ203" i="383"/>
  <c r="BP203" i="383"/>
  <c r="BO203" i="383"/>
  <c r="BN203" i="383"/>
  <c r="BM203" i="383"/>
  <c r="BL203" i="383"/>
  <c r="BK203" i="383"/>
  <c r="BJ203" i="383"/>
  <c r="BI203" i="383"/>
  <c r="BH203" i="383"/>
  <c r="BG203" i="383"/>
  <c r="BF203" i="383"/>
  <c r="BW202" i="383"/>
  <c r="BV202" i="383"/>
  <c r="BU202" i="383"/>
  <c r="BT202" i="383"/>
  <c r="BS202" i="383"/>
  <c r="BR202" i="383"/>
  <c r="BQ202" i="383"/>
  <c r="BP202" i="383"/>
  <c r="BO202" i="383"/>
  <c r="BN202" i="383"/>
  <c r="BM202" i="383"/>
  <c r="BL202" i="383"/>
  <c r="BK202" i="383"/>
  <c r="BJ202" i="383"/>
  <c r="BI202" i="383"/>
  <c r="BH202" i="383"/>
  <c r="BG202" i="383"/>
  <c r="BF202" i="383"/>
  <c r="BW201" i="383"/>
  <c r="BV201" i="383"/>
  <c r="BU201" i="383"/>
  <c r="BT201" i="383"/>
  <c r="BS201" i="383"/>
  <c r="BR201" i="383"/>
  <c r="BQ201" i="383"/>
  <c r="BP201" i="383"/>
  <c r="BO201" i="383"/>
  <c r="BN201" i="383"/>
  <c r="BM201" i="383"/>
  <c r="BL201" i="383"/>
  <c r="BK201" i="383"/>
  <c r="BJ201" i="383"/>
  <c r="BI201" i="383"/>
  <c r="BH201" i="383"/>
  <c r="BG201" i="383"/>
  <c r="BF201" i="383"/>
  <c r="BW200" i="383"/>
  <c r="BV200" i="383"/>
  <c r="BU200" i="383"/>
  <c r="BT200" i="383"/>
  <c r="BS200" i="383"/>
  <c r="BR200" i="383"/>
  <c r="BQ200" i="383"/>
  <c r="BP200" i="383"/>
  <c r="BO200" i="383"/>
  <c r="BN200" i="383"/>
  <c r="BM200" i="383"/>
  <c r="BL200" i="383"/>
  <c r="BK200" i="383"/>
  <c r="BJ200" i="383"/>
  <c r="BI200" i="383"/>
  <c r="BH200" i="383"/>
  <c r="BG200" i="383"/>
  <c r="BF200" i="383"/>
  <c r="BW199" i="383"/>
  <c r="BV199" i="383"/>
  <c r="BU199" i="383"/>
  <c r="BT199" i="383"/>
  <c r="BS199" i="383"/>
  <c r="BR199" i="383"/>
  <c r="BQ199" i="383"/>
  <c r="BP199" i="383"/>
  <c r="BO199" i="383"/>
  <c r="BN199" i="383"/>
  <c r="BM199" i="383"/>
  <c r="BL199" i="383"/>
  <c r="BK199" i="383"/>
  <c r="BJ199" i="383"/>
  <c r="BI199" i="383"/>
  <c r="BH199" i="383"/>
  <c r="BG199" i="383"/>
  <c r="BF199" i="383"/>
  <c r="AN90" i="383" s="1"/>
  <c r="BW198" i="383"/>
  <c r="BV198" i="383"/>
  <c r="BU198" i="383"/>
  <c r="BT198" i="383"/>
  <c r="BS198" i="383"/>
  <c r="BR198" i="383"/>
  <c r="BQ198" i="383"/>
  <c r="BP198" i="383"/>
  <c r="BO198" i="383"/>
  <c r="BN198" i="383"/>
  <c r="BM198" i="383"/>
  <c r="BL198" i="383"/>
  <c r="BK198" i="383"/>
  <c r="BJ198" i="383"/>
  <c r="BI198" i="383"/>
  <c r="BH198" i="383"/>
  <c r="BG198" i="383"/>
  <c r="BF198" i="383"/>
  <c r="BW195" i="383"/>
  <c r="BV195" i="383"/>
  <c r="BU195" i="383"/>
  <c r="BT195" i="383"/>
  <c r="BS195" i="383"/>
  <c r="BR195" i="383"/>
  <c r="BQ195" i="383"/>
  <c r="BP195" i="383"/>
  <c r="BO195" i="383"/>
  <c r="BN195" i="383"/>
  <c r="BM195" i="383"/>
  <c r="BL195" i="383"/>
  <c r="BK195" i="383"/>
  <c r="BJ195" i="383"/>
  <c r="BI195" i="383"/>
  <c r="BH195" i="383"/>
  <c r="BG195" i="383"/>
  <c r="BF195" i="383"/>
  <c r="BW194" i="383"/>
  <c r="BV194" i="383"/>
  <c r="BU194" i="383"/>
  <c r="BT194" i="383"/>
  <c r="BS194" i="383"/>
  <c r="BR194" i="383"/>
  <c r="BQ194" i="383"/>
  <c r="BP194" i="383"/>
  <c r="BO194" i="383"/>
  <c r="BN194" i="383"/>
  <c r="BM194" i="383"/>
  <c r="BL194" i="383"/>
  <c r="BK194" i="383"/>
  <c r="BJ194" i="383"/>
  <c r="BI194" i="383"/>
  <c r="BH194" i="383"/>
  <c r="BG194" i="383"/>
  <c r="BF194" i="383"/>
  <c r="BW193" i="383"/>
  <c r="BV193" i="383"/>
  <c r="BU193" i="383"/>
  <c r="BT193" i="383"/>
  <c r="BS193" i="383"/>
  <c r="BR193" i="383"/>
  <c r="BQ193" i="383"/>
  <c r="BP193" i="383"/>
  <c r="BO193" i="383"/>
  <c r="BN193" i="383"/>
  <c r="BM193" i="383"/>
  <c r="BL193" i="383"/>
  <c r="BK193" i="383"/>
  <c r="BJ193" i="383"/>
  <c r="BI193" i="383"/>
  <c r="BH193" i="383"/>
  <c r="BG193" i="383"/>
  <c r="BF193" i="383"/>
  <c r="BW192" i="383"/>
  <c r="BV192" i="383"/>
  <c r="BU192" i="383"/>
  <c r="BT192" i="383"/>
  <c r="BS192" i="383"/>
  <c r="BR192" i="383"/>
  <c r="BQ192" i="383"/>
  <c r="BP192" i="383"/>
  <c r="BO192" i="383"/>
  <c r="BN192" i="383"/>
  <c r="BM192" i="383"/>
  <c r="BL192" i="383"/>
  <c r="BK192" i="383"/>
  <c r="BJ192" i="383"/>
  <c r="BI192" i="383"/>
  <c r="BH192" i="383"/>
  <c r="BG192" i="383"/>
  <c r="BF192" i="383"/>
  <c r="BW191" i="383"/>
  <c r="BV191" i="383"/>
  <c r="BU191" i="383"/>
  <c r="BT191" i="383"/>
  <c r="BS191" i="383"/>
  <c r="BR191" i="383"/>
  <c r="BQ191" i="383"/>
  <c r="BP191" i="383"/>
  <c r="BO191" i="383"/>
  <c r="BN191" i="383"/>
  <c r="BM191" i="383"/>
  <c r="BL191" i="383"/>
  <c r="BK191" i="383"/>
  <c r="BJ191" i="383"/>
  <c r="BI191" i="383"/>
  <c r="BH191" i="383"/>
  <c r="BG191" i="383"/>
  <c r="BF191" i="383"/>
  <c r="BW190" i="383"/>
  <c r="BV190" i="383"/>
  <c r="BU190" i="383"/>
  <c r="BT190" i="383"/>
  <c r="BS190" i="383"/>
  <c r="BR190" i="383"/>
  <c r="BQ190" i="383"/>
  <c r="BP190" i="383"/>
  <c r="BO190" i="383"/>
  <c r="BN190" i="383"/>
  <c r="BM190" i="383"/>
  <c r="BL190" i="383"/>
  <c r="BK190" i="383"/>
  <c r="BJ190" i="383"/>
  <c r="BI190" i="383"/>
  <c r="BH190" i="383"/>
  <c r="BG190" i="383"/>
  <c r="BF190" i="383"/>
  <c r="BW189" i="383"/>
  <c r="BV189" i="383"/>
  <c r="BU189" i="383"/>
  <c r="BT189" i="383"/>
  <c r="BS189" i="383"/>
  <c r="BR189" i="383"/>
  <c r="BQ189" i="383"/>
  <c r="BP189" i="383"/>
  <c r="BO189" i="383"/>
  <c r="BN189" i="383"/>
  <c r="BM189" i="383"/>
  <c r="BL189" i="383"/>
  <c r="BK189" i="383"/>
  <c r="BJ189" i="383"/>
  <c r="BI189" i="383"/>
  <c r="BH189" i="383"/>
  <c r="BG189" i="383"/>
  <c r="BF189" i="383"/>
  <c r="AW89" i="383" s="1"/>
  <c r="BW188" i="383"/>
  <c r="BV188" i="383"/>
  <c r="BU188" i="383"/>
  <c r="BT188" i="383"/>
  <c r="BS188" i="383"/>
  <c r="BR188" i="383"/>
  <c r="BQ188" i="383"/>
  <c r="BP188" i="383"/>
  <c r="BO188" i="383"/>
  <c r="BN188" i="383"/>
  <c r="BM188" i="383"/>
  <c r="BL188" i="383"/>
  <c r="BK188" i="383"/>
  <c r="BJ188" i="383"/>
  <c r="BI188" i="383"/>
  <c r="BH188" i="383"/>
  <c r="BG188" i="383"/>
  <c r="BF188" i="383"/>
  <c r="BW187" i="383"/>
  <c r="BV187" i="383"/>
  <c r="BU187" i="383"/>
  <c r="BT187" i="383"/>
  <c r="BS187" i="383"/>
  <c r="BR187" i="383"/>
  <c r="BQ187" i="383"/>
  <c r="BP187" i="383"/>
  <c r="BO187" i="383"/>
  <c r="BN187" i="383"/>
  <c r="BM187" i="383"/>
  <c r="BL187" i="383"/>
  <c r="BK187" i="383"/>
  <c r="BJ187" i="383"/>
  <c r="BI187" i="383"/>
  <c r="BH187" i="383"/>
  <c r="BG187" i="383"/>
  <c r="BF187" i="383"/>
  <c r="BW186" i="383"/>
  <c r="BV186" i="383"/>
  <c r="BU186" i="383"/>
  <c r="BT186" i="383"/>
  <c r="BS186" i="383"/>
  <c r="BR186" i="383"/>
  <c r="BQ186" i="383"/>
  <c r="BP186" i="383"/>
  <c r="BO186" i="383"/>
  <c r="BN186" i="383"/>
  <c r="BM186" i="383"/>
  <c r="BL186" i="383"/>
  <c r="BK186" i="383"/>
  <c r="BJ186" i="383"/>
  <c r="BI186" i="383"/>
  <c r="BH186" i="383"/>
  <c r="BG186" i="383"/>
  <c r="BF186" i="383"/>
  <c r="BW185" i="383"/>
  <c r="BV185" i="383"/>
  <c r="BU185" i="383"/>
  <c r="BT185" i="383"/>
  <c r="BS185" i="383"/>
  <c r="BR185" i="383"/>
  <c r="BQ185" i="383"/>
  <c r="BP185" i="383"/>
  <c r="BO185" i="383"/>
  <c r="BN185" i="383"/>
  <c r="BM185" i="383"/>
  <c r="BL185" i="383"/>
  <c r="BK185" i="383"/>
  <c r="BJ185" i="383"/>
  <c r="BI185" i="383"/>
  <c r="BH185" i="383"/>
  <c r="BG185" i="383"/>
  <c r="BF185" i="383"/>
  <c r="AS89" i="383" s="1"/>
  <c r="BW184" i="383"/>
  <c r="BV184" i="383"/>
  <c r="BU184" i="383"/>
  <c r="BT184" i="383"/>
  <c r="BS184" i="383"/>
  <c r="BR184" i="383"/>
  <c r="BQ184" i="383"/>
  <c r="BP184" i="383"/>
  <c r="BO184" i="383"/>
  <c r="BN184" i="383"/>
  <c r="BM184" i="383"/>
  <c r="BL184" i="383"/>
  <c r="BK184" i="383"/>
  <c r="BJ184" i="383"/>
  <c r="BI184" i="383"/>
  <c r="BH184" i="383"/>
  <c r="BG184" i="383"/>
  <c r="BF184" i="383"/>
  <c r="BW183" i="383"/>
  <c r="BV183" i="383"/>
  <c r="BU183" i="383"/>
  <c r="BT183" i="383"/>
  <c r="BS183" i="383"/>
  <c r="BR183" i="383"/>
  <c r="BQ183" i="383"/>
  <c r="BP183" i="383"/>
  <c r="BO183" i="383"/>
  <c r="BN183" i="383"/>
  <c r="BM183" i="383"/>
  <c r="BL183" i="383"/>
  <c r="BK183" i="383"/>
  <c r="BJ183" i="383"/>
  <c r="BI183" i="383"/>
  <c r="BH183" i="383"/>
  <c r="BG183" i="383"/>
  <c r="BF183" i="383"/>
  <c r="BW182" i="383"/>
  <c r="BV182" i="383"/>
  <c r="BU182" i="383"/>
  <c r="BT182" i="383"/>
  <c r="BS182" i="383"/>
  <c r="BR182" i="383"/>
  <c r="BQ182" i="383"/>
  <c r="BP182" i="383"/>
  <c r="BO182" i="383"/>
  <c r="BN182" i="383"/>
  <c r="BM182" i="383"/>
  <c r="BL182" i="383"/>
  <c r="BK182" i="383"/>
  <c r="BJ182" i="383"/>
  <c r="BI182" i="383"/>
  <c r="BH182" i="383"/>
  <c r="BG182" i="383"/>
  <c r="BF182" i="383"/>
  <c r="BW181" i="383"/>
  <c r="BV181" i="383"/>
  <c r="BU181" i="383"/>
  <c r="BT181" i="383"/>
  <c r="BS181" i="383"/>
  <c r="BR181" i="383"/>
  <c r="BQ181" i="383"/>
  <c r="BP181" i="383"/>
  <c r="BO181" i="383"/>
  <c r="BN181" i="383"/>
  <c r="BM181" i="383"/>
  <c r="BL181" i="383"/>
  <c r="BK181" i="383"/>
  <c r="BJ181" i="383"/>
  <c r="BI181" i="383"/>
  <c r="BH181" i="383"/>
  <c r="BG181" i="383"/>
  <c r="BF181" i="383"/>
  <c r="BW180" i="383"/>
  <c r="BV180" i="383"/>
  <c r="BU180" i="383"/>
  <c r="BT180" i="383"/>
  <c r="BS180" i="383"/>
  <c r="BR180" i="383"/>
  <c r="BQ180" i="383"/>
  <c r="BP180" i="383"/>
  <c r="BO180" i="383"/>
  <c r="BN180" i="383"/>
  <c r="BM180" i="383"/>
  <c r="BL180" i="383"/>
  <c r="BK180" i="383"/>
  <c r="BJ180" i="383"/>
  <c r="BI180" i="383"/>
  <c r="BH180" i="383"/>
  <c r="BG180" i="383"/>
  <c r="BF180" i="383"/>
  <c r="BW179" i="383"/>
  <c r="BV179" i="383"/>
  <c r="BU179" i="383"/>
  <c r="BT179" i="383"/>
  <c r="BS179" i="383"/>
  <c r="BR179" i="383"/>
  <c r="BQ179" i="383"/>
  <c r="BP179" i="383"/>
  <c r="BO179" i="383"/>
  <c r="BN179" i="383"/>
  <c r="BM179" i="383"/>
  <c r="BL179" i="383"/>
  <c r="BK179" i="383"/>
  <c r="BJ179" i="383"/>
  <c r="BI179" i="383"/>
  <c r="AM89" i="383" s="1"/>
  <c r="BH179" i="383"/>
  <c r="BG179" i="383"/>
  <c r="BF179" i="383"/>
  <c r="BW176" i="383"/>
  <c r="BV176" i="383"/>
  <c r="BU176" i="383"/>
  <c r="BT176" i="383"/>
  <c r="BS176" i="383"/>
  <c r="BR176" i="383"/>
  <c r="BQ176" i="383"/>
  <c r="BP176" i="383"/>
  <c r="BO176" i="383"/>
  <c r="BN176" i="383"/>
  <c r="BM176" i="383"/>
  <c r="BL176" i="383"/>
  <c r="BK176" i="383"/>
  <c r="BJ176" i="383"/>
  <c r="BI176" i="383"/>
  <c r="BH176" i="383"/>
  <c r="BG176" i="383"/>
  <c r="BF176" i="383"/>
  <c r="BW175" i="383"/>
  <c r="BV175" i="383"/>
  <c r="BU175" i="383"/>
  <c r="BT175" i="383"/>
  <c r="BS175" i="383"/>
  <c r="BR175" i="383"/>
  <c r="BQ175" i="383"/>
  <c r="BP175" i="383"/>
  <c r="BO175" i="383"/>
  <c r="BN175" i="383"/>
  <c r="BM175" i="383"/>
  <c r="BL175" i="383"/>
  <c r="BK175" i="383"/>
  <c r="BJ175" i="383"/>
  <c r="BI175" i="383"/>
  <c r="BH175" i="383"/>
  <c r="BG175" i="383"/>
  <c r="BF175" i="383"/>
  <c r="BW174" i="383"/>
  <c r="BV174" i="383"/>
  <c r="BU174" i="383"/>
  <c r="BT174" i="383"/>
  <c r="BS174" i="383"/>
  <c r="BR174" i="383"/>
  <c r="BQ174" i="383"/>
  <c r="BP174" i="383"/>
  <c r="BO174" i="383"/>
  <c r="BN174" i="383"/>
  <c r="BM174" i="383"/>
  <c r="BL174" i="383"/>
  <c r="BK174" i="383"/>
  <c r="BJ174" i="383"/>
  <c r="BI174" i="383"/>
  <c r="BH174" i="383"/>
  <c r="BG174" i="383"/>
  <c r="BF174" i="383"/>
  <c r="BW173" i="383"/>
  <c r="BV173" i="383"/>
  <c r="BU173" i="383"/>
  <c r="BT173" i="383"/>
  <c r="BS173" i="383"/>
  <c r="BR173" i="383"/>
  <c r="BQ173" i="383"/>
  <c r="BP173" i="383"/>
  <c r="BO173" i="383"/>
  <c r="BN173" i="383"/>
  <c r="BM173" i="383"/>
  <c r="BL173" i="383"/>
  <c r="BK173" i="383"/>
  <c r="BJ173" i="383"/>
  <c r="BI173" i="383"/>
  <c r="BH173" i="383"/>
  <c r="BG173" i="383"/>
  <c r="BF173" i="383"/>
  <c r="BW172" i="383"/>
  <c r="BV172" i="383"/>
  <c r="BU172" i="383"/>
  <c r="BT172" i="383"/>
  <c r="BS172" i="383"/>
  <c r="BR172" i="383"/>
  <c r="BQ172" i="383"/>
  <c r="BP172" i="383"/>
  <c r="BO172" i="383"/>
  <c r="BN172" i="383"/>
  <c r="BM172" i="383"/>
  <c r="BL172" i="383"/>
  <c r="BK172" i="383"/>
  <c r="BJ172" i="383"/>
  <c r="BI172" i="383"/>
  <c r="BH172" i="383"/>
  <c r="BG172" i="383"/>
  <c r="BF172" i="383"/>
  <c r="BW171" i="383"/>
  <c r="BV171" i="383"/>
  <c r="BU171" i="383"/>
  <c r="BT171" i="383"/>
  <c r="BS171" i="383"/>
  <c r="BR171" i="383"/>
  <c r="BQ171" i="383"/>
  <c r="BP171" i="383"/>
  <c r="BO171" i="383"/>
  <c r="BN171" i="383"/>
  <c r="BM171" i="383"/>
  <c r="BL171" i="383"/>
  <c r="BK171" i="383"/>
  <c r="BJ171" i="383"/>
  <c r="BI171" i="383"/>
  <c r="BH171" i="383"/>
  <c r="BG171" i="383"/>
  <c r="BF171" i="383"/>
  <c r="BW170" i="383"/>
  <c r="BV170" i="383"/>
  <c r="BU170" i="383"/>
  <c r="BT170" i="383"/>
  <c r="BS170" i="383"/>
  <c r="BR170" i="383"/>
  <c r="BQ170" i="383"/>
  <c r="BP170" i="383"/>
  <c r="BO170" i="383"/>
  <c r="BN170" i="383"/>
  <c r="BM170" i="383"/>
  <c r="BL170" i="383"/>
  <c r="BK170" i="383"/>
  <c r="BJ170" i="383"/>
  <c r="BI170" i="383"/>
  <c r="BH170" i="383"/>
  <c r="BG170" i="383"/>
  <c r="BF170" i="383"/>
  <c r="BW169" i="383"/>
  <c r="BV169" i="383"/>
  <c r="BU169" i="383"/>
  <c r="BT169" i="383"/>
  <c r="BS169" i="383"/>
  <c r="BR169" i="383"/>
  <c r="BQ169" i="383"/>
  <c r="BP169" i="383"/>
  <c r="BO169" i="383"/>
  <c r="BN169" i="383"/>
  <c r="BM169" i="383"/>
  <c r="BL169" i="383"/>
  <c r="BK169" i="383"/>
  <c r="BJ169" i="383"/>
  <c r="BI169" i="383"/>
  <c r="BH169" i="383"/>
  <c r="BG169" i="383"/>
  <c r="BF169" i="383"/>
  <c r="AV88" i="383" s="1"/>
  <c r="BW168" i="383"/>
  <c r="BV168" i="383"/>
  <c r="BU168" i="383"/>
  <c r="BT168" i="383"/>
  <c r="BS168" i="383"/>
  <c r="BR168" i="383"/>
  <c r="BQ168" i="383"/>
  <c r="BP168" i="383"/>
  <c r="BO168" i="383"/>
  <c r="BN168" i="383"/>
  <c r="BM168" i="383"/>
  <c r="BL168" i="383"/>
  <c r="BK168" i="383"/>
  <c r="BJ168" i="383"/>
  <c r="BI168" i="383"/>
  <c r="BH168" i="383"/>
  <c r="BG168" i="383"/>
  <c r="BF168" i="383"/>
  <c r="BW167" i="383"/>
  <c r="BV167" i="383"/>
  <c r="BU167" i="383"/>
  <c r="BT167" i="383"/>
  <c r="BS167" i="383"/>
  <c r="BR167" i="383"/>
  <c r="BQ167" i="383"/>
  <c r="BP167" i="383"/>
  <c r="BO167" i="383"/>
  <c r="BN167" i="383"/>
  <c r="BM167" i="383"/>
  <c r="BL167" i="383"/>
  <c r="BK167" i="383"/>
  <c r="BJ167" i="383"/>
  <c r="BI167" i="383"/>
  <c r="BH167" i="383"/>
  <c r="BG167" i="383"/>
  <c r="BF167" i="383"/>
  <c r="BW166" i="383"/>
  <c r="BV166" i="383"/>
  <c r="BU166" i="383"/>
  <c r="BT166" i="383"/>
  <c r="BS166" i="383"/>
  <c r="BR166" i="383"/>
  <c r="BQ166" i="383"/>
  <c r="BP166" i="383"/>
  <c r="BO166" i="383"/>
  <c r="BN166" i="383"/>
  <c r="BM166" i="383"/>
  <c r="BL166" i="383"/>
  <c r="BK166" i="383"/>
  <c r="BJ166" i="383"/>
  <c r="BI166" i="383"/>
  <c r="BH166" i="383"/>
  <c r="BG166" i="383"/>
  <c r="BF166" i="383"/>
  <c r="BW165" i="383"/>
  <c r="BV165" i="383"/>
  <c r="BU165" i="383"/>
  <c r="BT165" i="383"/>
  <c r="BS165" i="383"/>
  <c r="BR165" i="383"/>
  <c r="BQ165" i="383"/>
  <c r="BP165" i="383"/>
  <c r="BO165" i="383"/>
  <c r="BN165" i="383"/>
  <c r="BM165" i="383"/>
  <c r="BL165" i="383"/>
  <c r="BK165" i="383"/>
  <c r="BJ165" i="383"/>
  <c r="BI165" i="383"/>
  <c r="AR88" i="383" s="1"/>
  <c r="BH165" i="383"/>
  <c r="BG165" i="383"/>
  <c r="BF165" i="383"/>
  <c r="BW164" i="383"/>
  <c r="BV164" i="383"/>
  <c r="BU164" i="383"/>
  <c r="BT164" i="383"/>
  <c r="BS164" i="383"/>
  <c r="BR164" i="383"/>
  <c r="BQ164" i="383"/>
  <c r="BP164" i="383"/>
  <c r="BO164" i="383"/>
  <c r="BN164" i="383"/>
  <c r="BM164" i="383"/>
  <c r="BL164" i="383"/>
  <c r="BK164" i="383"/>
  <c r="BJ164" i="383"/>
  <c r="BI164" i="383"/>
  <c r="BH164" i="383"/>
  <c r="BG164" i="383"/>
  <c r="BF164" i="383"/>
  <c r="BW163" i="383"/>
  <c r="BV163" i="383"/>
  <c r="BU163" i="383"/>
  <c r="BT163" i="383"/>
  <c r="BS163" i="383"/>
  <c r="BR163" i="383"/>
  <c r="BQ163" i="383"/>
  <c r="BP163" i="383"/>
  <c r="BO163" i="383"/>
  <c r="BN163" i="383"/>
  <c r="BM163" i="383"/>
  <c r="BL163" i="383"/>
  <c r="BK163" i="383"/>
  <c r="BJ163" i="383"/>
  <c r="BI163" i="383"/>
  <c r="BH163" i="383"/>
  <c r="BG163" i="383"/>
  <c r="BF163" i="383"/>
  <c r="BW162" i="383"/>
  <c r="BV162" i="383"/>
  <c r="BU162" i="383"/>
  <c r="BT162" i="383"/>
  <c r="BS162" i="383"/>
  <c r="BR162" i="383"/>
  <c r="BQ162" i="383"/>
  <c r="BP162" i="383"/>
  <c r="BO162" i="383"/>
  <c r="BN162" i="383"/>
  <c r="BM162" i="383"/>
  <c r="BL162" i="383"/>
  <c r="BK162" i="383"/>
  <c r="BJ162" i="383"/>
  <c r="BI162" i="383"/>
  <c r="BH162" i="383"/>
  <c r="BG162" i="383"/>
  <c r="BF162" i="383"/>
  <c r="BW161" i="383"/>
  <c r="BV161" i="383"/>
  <c r="BU161" i="383"/>
  <c r="BT161" i="383"/>
  <c r="BS161" i="383"/>
  <c r="BR161" i="383"/>
  <c r="BQ161" i="383"/>
  <c r="BP161" i="383"/>
  <c r="BO161" i="383"/>
  <c r="BN161" i="383"/>
  <c r="BM161" i="383"/>
  <c r="BL161" i="383"/>
  <c r="BK161" i="383"/>
  <c r="BJ161" i="383"/>
  <c r="BI161" i="383"/>
  <c r="BH161" i="383"/>
  <c r="BG161" i="383"/>
  <c r="BF161" i="383"/>
  <c r="BW160" i="383"/>
  <c r="BV160" i="383"/>
  <c r="BU160" i="383"/>
  <c r="BT160" i="383"/>
  <c r="BS160" i="383"/>
  <c r="BR160" i="383"/>
  <c r="BQ160" i="383"/>
  <c r="BP160" i="383"/>
  <c r="BO160" i="383"/>
  <c r="BN160" i="383"/>
  <c r="BM160" i="383"/>
  <c r="BL160" i="383"/>
  <c r="BK160" i="383"/>
  <c r="BJ160" i="383"/>
  <c r="BI160" i="383"/>
  <c r="BH160" i="383"/>
  <c r="BG160" i="383"/>
  <c r="BF160" i="383"/>
  <c r="BW157" i="383"/>
  <c r="BV157" i="383"/>
  <c r="BU157" i="383"/>
  <c r="BT157" i="383"/>
  <c r="BS157" i="383"/>
  <c r="BR157" i="383"/>
  <c r="BQ157" i="383"/>
  <c r="BP157" i="383"/>
  <c r="BO157" i="383"/>
  <c r="BN157" i="383"/>
  <c r="BM157" i="383"/>
  <c r="BL157" i="383"/>
  <c r="BK157" i="383"/>
  <c r="BJ157" i="383"/>
  <c r="BI157" i="383"/>
  <c r="BH157" i="383"/>
  <c r="BG157" i="383"/>
  <c r="BF157" i="383"/>
  <c r="BW156" i="383"/>
  <c r="BV156" i="383"/>
  <c r="BU156" i="383"/>
  <c r="BT156" i="383"/>
  <c r="BS156" i="383"/>
  <c r="BR156" i="383"/>
  <c r="BQ156" i="383"/>
  <c r="BP156" i="383"/>
  <c r="BO156" i="383"/>
  <c r="BN156" i="383"/>
  <c r="BM156" i="383"/>
  <c r="BL156" i="383"/>
  <c r="BK156" i="383"/>
  <c r="BJ156" i="383"/>
  <c r="BI156" i="383"/>
  <c r="BH156" i="383"/>
  <c r="BG156" i="383"/>
  <c r="BF156" i="383"/>
  <c r="BW155" i="383"/>
  <c r="BV155" i="383"/>
  <c r="BU155" i="383"/>
  <c r="BT155" i="383"/>
  <c r="BS155" i="383"/>
  <c r="BR155" i="383"/>
  <c r="BQ155" i="383"/>
  <c r="BP155" i="383"/>
  <c r="BO155" i="383"/>
  <c r="BN155" i="383"/>
  <c r="BM155" i="383"/>
  <c r="BL155" i="383"/>
  <c r="BK155" i="383"/>
  <c r="BJ155" i="383"/>
  <c r="BI155" i="383"/>
  <c r="BH155" i="383"/>
  <c r="BG155" i="383"/>
  <c r="BF155" i="383"/>
  <c r="BW154" i="383"/>
  <c r="BV154" i="383"/>
  <c r="BU154" i="383"/>
  <c r="BT154" i="383"/>
  <c r="BS154" i="383"/>
  <c r="BR154" i="383"/>
  <c r="BQ154" i="383"/>
  <c r="BP154" i="383"/>
  <c r="BO154" i="383"/>
  <c r="BN154" i="383"/>
  <c r="BM154" i="383"/>
  <c r="BL154" i="383"/>
  <c r="BK154" i="383"/>
  <c r="BJ154" i="383"/>
  <c r="BI154" i="383"/>
  <c r="BH154" i="383"/>
  <c r="BG154" i="383"/>
  <c r="BF154" i="383"/>
  <c r="BW153" i="383"/>
  <c r="BV153" i="383"/>
  <c r="BU153" i="383"/>
  <c r="BT153" i="383"/>
  <c r="BS153" i="383"/>
  <c r="BR153" i="383"/>
  <c r="BQ153" i="383"/>
  <c r="BP153" i="383"/>
  <c r="BO153" i="383"/>
  <c r="BN153" i="383"/>
  <c r="BM153" i="383"/>
  <c r="BL153" i="383"/>
  <c r="BK153" i="383"/>
  <c r="BJ153" i="383"/>
  <c r="BI153" i="383"/>
  <c r="BH153" i="383"/>
  <c r="BG153" i="383"/>
  <c r="BF153" i="383"/>
  <c r="BW152" i="383"/>
  <c r="BV152" i="383"/>
  <c r="BU152" i="383"/>
  <c r="BT152" i="383"/>
  <c r="BS152" i="383"/>
  <c r="BR152" i="383"/>
  <c r="BQ152" i="383"/>
  <c r="BP152" i="383"/>
  <c r="BO152" i="383"/>
  <c r="BN152" i="383"/>
  <c r="BM152" i="383"/>
  <c r="BL152" i="383"/>
  <c r="BK152" i="383"/>
  <c r="BJ152" i="383"/>
  <c r="BI152" i="383"/>
  <c r="BH152" i="383"/>
  <c r="BG152" i="383"/>
  <c r="BF152" i="383"/>
  <c r="BW151" i="383"/>
  <c r="BV151" i="383"/>
  <c r="BU151" i="383"/>
  <c r="BT151" i="383"/>
  <c r="BS151" i="383"/>
  <c r="BR151" i="383"/>
  <c r="BQ151" i="383"/>
  <c r="BP151" i="383"/>
  <c r="BO151" i="383"/>
  <c r="BN151" i="383"/>
  <c r="BM151" i="383"/>
  <c r="BL151" i="383"/>
  <c r="BK151" i="383"/>
  <c r="BJ151" i="383"/>
  <c r="BI151" i="383"/>
  <c r="BH151" i="383"/>
  <c r="BG151" i="383"/>
  <c r="BF151" i="383"/>
  <c r="BW150" i="383"/>
  <c r="BV150" i="383"/>
  <c r="BU150" i="383"/>
  <c r="BT150" i="383"/>
  <c r="BS150" i="383"/>
  <c r="BR150" i="383"/>
  <c r="BQ150" i="383"/>
  <c r="BP150" i="383"/>
  <c r="BO150" i="383"/>
  <c r="BN150" i="383"/>
  <c r="BM150" i="383"/>
  <c r="BL150" i="383"/>
  <c r="BK150" i="383"/>
  <c r="BJ150" i="383"/>
  <c r="BI150" i="383"/>
  <c r="BH150" i="383"/>
  <c r="BG150" i="383"/>
  <c r="BF150" i="383"/>
  <c r="BW149" i="383"/>
  <c r="BV149" i="383"/>
  <c r="BU149" i="383"/>
  <c r="BT149" i="383"/>
  <c r="BS149" i="383"/>
  <c r="BR149" i="383"/>
  <c r="BQ149" i="383"/>
  <c r="BP149" i="383"/>
  <c r="BO149" i="383"/>
  <c r="BN149" i="383"/>
  <c r="BM149" i="383"/>
  <c r="BL149" i="383"/>
  <c r="BK149" i="383"/>
  <c r="BJ149" i="383"/>
  <c r="BI149" i="383"/>
  <c r="BH149" i="383"/>
  <c r="BG149" i="383"/>
  <c r="BF149" i="383"/>
  <c r="BW148" i="383"/>
  <c r="BV148" i="383"/>
  <c r="BU148" i="383"/>
  <c r="BT148" i="383"/>
  <c r="BS148" i="383"/>
  <c r="BR148" i="383"/>
  <c r="BQ148" i="383"/>
  <c r="BP148" i="383"/>
  <c r="BO148" i="383"/>
  <c r="BN148" i="383"/>
  <c r="BM148" i="383"/>
  <c r="BL148" i="383"/>
  <c r="BK148" i="383"/>
  <c r="BJ148" i="383"/>
  <c r="BI148" i="383"/>
  <c r="BH148" i="383"/>
  <c r="BG148" i="383"/>
  <c r="BF148" i="383"/>
  <c r="BW147" i="383"/>
  <c r="BV147" i="383"/>
  <c r="BU147" i="383"/>
  <c r="BT147" i="383"/>
  <c r="BS147" i="383"/>
  <c r="BR147" i="383"/>
  <c r="BQ147" i="383"/>
  <c r="BP147" i="383"/>
  <c r="BO147" i="383"/>
  <c r="BN147" i="383"/>
  <c r="BM147" i="383"/>
  <c r="BL147" i="383"/>
  <c r="BK147" i="383"/>
  <c r="BJ147" i="383"/>
  <c r="BI147" i="383"/>
  <c r="AY95" i="383" s="1"/>
  <c r="BH147" i="383"/>
  <c r="BG147" i="383"/>
  <c r="BF147" i="383"/>
  <c r="BW146" i="383"/>
  <c r="BV146" i="383"/>
  <c r="BU146" i="383"/>
  <c r="BT146" i="383"/>
  <c r="BS146" i="383"/>
  <c r="BR146" i="383"/>
  <c r="BQ146" i="383"/>
  <c r="BP146" i="383"/>
  <c r="BO146" i="383"/>
  <c r="BN146" i="383"/>
  <c r="BM146" i="383"/>
  <c r="BL146" i="383"/>
  <c r="BK146" i="383"/>
  <c r="BJ146" i="383"/>
  <c r="BI146" i="383"/>
  <c r="BH146" i="383"/>
  <c r="BG146" i="383"/>
  <c r="BF146" i="383"/>
  <c r="BW145" i="383"/>
  <c r="BV145" i="383"/>
  <c r="BU145" i="383"/>
  <c r="BT145" i="383"/>
  <c r="BS145" i="383"/>
  <c r="BR145" i="383"/>
  <c r="BQ145" i="383"/>
  <c r="BP145" i="383"/>
  <c r="BO145" i="383"/>
  <c r="BN145" i="383"/>
  <c r="BM145" i="383"/>
  <c r="BL145" i="383"/>
  <c r="BK145" i="383"/>
  <c r="BJ145" i="383"/>
  <c r="BI145" i="383"/>
  <c r="BH145" i="383"/>
  <c r="BG145" i="383"/>
  <c r="BF145" i="383"/>
  <c r="BW144" i="383"/>
  <c r="BV144" i="383"/>
  <c r="BU144" i="383"/>
  <c r="BT144" i="383"/>
  <c r="BS144" i="383"/>
  <c r="BR144" i="383"/>
  <c r="BQ144" i="383"/>
  <c r="BP144" i="383"/>
  <c r="BO144" i="383"/>
  <c r="BN144" i="383"/>
  <c r="BM144" i="383"/>
  <c r="BL144" i="383"/>
  <c r="BK144" i="383"/>
  <c r="BJ144" i="383"/>
  <c r="BI144" i="383"/>
  <c r="BH144" i="383"/>
  <c r="BG144" i="383"/>
  <c r="AP87" i="383" s="1"/>
  <c r="BF144" i="383"/>
  <c r="BW143" i="383"/>
  <c r="BV143" i="383"/>
  <c r="BU143" i="383"/>
  <c r="BT143" i="383"/>
  <c r="BS143" i="383"/>
  <c r="BR143" i="383"/>
  <c r="BQ143" i="383"/>
  <c r="BP143" i="383"/>
  <c r="BO143" i="383"/>
  <c r="BN143" i="383"/>
  <c r="BM143" i="383"/>
  <c r="BL143" i="383"/>
  <c r="BK143" i="383"/>
  <c r="BJ143" i="383"/>
  <c r="BI143" i="383"/>
  <c r="BH143" i="383"/>
  <c r="BG143" i="383"/>
  <c r="BF143" i="383"/>
  <c r="BW142" i="383"/>
  <c r="BV142" i="383"/>
  <c r="BU142" i="383"/>
  <c r="BT142" i="383"/>
  <c r="BS142" i="383"/>
  <c r="BR142" i="383"/>
  <c r="BQ142" i="383"/>
  <c r="BP142" i="383"/>
  <c r="BO142" i="383"/>
  <c r="BN142" i="383"/>
  <c r="BM142" i="383"/>
  <c r="BL142" i="383"/>
  <c r="BK142" i="383"/>
  <c r="BJ142" i="383"/>
  <c r="BI142" i="383"/>
  <c r="BH142" i="383"/>
  <c r="BG142" i="383"/>
  <c r="BF142" i="383"/>
  <c r="BW141" i="383"/>
  <c r="BV141" i="383"/>
  <c r="BU141" i="383"/>
  <c r="BT141" i="383"/>
  <c r="BS141" i="383"/>
  <c r="BR141" i="383"/>
  <c r="BQ141" i="383"/>
  <c r="BP141" i="383"/>
  <c r="BO141" i="383"/>
  <c r="BN141" i="383"/>
  <c r="BM141" i="383"/>
  <c r="BL141" i="383"/>
  <c r="BK141" i="383"/>
  <c r="BJ141" i="383"/>
  <c r="BI141" i="383"/>
  <c r="BH141" i="383"/>
  <c r="BG141" i="383"/>
  <c r="BF141" i="383"/>
  <c r="BW138" i="383"/>
  <c r="BV138" i="383"/>
  <c r="BU138" i="383"/>
  <c r="BT138" i="383"/>
  <c r="BS138" i="383"/>
  <c r="BR138" i="383"/>
  <c r="BQ138" i="383"/>
  <c r="BP138" i="383"/>
  <c r="BO138" i="383"/>
  <c r="BN138" i="383"/>
  <c r="BM138" i="383"/>
  <c r="BL138" i="383"/>
  <c r="BK138" i="383"/>
  <c r="BJ138" i="383"/>
  <c r="BI138" i="383"/>
  <c r="BH138" i="383"/>
  <c r="BG138" i="383"/>
  <c r="BF138" i="383"/>
  <c r="BW137" i="383"/>
  <c r="BV137" i="383"/>
  <c r="BU137" i="383"/>
  <c r="BT137" i="383"/>
  <c r="BS137" i="383"/>
  <c r="BR137" i="383"/>
  <c r="BQ137" i="383"/>
  <c r="BP137" i="383"/>
  <c r="BO137" i="383"/>
  <c r="BN137" i="383"/>
  <c r="BM137" i="383"/>
  <c r="BL137" i="383"/>
  <c r="BK137" i="383"/>
  <c r="BJ137" i="383"/>
  <c r="BI137" i="383"/>
  <c r="BH137" i="383"/>
  <c r="BG137" i="383"/>
  <c r="BF137" i="383"/>
  <c r="BW136" i="383"/>
  <c r="BV136" i="383"/>
  <c r="BU136" i="383"/>
  <c r="BT136" i="383"/>
  <c r="BS136" i="383"/>
  <c r="BR136" i="383"/>
  <c r="BQ136" i="383"/>
  <c r="BP136" i="383"/>
  <c r="BO136" i="383"/>
  <c r="BN136" i="383"/>
  <c r="BM136" i="383"/>
  <c r="BL136" i="383"/>
  <c r="BK136" i="383"/>
  <c r="BJ136" i="383"/>
  <c r="BI136" i="383"/>
  <c r="BH136" i="383"/>
  <c r="BG136" i="383"/>
  <c r="BF136" i="383"/>
  <c r="BW135" i="383"/>
  <c r="BV135" i="383"/>
  <c r="BU135" i="383"/>
  <c r="BT135" i="383"/>
  <c r="BS135" i="383"/>
  <c r="BR135" i="383"/>
  <c r="BQ135" i="383"/>
  <c r="BP135" i="383"/>
  <c r="BO135" i="383"/>
  <c r="BN135" i="383"/>
  <c r="BM135" i="383"/>
  <c r="BL135" i="383"/>
  <c r="BK135" i="383"/>
  <c r="BJ135" i="383"/>
  <c r="BI135" i="383"/>
  <c r="BH135" i="383"/>
  <c r="BG135" i="383"/>
  <c r="BF135" i="383"/>
  <c r="BW134" i="383"/>
  <c r="BV134" i="383"/>
  <c r="BU134" i="383"/>
  <c r="BT134" i="383"/>
  <c r="BS134" i="383"/>
  <c r="BR134" i="383"/>
  <c r="BQ134" i="383"/>
  <c r="BP134" i="383"/>
  <c r="BO134" i="383"/>
  <c r="BN134" i="383"/>
  <c r="BM134" i="383"/>
  <c r="BL134" i="383"/>
  <c r="BK134" i="383"/>
  <c r="BJ134" i="383"/>
  <c r="BI134" i="383"/>
  <c r="BH134" i="383"/>
  <c r="BG134" i="383"/>
  <c r="BF134" i="383"/>
  <c r="BW133" i="383"/>
  <c r="BV133" i="383"/>
  <c r="BU133" i="383"/>
  <c r="BT133" i="383"/>
  <c r="BS133" i="383"/>
  <c r="BR133" i="383"/>
  <c r="BQ133" i="383"/>
  <c r="BP133" i="383"/>
  <c r="BO133" i="383"/>
  <c r="BN133" i="383"/>
  <c r="BM133" i="383"/>
  <c r="BL133" i="383"/>
  <c r="BK133" i="383"/>
  <c r="BJ133" i="383"/>
  <c r="BI133" i="383"/>
  <c r="BH133" i="383"/>
  <c r="BG133" i="383"/>
  <c r="BF133" i="383"/>
  <c r="BW132" i="383"/>
  <c r="BV132" i="383"/>
  <c r="BU132" i="383"/>
  <c r="BT132" i="383"/>
  <c r="BS132" i="383"/>
  <c r="BR132" i="383"/>
  <c r="BQ132" i="383"/>
  <c r="BP132" i="383"/>
  <c r="BO132" i="383"/>
  <c r="BN132" i="383"/>
  <c r="BM132" i="383"/>
  <c r="BL132" i="383"/>
  <c r="BK132" i="383"/>
  <c r="BJ132" i="383"/>
  <c r="BI132" i="383"/>
  <c r="BH132" i="383"/>
  <c r="BG132" i="383"/>
  <c r="BF132" i="383"/>
  <c r="BW131" i="383"/>
  <c r="BV131" i="383"/>
  <c r="BU131" i="383"/>
  <c r="BT131" i="383"/>
  <c r="BS131" i="383"/>
  <c r="BR131" i="383"/>
  <c r="BQ131" i="383"/>
  <c r="BP131" i="383"/>
  <c r="BO131" i="383"/>
  <c r="BN131" i="383"/>
  <c r="BM131" i="383"/>
  <c r="BL131" i="383"/>
  <c r="BK131" i="383"/>
  <c r="BJ131" i="383"/>
  <c r="BI131" i="383"/>
  <c r="BH131" i="383"/>
  <c r="BG131" i="383"/>
  <c r="BF131" i="383"/>
  <c r="BW130" i="383"/>
  <c r="BV130" i="383"/>
  <c r="BU130" i="383"/>
  <c r="BT130" i="383"/>
  <c r="BS130" i="383"/>
  <c r="BR130" i="383"/>
  <c r="BQ130" i="383"/>
  <c r="BP130" i="383"/>
  <c r="BO130" i="383"/>
  <c r="BN130" i="383"/>
  <c r="BM130" i="383"/>
  <c r="BL130" i="383"/>
  <c r="BK130" i="383"/>
  <c r="BJ130" i="383"/>
  <c r="BI130" i="383"/>
  <c r="BH130" i="383"/>
  <c r="BG130" i="383"/>
  <c r="BF130" i="383"/>
  <c r="BW129" i="383"/>
  <c r="BV129" i="383"/>
  <c r="BU129" i="383"/>
  <c r="BT129" i="383"/>
  <c r="BS129" i="383"/>
  <c r="BR129" i="383"/>
  <c r="BQ129" i="383"/>
  <c r="BP129" i="383"/>
  <c r="BO129" i="383"/>
  <c r="BN129" i="383"/>
  <c r="BM129" i="383"/>
  <c r="BL129" i="383"/>
  <c r="BK129" i="383"/>
  <c r="BJ129" i="383"/>
  <c r="BI129" i="383"/>
  <c r="BH129" i="383"/>
  <c r="BG129" i="383"/>
  <c r="BF129" i="383"/>
  <c r="BW128" i="383"/>
  <c r="BV128" i="383"/>
  <c r="BU128" i="383"/>
  <c r="BT128" i="383"/>
  <c r="BS128" i="383"/>
  <c r="BR128" i="383"/>
  <c r="BQ128" i="383"/>
  <c r="BP128" i="383"/>
  <c r="BO128" i="383"/>
  <c r="BN128" i="383"/>
  <c r="BM128" i="383"/>
  <c r="BL128" i="383"/>
  <c r="BK128" i="383"/>
  <c r="BJ128" i="383"/>
  <c r="BI128" i="383"/>
  <c r="BH128" i="383"/>
  <c r="BG128" i="383"/>
  <c r="BF128" i="383"/>
  <c r="BW127" i="383"/>
  <c r="BV127" i="383"/>
  <c r="BU127" i="383"/>
  <c r="BT127" i="383"/>
  <c r="BS127" i="383"/>
  <c r="BR127" i="383"/>
  <c r="BQ127" i="383"/>
  <c r="BP127" i="383"/>
  <c r="BO127" i="383"/>
  <c r="BN127" i="383"/>
  <c r="BM127" i="383"/>
  <c r="BL127" i="383"/>
  <c r="BK127" i="383"/>
  <c r="BJ127" i="383"/>
  <c r="BI127" i="383"/>
  <c r="BH127" i="383"/>
  <c r="BG127" i="383"/>
  <c r="BF127" i="383"/>
  <c r="BW126" i="383"/>
  <c r="BV126" i="383"/>
  <c r="BU126" i="383"/>
  <c r="BT126" i="383"/>
  <c r="BS126" i="383"/>
  <c r="BR126" i="383"/>
  <c r="BQ126" i="383"/>
  <c r="BP126" i="383"/>
  <c r="BO126" i="383"/>
  <c r="BN126" i="383"/>
  <c r="BM126" i="383"/>
  <c r="BL126" i="383"/>
  <c r="BK126" i="383"/>
  <c r="BJ126" i="383"/>
  <c r="BI126" i="383"/>
  <c r="BH126" i="383"/>
  <c r="BG126" i="383"/>
  <c r="BF126" i="383"/>
  <c r="BW125" i="383"/>
  <c r="BV125" i="383"/>
  <c r="BU125" i="383"/>
  <c r="BT125" i="383"/>
  <c r="BS125" i="383"/>
  <c r="BR125" i="383"/>
  <c r="BQ125" i="383"/>
  <c r="BP125" i="383"/>
  <c r="BO125" i="383"/>
  <c r="BN125" i="383"/>
  <c r="BM125" i="383"/>
  <c r="BL125" i="383"/>
  <c r="BK125" i="383"/>
  <c r="BJ125" i="383"/>
  <c r="BI125" i="383"/>
  <c r="BH125" i="383"/>
  <c r="BG125" i="383"/>
  <c r="BF125" i="383"/>
  <c r="BW124" i="383"/>
  <c r="BV124" i="383"/>
  <c r="BU124" i="383"/>
  <c r="BT124" i="383"/>
  <c r="BS124" i="383"/>
  <c r="BR124" i="383"/>
  <c r="BQ124" i="383"/>
  <c r="BP124" i="383"/>
  <c r="BO124" i="383"/>
  <c r="BN124" i="383"/>
  <c r="BM124" i="383"/>
  <c r="BL124" i="383"/>
  <c r="BK124" i="383"/>
  <c r="BJ124" i="383"/>
  <c r="BI124" i="383"/>
  <c r="BH124" i="383"/>
  <c r="BG124" i="383"/>
  <c r="BF124" i="383"/>
  <c r="BW123" i="383"/>
  <c r="BV123" i="383"/>
  <c r="BU123" i="383"/>
  <c r="BT123" i="383"/>
  <c r="BS123" i="383"/>
  <c r="BR123" i="383"/>
  <c r="BQ123" i="383"/>
  <c r="BP123" i="383"/>
  <c r="BO123" i="383"/>
  <c r="BN123" i="383"/>
  <c r="BM123" i="383"/>
  <c r="BL123" i="383"/>
  <c r="BK123" i="383"/>
  <c r="BJ123" i="383"/>
  <c r="BI123" i="383"/>
  <c r="AN86" i="383" s="1"/>
  <c r="BH123" i="383"/>
  <c r="BG123" i="383"/>
  <c r="BF123" i="383"/>
  <c r="BW122" i="383"/>
  <c r="BV122" i="383"/>
  <c r="BU122" i="383"/>
  <c r="BT122" i="383"/>
  <c r="BS122" i="383"/>
  <c r="BR122" i="383"/>
  <c r="BQ122" i="383"/>
  <c r="BP122" i="383"/>
  <c r="BO122" i="383"/>
  <c r="BN122" i="383"/>
  <c r="BM122" i="383"/>
  <c r="BL122" i="383"/>
  <c r="BK122" i="383"/>
  <c r="BJ122" i="383"/>
  <c r="BI122" i="383"/>
  <c r="BH122" i="383"/>
  <c r="BG122" i="383"/>
  <c r="BF122" i="383"/>
  <c r="BW119" i="383"/>
  <c r="BV119" i="383"/>
  <c r="BU119" i="383"/>
  <c r="BT119" i="383"/>
  <c r="BS119" i="383"/>
  <c r="BR119" i="383"/>
  <c r="BQ119" i="383"/>
  <c r="BP119" i="383"/>
  <c r="BO119" i="383"/>
  <c r="BN119" i="383"/>
  <c r="BM119" i="383"/>
  <c r="BL119" i="383"/>
  <c r="BK119" i="383"/>
  <c r="BJ119" i="383"/>
  <c r="BI119" i="383"/>
  <c r="BH119" i="383"/>
  <c r="BG119" i="383"/>
  <c r="BF119" i="383"/>
  <c r="BW118" i="383"/>
  <c r="BV118" i="383"/>
  <c r="BU118" i="383"/>
  <c r="BT118" i="383"/>
  <c r="BS118" i="383"/>
  <c r="BR118" i="383"/>
  <c r="BQ118" i="383"/>
  <c r="BP118" i="383"/>
  <c r="BO118" i="383"/>
  <c r="BN118" i="383"/>
  <c r="BM118" i="383"/>
  <c r="BL118" i="383"/>
  <c r="BK118" i="383"/>
  <c r="BJ118" i="383"/>
  <c r="BI118" i="383"/>
  <c r="BH118" i="383"/>
  <c r="BG118" i="383"/>
  <c r="BF118" i="383"/>
  <c r="BW117" i="383"/>
  <c r="BV117" i="383"/>
  <c r="BU117" i="383"/>
  <c r="BT117" i="383"/>
  <c r="BS117" i="383"/>
  <c r="BR117" i="383"/>
  <c r="BQ117" i="383"/>
  <c r="BP117" i="383"/>
  <c r="BO117" i="383"/>
  <c r="BN117" i="383"/>
  <c r="BM117" i="383"/>
  <c r="BL117" i="383"/>
  <c r="BK117" i="383"/>
  <c r="BJ117" i="383"/>
  <c r="BI117" i="383"/>
  <c r="BH117" i="383"/>
  <c r="BG117" i="383"/>
  <c r="BF117" i="383"/>
  <c r="BW116" i="383"/>
  <c r="BV116" i="383"/>
  <c r="BU116" i="383"/>
  <c r="BT116" i="383"/>
  <c r="BS116" i="383"/>
  <c r="BR116" i="383"/>
  <c r="BQ116" i="383"/>
  <c r="BP116" i="383"/>
  <c r="BO116" i="383"/>
  <c r="BN116" i="383"/>
  <c r="BM116" i="383"/>
  <c r="BL116" i="383"/>
  <c r="BK116" i="383"/>
  <c r="BJ116" i="383"/>
  <c r="BI116" i="383"/>
  <c r="BH116" i="383"/>
  <c r="BG116" i="383"/>
  <c r="BF116" i="383"/>
  <c r="BW115" i="383"/>
  <c r="BV115" i="383"/>
  <c r="BU115" i="383"/>
  <c r="BT115" i="383"/>
  <c r="BS115" i="383"/>
  <c r="BR115" i="383"/>
  <c r="BQ115" i="383"/>
  <c r="BP115" i="383"/>
  <c r="BO115" i="383"/>
  <c r="BN115" i="383"/>
  <c r="BM115" i="383"/>
  <c r="BL115" i="383"/>
  <c r="BK115" i="383"/>
  <c r="BJ115" i="383"/>
  <c r="BI115" i="383"/>
  <c r="BH115" i="383"/>
  <c r="BG115" i="383"/>
  <c r="BF115" i="383"/>
  <c r="BW114" i="383"/>
  <c r="BV114" i="383"/>
  <c r="BU114" i="383"/>
  <c r="BT114" i="383"/>
  <c r="BS114" i="383"/>
  <c r="BR114" i="383"/>
  <c r="BQ114" i="383"/>
  <c r="BP114" i="383"/>
  <c r="BO114" i="383"/>
  <c r="BN114" i="383"/>
  <c r="BM114" i="383"/>
  <c r="BL114" i="383"/>
  <c r="BK114" i="383"/>
  <c r="BJ114" i="383"/>
  <c r="BI114" i="383"/>
  <c r="BH114" i="383"/>
  <c r="BG114" i="383"/>
  <c r="BF114" i="383"/>
  <c r="BW113" i="383"/>
  <c r="BV113" i="383"/>
  <c r="BU113" i="383"/>
  <c r="BT113" i="383"/>
  <c r="BS113" i="383"/>
  <c r="BR113" i="383"/>
  <c r="BQ113" i="383"/>
  <c r="BP113" i="383"/>
  <c r="BO113" i="383"/>
  <c r="BN113" i="383"/>
  <c r="BM113" i="383"/>
  <c r="BL113" i="383"/>
  <c r="BK113" i="383"/>
  <c r="BJ113" i="383"/>
  <c r="BI113" i="383"/>
  <c r="BH113" i="383"/>
  <c r="BG113" i="383"/>
  <c r="BF113" i="383"/>
  <c r="BW112" i="383"/>
  <c r="BV112" i="383"/>
  <c r="BU112" i="383"/>
  <c r="BT112" i="383"/>
  <c r="BS112" i="383"/>
  <c r="BR112" i="383"/>
  <c r="BQ112" i="383"/>
  <c r="BP112" i="383"/>
  <c r="BO112" i="383"/>
  <c r="BN112" i="383"/>
  <c r="BM112" i="383"/>
  <c r="BL112" i="383"/>
  <c r="BK112" i="383"/>
  <c r="BJ112" i="383"/>
  <c r="BI112" i="383"/>
  <c r="BH112" i="383"/>
  <c r="BG112" i="383"/>
  <c r="BF112" i="383"/>
  <c r="BW111" i="383"/>
  <c r="BV111" i="383"/>
  <c r="BU111" i="383"/>
  <c r="BT111" i="383"/>
  <c r="BS111" i="383"/>
  <c r="BR111" i="383"/>
  <c r="BQ111" i="383"/>
  <c r="BP111" i="383"/>
  <c r="BO111" i="383"/>
  <c r="BN111" i="383"/>
  <c r="BM111" i="383"/>
  <c r="BL111" i="383"/>
  <c r="BK111" i="383"/>
  <c r="BJ111" i="383"/>
  <c r="BI111" i="383"/>
  <c r="BH111" i="383"/>
  <c r="BG111" i="383"/>
  <c r="BF111" i="383"/>
  <c r="BW110" i="383"/>
  <c r="BV110" i="383"/>
  <c r="BU110" i="383"/>
  <c r="BT110" i="383"/>
  <c r="BS110" i="383"/>
  <c r="BR110" i="383"/>
  <c r="BQ110" i="383"/>
  <c r="BP110" i="383"/>
  <c r="BO110" i="383"/>
  <c r="BN110" i="383"/>
  <c r="BM110" i="383"/>
  <c r="BL110" i="383"/>
  <c r="BK110" i="383"/>
  <c r="BJ110" i="383"/>
  <c r="BI110" i="383"/>
  <c r="BH110" i="383"/>
  <c r="BG110" i="383"/>
  <c r="BF110" i="383"/>
  <c r="BW109" i="383"/>
  <c r="BV109" i="383"/>
  <c r="BU109" i="383"/>
  <c r="BT109" i="383"/>
  <c r="BS109" i="383"/>
  <c r="BR109" i="383"/>
  <c r="BQ109" i="383"/>
  <c r="BP109" i="383"/>
  <c r="BO109" i="383"/>
  <c r="BN109" i="383"/>
  <c r="BM109" i="383"/>
  <c r="BL109" i="383"/>
  <c r="BK109" i="383"/>
  <c r="BJ109" i="383"/>
  <c r="BI109" i="383"/>
  <c r="BH109" i="383"/>
  <c r="BG109" i="383"/>
  <c r="BF109" i="383"/>
  <c r="BW108" i="383"/>
  <c r="BV108" i="383"/>
  <c r="BU108" i="383"/>
  <c r="BT108" i="383"/>
  <c r="BS108" i="383"/>
  <c r="BR108" i="383"/>
  <c r="BQ108" i="383"/>
  <c r="BP108" i="383"/>
  <c r="BO108" i="383"/>
  <c r="BN108" i="383"/>
  <c r="BM108" i="383"/>
  <c r="BL108" i="383"/>
  <c r="BK108" i="383"/>
  <c r="BJ108" i="383"/>
  <c r="BI108" i="383"/>
  <c r="BH108" i="383"/>
  <c r="BG108" i="383"/>
  <c r="BF108" i="383"/>
  <c r="BW107" i="383"/>
  <c r="BV107" i="383"/>
  <c r="BU107" i="383"/>
  <c r="BT107" i="383"/>
  <c r="BS107" i="383"/>
  <c r="BR107" i="383"/>
  <c r="BQ107" i="383"/>
  <c r="BP107" i="383"/>
  <c r="BO107" i="383"/>
  <c r="BN107" i="383"/>
  <c r="BM107" i="383"/>
  <c r="BL107" i="383"/>
  <c r="BK107" i="383"/>
  <c r="BJ107" i="383"/>
  <c r="BI107" i="383"/>
  <c r="BH107" i="383"/>
  <c r="BG107" i="383"/>
  <c r="BF107" i="383"/>
  <c r="BW106" i="383"/>
  <c r="BV106" i="383"/>
  <c r="BU106" i="383"/>
  <c r="BT106" i="383"/>
  <c r="BS106" i="383"/>
  <c r="BR106" i="383"/>
  <c r="BQ106" i="383"/>
  <c r="BP106" i="383"/>
  <c r="BO106" i="383"/>
  <c r="BN106" i="383"/>
  <c r="BM106" i="383"/>
  <c r="BL106" i="383"/>
  <c r="BJ106" i="383"/>
  <c r="BI106" i="383"/>
  <c r="BH106" i="383"/>
  <c r="BG106" i="383"/>
  <c r="BF106" i="383"/>
  <c r="BW105" i="383"/>
  <c r="BV105" i="383"/>
  <c r="BU105" i="383"/>
  <c r="BT105" i="383"/>
  <c r="BS105" i="383"/>
  <c r="BR105" i="383"/>
  <c r="BQ105" i="383"/>
  <c r="BP105" i="383"/>
  <c r="BO105" i="383"/>
  <c r="BN105" i="383"/>
  <c r="BM105" i="383"/>
  <c r="BL105" i="383"/>
  <c r="BK105" i="383"/>
  <c r="BJ105" i="383"/>
  <c r="BI105" i="383"/>
  <c r="BH105" i="383"/>
  <c r="BG105" i="383"/>
  <c r="BF105" i="383"/>
  <c r="BW104" i="383"/>
  <c r="BV104" i="383"/>
  <c r="BU104" i="383"/>
  <c r="BT104" i="383"/>
  <c r="BS104" i="383"/>
  <c r="BR104" i="383"/>
  <c r="BQ104" i="383"/>
  <c r="BP104" i="383"/>
  <c r="BO104" i="383"/>
  <c r="BN104" i="383"/>
  <c r="BM104" i="383"/>
  <c r="BL104" i="383"/>
  <c r="BK104" i="383"/>
  <c r="BJ104" i="383"/>
  <c r="BI104" i="383"/>
  <c r="BH104" i="383"/>
  <c r="BG104" i="383"/>
  <c r="BF104" i="383"/>
  <c r="BW103" i="383"/>
  <c r="BV103" i="383"/>
  <c r="BU103" i="383"/>
  <c r="BT103" i="383"/>
  <c r="BS103" i="383"/>
  <c r="BR103" i="383"/>
  <c r="BQ103" i="383"/>
  <c r="BP103" i="383"/>
  <c r="BO103" i="383"/>
  <c r="BN103" i="383"/>
  <c r="BM103" i="383"/>
  <c r="BL103" i="383"/>
  <c r="BK103" i="383"/>
  <c r="BJ103" i="383"/>
  <c r="BI103" i="383"/>
  <c r="BH103" i="383"/>
  <c r="BG103" i="383"/>
  <c r="BF103" i="383"/>
  <c r="BW100" i="383"/>
  <c r="BV100" i="383"/>
  <c r="BU100" i="383"/>
  <c r="BT100" i="383"/>
  <c r="BS100" i="383"/>
  <c r="BR100" i="383"/>
  <c r="BQ100" i="383"/>
  <c r="BP100" i="383"/>
  <c r="BO100" i="383"/>
  <c r="BN100" i="383"/>
  <c r="BM100" i="383"/>
  <c r="BL100" i="383"/>
  <c r="BK100" i="383"/>
  <c r="BJ100" i="383"/>
  <c r="BI100" i="383"/>
  <c r="BH100" i="383"/>
  <c r="BG100" i="383"/>
  <c r="BF100" i="383"/>
  <c r="BW99" i="383"/>
  <c r="BV99" i="383"/>
  <c r="BU99" i="383"/>
  <c r="BT99" i="383"/>
  <c r="BS99" i="383"/>
  <c r="BR99" i="383"/>
  <c r="BQ99" i="383"/>
  <c r="BP99" i="383"/>
  <c r="BO99" i="383"/>
  <c r="BN99" i="383"/>
  <c r="BM99" i="383"/>
  <c r="BL99" i="383"/>
  <c r="BK99" i="383"/>
  <c r="BJ99" i="383"/>
  <c r="BI99" i="383"/>
  <c r="BH99" i="383"/>
  <c r="BG99" i="383"/>
  <c r="BF99" i="383"/>
  <c r="BW98" i="383"/>
  <c r="BV98" i="383"/>
  <c r="BU98" i="383"/>
  <c r="BT98" i="383"/>
  <c r="BS98" i="383"/>
  <c r="BR98" i="383"/>
  <c r="BQ98" i="383"/>
  <c r="BP98" i="383"/>
  <c r="BO98" i="383"/>
  <c r="BN98" i="383"/>
  <c r="BM98" i="383"/>
  <c r="BL98" i="383"/>
  <c r="BK98" i="383"/>
  <c r="BJ98" i="383"/>
  <c r="BI98" i="383"/>
  <c r="BH98" i="383"/>
  <c r="BG98" i="383"/>
  <c r="BF98" i="383"/>
  <c r="BW97" i="383"/>
  <c r="BV97" i="383"/>
  <c r="BU97" i="383"/>
  <c r="BT97" i="383"/>
  <c r="BS97" i="383"/>
  <c r="BR97" i="383"/>
  <c r="BQ97" i="383"/>
  <c r="BP97" i="383"/>
  <c r="BO97" i="383"/>
  <c r="BN97" i="383"/>
  <c r="BM97" i="383"/>
  <c r="BL97" i="383"/>
  <c r="BK97" i="383"/>
  <c r="BJ97" i="383"/>
  <c r="BI97" i="383"/>
  <c r="BH97" i="383"/>
  <c r="BG97" i="383"/>
  <c r="BF97" i="383"/>
  <c r="BW96" i="383"/>
  <c r="BV96" i="383"/>
  <c r="BU96" i="383"/>
  <c r="BT96" i="383"/>
  <c r="BS96" i="383"/>
  <c r="BR96" i="383"/>
  <c r="BQ96" i="383"/>
  <c r="BP96" i="383"/>
  <c r="BO96" i="383"/>
  <c r="BN96" i="383"/>
  <c r="BM96" i="383"/>
  <c r="BL96" i="383"/>
  <c r="BK96" i="383"/>
  <c r="BJ96" i="383"/>
  <c r="BI96" i="383"/>
  <c r="BH96" i="383"/>
  <c r="BG96" i="383"/>
  <c r="BF96" i="383"/>
  <c r="BW95" i="383"/>
  <c r="BV95" i="383"/>
  <c r="BU95" i="383"/>
  <c r="BT95" i="383"/>
  <c r="BS95" i="383"/>
  <c r="BR95" i="383"/>
  <c r="BQ95" i="383"/>
  <c r="BP95" i="383"/>
  <c r="BO95" i="383"/>
  <c r="BN95" i="383"/>
  <c r="BM95" i="383"/>
  <c r="BL95" i="383"/>
  <c r="BK95" i="383"/>
  <c r="BJ95" i="383"/>
  <c r="BI95" i="383"/>
  <c r="BH95" i="383"/>
  <c r="BG95" i="383"/>
  <c r="BF95" i="383"/>
  <c r="AR95" i="383"/>
  <c r="AQ95" i="383"/>
  <c r="BW94" i="383"/>
  <c r="BV94" i="383"/>
  <c r="BU94" i="383"/>
  <c r="BT94" i="383"/>
  <c r="BS94" i="383"/>
  <c r="BR94" i="383"/>
  <c r="BQ94" i="383"/>
  <c r="BP94" i="383"/>
  <c r="BO94" i="383"/>
  <c r="BN94" i="383"/>
  <c r="BM94" i="383"/>
  <c r="BL94" i="383"/>
  <c r="BK94" i="383"/>
  <c r="BJ94" i="383"/>
  <c r="BI94" i="383"/>
  <c r="BH94" i="383"/>
  <c r="BG94" i="383"/>
  <c r="BF94" i="383"/>
  <c r="AV94" i="383"/>
  <c r="AT94" i="383"/>
  <c r="AN94" i="383"/>
  <c r="BW93" i="383"/>
  <c r="BV93" i="383"/>
  <c r="BU93" i="383"/>
  <c r="BT93" i="383"/>
  <c r="BS93" i="383"/>
  <c r="BR93" i="383"/>
  <c r="BQ93" i="383"/>
  <c r="BP93" i="383"/>
  <c r="BO93" i="383"/>
  <c r="BN93" i="383"/>
  <c r="BM93" i="383"/>
  <c r="BL93" i="383"/>
  <c r="BK93" i="383"/>
  <c r="BJ93" i="383"/>
  <c r="BI93" i="383"/>
  <c r="BH93" i="383"/>
  <c r="BG93" i="383"/>
  <c r="BF93" i="383"/>
  <c r="AT93" i="383"/>
  <c r="AO93" i="383"/>
  <c r="BW92" i="383"/>
  <c r="BV92" i="383"/>
  <c r="BU92" i="383"/>
  <c r="BT92" i="383"/>
  <c r="BS92" i="383"/>
  <c r="BR92" i="383"/>
  <c r="BQ92" i="383"/>
  <c r="BP92" i="383"/>
  <c r="BO92" i="383"/>
  <c r="BN92" i="383"/>
  <c r="BM92" i="383"/>
  <c r="BL92" i="383"/>
  <c r="BK92" i="383"/>
  <c r="BJ92" i="383"/>
  <c r="BI92" i="383"/>
  <c r="BH92" i="383"/>
  <c r="BG92" i="383"/>
  <c r="BF92" i="383"/>
  <c r="AT92" i="383"/>
  <c r="AN92" i="383"/>
  <c r="BW91" i="383"/>
  <c r="BV91" i="383"/>
  <c r="BU91" i="383"/>
  <c r="BT91" i="383"/>
  <c r="BS91" i="383"/>
  <c r="BR91" i="383"/>
  <c r="BQ91" i="383"/>
  <c r="BP91" i="383"/>
  <c r="BO91" i="383"/>
  <c r="BN91" i="383"/>
  <c r="BM91" i="383"/>
  <c r="BL91" i="383"/>
  <c r="BK91" i="383"/>
  <c r="BJ91" i="383"/>
  <c r="BI91" i="383"/>
  <c r="BH91" i="383"/>
  <c r="BG91" i="383"/>
  <c r="BF91" i="383"/>
  <c r="AT91" i="383"/>
  <c r="BW90" i="383"/>
  <c r="BV90" i="383"/>
  <c r="BU90" i="383"/>
  <c r="BT90" i="383"/>
  <c r="BS90" i="383"/>
  <c r="BR90" i="383"/>
  <c r="BQ90" i="383"/>
  <c r="BP90" i="383"/>
  <c r="BO90" i="383"/>
  <c r="BN90" i="383"/>
  <c r="BM90" i="383"/>
  <c r="BL90" i="383"/>
  <c r="BK90" i="383"/>
  <c r="BJ90" i="383"/>
  <c r="BI90" i="383"/>
  <c r="BH90" i="383"/>
  <c r="BG90" i="383"/>
  <c r="BF90" i="383"/>
  <c r="BC90" i="383"/>
  <c r="BW89" i="383"/>
  <c r="BV89" i="383"/>
  <c r="BU89" i="383"/>
  <c r="BT89" i="383"/>
  <c r="BS89" i="383"/>
  <c r="BR89" i="383"/>
  <c r="BQ89" i="383"/>
  <c r="BP89" i="383"/>
  <c r="BO89" i="383"/>
  <c r="BN89" i="383"/>
  <c r="BM89" i="383"/>
  <c r="BL89" i="383"/>
  <c r="BK89" i="383"/>
  <c r="BJ89" i="383"/>
  <c r="BI89" i="383"/>
  <c r="BH89" i="383"/>
  <c r="BG89" i="383"/>
  <c r="BF89" i="383"/>
  <c r="BW88" i="383"/>
  <c r="BV88" i="383"/>
  <c r="BU88" i="383"/>
  <c r="BT88" i="383"/>
  <c r="BS88" i="383"/>
  <c r="BR88" i="383"/>
  <c r="BQ88" i="383"/>
  <c r="BP88" i="383"/>
  <c r="BO88" i="383"/>
  <c r="BN88" i="383"/>
  <c r="BM88" i="383"/>
  <c r="BL88" i="383"/>
  <c r="BK88" i="383"/>
  <c r="BJ88" i="383"/>
  <c r="BI88" i="383"/>
  <c r="BH88" i="383"/>
  <c r="BG88" i="383"/>
  <c r="BF88" i="383"/>
  <c r="BW87" i="383"/>
  <c r="BV87" i="383"/>
  <c r="BU87" i="383"/>
  <c r="BT87" i="383"/>
  <c r="BS87" i="383"/>
  <c r="BR87" i="383"/>
  <c r="BQ87" i="383"/>
  <c r="BP87" i="383"/>
  <c r="BO87" i="383"/>
  <c r="BN87" i="383"/>
  <c r="BM87" i="383"/>
  <c r="BL87" i="383"/>
  <c r="BK87" i="383"/>
  <c r="BJ87" i="383"/>
  <c r="BI87" i="383"/>
  <c r="BH87" i="383"/>
  <c r="BG87" i="383"/>
  <c r="BF87" i="383"/>
  <c r="BW86" i="383"/>
  <c r="BV86" i="383"/>
  <c r="BU86" i="383"/>
  <c r="BT86" i="383"/>
  <c r="BS86" i="383"/>
  <c r="BR86" i="383"/>
  <c r="BQ86" i="383"/>
  <c r="BP86" i="383"/>
  <c r="BO86" i="383"/>
  <c r="BN86" i="383"/>
  <c r="BM86" i="383"/>
  <c r="BL86" i="383"/>
  <c r="BK86" i="383"/>
  <c r="BJ86" i="383"/>
  <c r="BI86" i="383"/>
  <c r="BH86" i="383"/>
  <c r="BG86" i="383"/>
  <c r="BF86" i="383"/>
  <c r="BW85" i="383"/>
  <c r="BV85" i="383"/>
  <c r="BU85" i="383"/>
  <c r="BT85" i="383"/>
  <c r="BS85" i="383"/>
  <c r="BR85" i="383"/>
  <c r="BQ85" i="383"/>
  <c r="BP85" i="383"/>
  <c r="BO85" i="383"/>
  <c r="BN85" i="383"/>
  <c r="BM85" i="383"/>
  <c r="BL85" i="383"/>
  <c r="BK85" i="383"/>
  <c r="BJ85" i="383"/>
  <c r="BI85" i="383"/>
  <c r="BH85" i="383"/>
  <c r="BG85" i="383"/>
  <c r="BF85" i="383"/>
  <c r="BW84" i="383"/>
  <c r="BV84" i="383"/>
  <c r="BU84" i="383"/>
  <c r="BT84" i="383"/>
  <c r="BS84" i="383"/>
  <c r="BR84" i="383"/>
  <c r="BQ84" i="383"/>
  <c r="BP84" i="383"/>
  <c r="BO84" i="383"/>
  <c r="BN84" i="383"/>
  <c r="BM84" i="383"/>
  <c r="BL84" i="383"/>
  <c r="BK84" i="383"/>
  <c r="BJ84" i="383"/>
  <c r="BI84" i="383"/>
  <c r="BH84" i="383"/>
  <c r="BG84" i="383"/>
  <c r="BF84" i="383"/>
  <c r="BW309" i="443"/>
  <c r="BV309" i="443"/>
  <c r="BU309" i="443"/>
  <c r="BT309" i="443"/>
  <c r="BS309" i="443"/>
  <c r="BR309" i="443"/>
  <c r="BQ309" i="443"/>
  <c r="BP309" i="443"/>
  <c r="BO309" i="443"/>
  <c r="BN309" i="443"/>
  <c r="BM309" i="443"/>
  <c r="BL309" i="443"/>
  <c r="BK309" i="443"/>
  <c r="BJ309" i="443"/>
  <c r="BI309" i="443"/>
  <c r="BH309" i="443"/>
  <c r="BG309" i="443"/>
  <c r="BF309" i="443"/>
  <c r="BW308" i="443"/>
  <c r="BV308" i="443"/>
  <c r="BU308" i="443"/>
  <c r="BT308" i="443"/>
  <c r="BS308" i="443"/>
  <c r="BR308" i="443"/>
  <c r="BQ308" i="443"/>
  <c r="BP308" i="443"/>
  <c r="BO308" i="443"/>
  <c r="BN308" i="443"/>
  <c r="BM308" i="443"/>
  <c r="BL308" i="443"/>
  <c r="BK308" i="443"/>
  <c r="BJ308" i="443"/>
  <c r="BI308" i="443"/>
  <c r="BH308" i="443"/>
  <c r="BG308" i="443"/>
  <c r="BF308" i="443"/>
  <c r="BW307" i="443"/>
  <c r="BV307" i="443"/>
  <c r="BU307" i="443"/>
  <c r="BT307" i="443"/>
  <c r="BS307" i="443"/>
  <c r="BR307" i="443"/>
  <c r="BQ307" i="443"/>
  <c r="BP307" i="443"/>
  <c r="BO307" i="443"/>
  <c r="BN307" i="443"/>
  <c r="BM307" i="443"/>
  <c r="BL307" i="443"/>
  <c r="BK307" i="443"/>
  <c r="BJ307" i="443"/>
  <c r="BI307" i="443"/>
  <c r="BH307" i="443"/>
  <c r="BG307" i="443"/>
  <c r="BF307" i="443"/>
  <c r="BW306" i="443"/>
  <c r="BV306" i="443"/>
  <c r="BU306" i="443"/>
  <c r="BT306" i="443"/>
  <c r="BS306" i="443"/>
  <c r="BR306" i="443"/>
  <c r="BQ306" i="443"/>
  <c r="BP306" i="443"/>
  <c r="BO306" i="443"/>
  <c r="BN306" i="443"/>
  <c r="BM306" i="443"/>
  <c r="BL306" i="443"/>
  <c r="BK306" i="443"/>
  <c r="BJ306" i="443"/>
  <c r="BI306" i="443"/>
  <c r="BH306" i="443"/>
  <c r="BG306" i="443"/>
  <c r="BF306" i="443"/>
  <c r="BW305" i="443"/>
  <c r="BV305" i="443"/>
  <c r="BU305" i="443"/>
  <c r="BT305" i="443"/>
  <c r="BS305" i="443"/>
  <c r="BR305" i="443"/>
  <c r="BQ305" i="443"/>
  <c r="BP305" i="443"/>
  <c r="BO305" i="443"/>
  <c r="BN305" i="443"/>
  <c r="BM305" i="443"/>
  <c r="BL305" i="443"/>
  <c r="BK305" i="443"/>
  <c r="BJ305" i="443"/>
  <c r="BI305" i="443"/>
  <c r="BH305" i="443"/>
  <c r="BG305" i="443"/>
  <c r="BF305" i="443"/>
  <c r="BW304" i="443"/>
  <c r="BV304" i="443"/>
  <c r="BU304" i="443"/>
  <c r="BT304" i="443"/>
  <c r="BS304" i="443"/>
  <c r="BR304" i="443"/>
  <c r="BQ304" i="443"/>
  <c r="BP304" i="443"/>
  <c r="BO304" i="443"/>
  <c r="BN304" i="443"/>
  <c r="BM304" i="443"/>
  <c r="BL304" i="443"/>
  <c r="BK304" i="443"/>
  <c r="BJ304" i="443"/>
  <c r="BI304" i="443"/>
  <c r="BH304" i="443"/>
  <c r="BG304" i="443"/>
  <c r="BF304" i="443"/>
  <c r="BW303" i="443"/>
  <c r="BV303" i="443"/>
  <c r="BU303" i="443"/>
  <c r="BT303" i="443"/>
  <c r="BS303" i="443"/>
  <c r="BR303" i="443"/>
  <c r="BQ303" i="443"/>
  <c r="BP303" i="443"/>
  <c r="BO303" i="443"/>
  <c r="BN303" i="443"/>
  <c r="BM303" i="443"/>
  <c r="BL303" i="443"/>
  <c r="BK303" i="443"/>
  <c r="BJ303" i="443"/>
  <c r="BI303" i="443"/>
  <c r="BH303" i="443"/>
  <c r="BG303" i="443"/>
  <c r="BF303" i="443"/>
  <c r="BW302" i="443"/>
  <c r="BV302" i="443"/>
  <c r="BU302" i="443"/>
  <c r="BT302" i="443"/>
  <c r="BS302" i="443"/>
  <c r="BR302" i="443"/>
  <c r="BQ302" i="443"/>
  <c r="BP302" i="443"/>
  <c r="BO302" i="443"/>
  <c r="BN302" i="443"/>
  <c r="BM302" i="443"/>
  <c r="BL302" i="443"/>
  <c r="BK302" i="443"/>
  <c r="BJ302" i="443"/>
  <c r="BI302" i="443"/>
  <c r="BH302" i="443"/>
  <c r="BG302" i="443"/>
  <c r="BF302" i="443"/>
  <c r="BW301" i="443"/>
  <c r="BV301" i="443"/>
  <c r="BU301" i="443"/>
  <c r="BT301" i="443"/>
  <c r="BS301" i="443"/>
  <c r="BR301" i="443"/>
  <c r="BQ301" i="443"/>
  <c r="BP301" i="443"/>
  <c r="BO301" i="443"/>
  <c r="BN301" i="443"/>
  <c r="BM301" i="443"/>
  <c r="BL301" i="443"/>
  <c r="BK301" i="443"/>
  <c r="BJ301" i="443"/>
  <c r="BI301" i="443"/>
  <c r="BH301" i="443"/>
  <c r="BG301" i="443"/>
  <c r="BF301" i="443"/>
  <c r="BW300" i="443"/>
  <c r="BV300" i="443"/>
  <c r="BU300" i="443"/>
  <c r="BT300" i="443"/>
  <c r="BS300" i="443"/>
  <c r="BR300" i="443"/>
  <c r="BQ300" i="443"/>
  <c r="BP300" i="443"/>
  <c r="BO300" i="443"/>
  <c r="BN300" i="443"/>
  <c r="BM300" i="443"/>
  <c r="BL300" i="443"/>
  <c r="BK300" i="443"/>
  <c r="BJ300" i="443"/>
  <c r="BI300" i="443"/>
  <c r="BH300" i="443"/>
  <c r="BG300" i="443"/>
  <c r="BF300" i="443"/>
  <c r="BW299" i="443"/>
  <c r="BV299" i="443"/>
  <c r="BU299" i="443"/>
  <c r="BT299" i="443"/>
  <c r="BS299" i="443"/>
  <c r="BR299" i="443"/>
  <c r="BQ299" i="443"/>
  <c r="BP299" i="443"/>
  <c r="BO299" i="443"/>
  <c r="BN299" i="443"/>
  <c r="BM299" i="443"/>
  <c r="BL299" i="443"/>
  <c r="BK299" i="443"/>
  <c r="BJ299" i="443"/>
  <c r="BI299" i="443"/>
  <c r="BH299" i="443"/>
  <c r="BG299" i="443"/>
  <c r="BF299" i="443"/>
  <c r="BW298" i="443"/>
  <c r="BV298" i="443"/>
  <c r="BU298" i="443"/>
  <c r="BT298" i="443"/>
  <c r="BS298" i="443"/>
  <c r="BR298" i="443"/>
  <c r="BQ298" i="443"/>
  <c r="BP298" i="443"/>
  <c r="BO298" i="443"/>
  <c r="BN298" i="443"/>
  <c r="BM298" i="443"/>
  <c r="BL298" i="443"/>
  <c r="BK298" i="443"/>
  <c r="BJ298" i="443"/>
  <c r="BI298" i="443"/>
  <c r="BH298" i="443"/>
  <c r="BG298" i="443"/>
  <c r="BF298" i="443"/>
  <c r="BW297" i="443"/>
  <c r="BV297" i="443"/>
  <c r="BU297" i="443"/>
  <c r="BT297" i="443"/>
  <c r="BS297" i="443"/>
  <c r="BR297" i="443"/>
  <c r="BQ297" i="443"/>
  <c r="BP297" i="443"/>
  <c r="BO297" i="443"/>
  <c r="BN297" i="443"/>
  <c r="BM297" i="443"/>
  <c r="BL297" i="443"/>
  <c r="BK297" i="443"/>
  <c r="BJ297" i="443"/>
  <c r="BI297" i="443"/>
  <c r="BH297" i="443"/>
  <c r="BG297" i="443"/>
  <c r="BF297" i="443"/>
  <c r="BW296" i="443"/>
  <c r="BV296" i="443"/>
  <c r="BU296" i="443"/>
  <c r="BT296" i="443"/>
  <c r="BS296" i="443"/>
  <c r="BR296" i="443"/>
  <c r="BQ296" i="443"/>
  <c r="BP296" i="443"/>
  <c r="BO296" i="443"/>
  <c r="BN296" i="443"/>
  <c r="BM296" i="443"/>
  <c r="BL296" i="443"/>
  <c r="BK296" i="443"/>
  <c r="BJ296" i="443"/>
  <c r="BI296" i="443"/>
  <c r="BH296" i="443"/>
  <c r="BG296" i="443"/>
  <c r="BF296" i="443"/>
  <c r="BW295" i="443"/>
  <c r="BV295" i="443"/>
  <c r="BU295" i="443"/>
  <c r="BT295" i="443"/>
  <c r="BS295" i="443"/>
  <c r="BR295" i="443"/>
  <c r="BQ295" i="443"/>
  <c r="BP295" i="443"/>
  <c r="BO295" i="443"/>
  <c r="BN295" i="443"/>
  <c r="BM295" i="443"/>
  <c r="BL295" i="443"/>
  <c r="BK295" i="443"/>
  <c r="BJ295" i="443"/>
  <c r="BI295" i="443"/>
  <c r="BH295" i="443"/>
  <c r="BG295" i="443"/>
  <c r="BF295" i="443"/>
  <c r="BW294" i="443"/>
  <c r="BV294" i="443"/>
  <c r="BU294" i="443"/>
  <c r="BT294" i="443"/>
  <c r="BS294" i="443"/>
  <c r="BR294" i="443"/>
  <c r="BQ294" i="443"/>
  <c r="BP294" i="443"/>
  <c r="BO294" i="443"/>
  <c r="BN294" i="443"/>
  <c r="BM294" i="443"/>
  <c r="BL294" i="443"/>
  <c r="BK294" i="443"/>
  <c r="BJ294" i="443"/>
  <c r="BI294" i="443"/>
  <c r="BH294" i="443"/>
  <c r="BG294" i="443"/>
  <c r="BF294" i="443"/>
  <c r="BW293" i="443"/>
  <c r="BV293" i="443"/>
  <c r="BU293" i="443"/>
  <c r="BT293" i="443"/>
  <c r="BS293" i="443"/>
  <c r="BR293" i="443"/>
  <c r="BQ293" i="443"/>
  <c r="BP293" i="443"/>
  <c r="BO293" i="443"/>
  <c r="BN293" i="443"/>
  <c r="BM293" i="443"/>
  <c r="BL293" i="443"/>
  <c r="BK293" i="443"/>
  <c r="BJ293" i="443"/>
  <c r="BI293" i="443"/>
  <c r="BH293" i="443"/>
  <c r="BG293" i="443"/>
  <c r="BF293" i="443"/>
  <c r="BW290" i="443"/>
  <c r="BV290" i="443"/>
  <c r="BU290" i="443"/>
  <c r="BT290" i="443"/>
  <c r="BS290" i="443"/>
  <c r="BR290" i="443"/>
  <c r="BQ290" i="443"/>
  <c r="BP290" i="443"/>
  <c r="BO290" i="443"/>
  <c r="BN290" i="443"/>
  <c r="BM290" i="443"/>
  <c r="BL290" i="443"/>
  <c r="BK290" i="443"/>
  <c r="BJ290" i="443"/>
  <c r="BI290" i="443"/>
  <c r="BH290" i="443"/>
  <c r="BG290" i="443"/>
  <c r="BF290" i="443"/>
  <c r="BW289" i="443"/>
  <c r="BV289" i="443"/>
  <c r="BU289" i="443"/>
  <c r="BT289" i="443"/>
  <c r="BS289" i="443"/>
  <c r="BR289" i="443"/>
  <c r="BQ289" i="443"/>
  <c r="BP289" i="443"/>
  <c r="BO289" i="443"/>
  <c r="BN289" i="443"/>
  <c r="BM289" i="443"/>
  <c r="BL289" i="443"/>
  <c r="BK289" i="443"/>
  <c r="BJ289" i="443"/>
  <c r="BI289" i="443"/>
  <c r="BH289" i="443"/>
  <c r="BG289" i="443"/>
  <c r="BF289" i="443"/>
  <c r="BW288" i="443"/>
  <c r="BV288" i="443"/>
  <c r="BU288" i="443"/>
  <c r="BT288" i="443"/>
  <c r="BS288" i="443"/>
  <c r="BR288" i="443"/>
  <c r="BQ288" i="443"/>
  <c r="BP288" i="443"/>
  <c r="BO288" i="443"/>
  <c r="BN288" i="443"/>
  <c r="BM288" i="443"/>
  <c r="BL288" i="443"/>
  <c r="BK288" i="443"/>
  <c r="BJ288" i="443"/>
  <c r="BI288" i="443"/>
  <c r="BH288" i="443"/>
  <c r="BG288" i="443"/>
  <c r="BF288" i="443"/>
  <c r="BW287" i="443"/>
  <c r="BV287" i="443"/>
  <c r="BU287" i="443"/>
  <c r="BT287" i="443"/>
  <c r="BS287" i="443"/>
  <c r="BR287" i="443"/>
  <c r="BQ287" i="443"/>
  <c r="BP287" i="443"/>
  <c r="BO287" i="443"/>
  <c r="BN287" i="443"/>
  <c r="BM287" i="443"/>
  <c r="BL287" i="443"/>
  <c r="BK287" i="443"/>
  <c r="BJ287" i="443"/>
  <c r="BI287" i="443"/>
  <c r="BH287" i="443"/>
  <c r="BG287" i="443"/>
  <c r="BF287" i="443"/>
  <c r="BW286" i="443"/>
  <c r="BV286" i="443"/>
  <c r="BU286" i="443"/>
  <c r="BT286" i="443"/>
  <c r="BS286" i="443"/>
  <c r="BR286" i="443"/>
  <c r="BQ286" i="443"/>
  <c r="BP286" i="443"/>
  <c r="BO286" i="443"/>
  <c r="BN286" i="443"/>
  <c r="BM286" i="443"/>
  <c r="BL286" i="443"/>
  <c r="BK286" i="443"/>
  <c r="BJ286" i="443"/>
  <c r="BI286" i="443"/>
  <c r="BH286" i="443"/>
  <c r="BG286" i="443"/>
  <c r="BF286" i="443"/>
  <c r="BW285" i="443"/>
  <c r="BV285" i="443"/>
  <c r="BU285" i="443"/>
  <c r="BT285" i="443"/>
  <c r="BS285" i="443"/>
  <c r="BR285" i="443"/>
  <c r="BQ285" i="443"/>
  <c r="BP285" i="443"/>
  <c r="BO285" i="443"/>
  <c r="BN285" i="443"/>
  <c r="BM285" i="443"/>
  <c r="BL285" i="443"/>
  <c r="BK285" i="443"/>
  <c r="BJ285" i="443"/>
  <c r="BI285" i="443"/>
  <c r="BH285" i="443"/>
  <c r="BG285" i="443"/>
  <c r="BF285" i="443"/>
  <c r="BW284" i="443"/>
  <c r="BV284" i="443"/>
  <c r="BU284" i="443"/>
  <c r="BT284" i="443"/>
  <c r="BS284" i="443"/>
  <c r="BR284" i="443"/>
  <c r="BQ284" i="443"/>
  <c r="BP284" i="443"/>
  <c r="BO284" i="443"/>
  <c r="BN284" i="443"/>
  <c r="BM284" i="443"/>
  <c r="BL284" i="443"/>
  <c r="BK284" i="443"/>
  <c r="BJ284" i="443"/>
  <c r="BI284" i="443"/>
  <c r="BH284" i="443"/>
  <c r="BG284" i="443"/>
  <c r="BF284" i="443"/>
  <c r="BW283" i="443"/>
  <c r="BV283" i="443"/>
  <c r="BU283" i="443"/>
  <c r="BT283" i="443"/>
  <c r="BS283" i="443"/>
  <c r="BR283" i="443"/>
  <c r="BQ283" i="443"/>
  <c r="BP283" i="443"/>
  <c r="BO283" i="443"/>
  <c r="BN283" i="443"/>
  <c r="BM283" i="443"/>
  <c r="BL283" i="443"/>
  <c r="BK283" i="443"/>
  <c r="BJ283" i="443"/>
  <c r="BI283" i="443"/>
  <c r="BH283" i="443"/>
  <c r="BG283" i="443"/>
  <c r="BF283" i="443"/>
  <c r="BW282" i="443"/>
  <c r="BV282" i="443"/>
  <c r="BU282" i="443"/>
  <c r="BT282" i="443"/>
  <c r="BS282" i="443"/>
  <c r="BR282" i="443"/>
  <c r="BQ282" i="443"/>
  <c r="BP282" i="443"/>
  <c r="BO282" i="443"/>
  <c r="BN282" i="443"/>
  <c r="BM282" i="443"/>
  <c r="BL282" i="443"/>
  <c r="BK282" i="443"/>
  <c r="BJ282" i="443"/>
  <c r="BI282" i="443"/>
  <c r="BH282" i="443"/>
  <c r="BG282" i="443"/>
  <c r="BF282" i="443"/>
  <c r="BW281" i="443"/>
  <c r="BV281" i="443"/>
  <c r="BU281" i="443"/>
  <c r="BT281" i="443"/>
  <c r="BS281" i="443"/>
  <c r="BR281" i="443"/>
  <c r="BQ281" i="443"/>
  <c r="BP281" i="443"/>
  <c r="BO281" i="443"/>
  <c r="BN281" i="443"/>
  <c r="BM281" i="443"/>
  <c r="BL281" i="443"/>
  <c r="BK281" i="443"/>
  <c r="BJ281" i="443"/>
  <c r="BI281" i="443"/>
  <c r="BH281" i="443"/>
  <c r="BG281" i="443"/>
  <c r="BF281" i="443"/>
  <c r="BW280" i="443"/>
  <c r="BV280" i="443"/>
  <c r="BU280" i="443"/>
  <c r="BT280" i="443"/>
  <c r="BS280" i="443"/>
  <c r="BR280" i="443"/>
  <c r="BQ280" i="443"/>
  <c r="BP280" i="443"/>
  <c r="BO280" i="443"/>
  <c r="BN280" i="443"/>
  <c r="BM280" i="443"/>
  <c r="BL280" i="443"/>
  <c r="BK280" i="443"/>
  <c r="BJ280" i="443"/>
  <c r="BI280" i="443"/>
  <c r="BH280" i="443"/>
  <c r="BG280" i="443"/>
  <c r="BF280" i="443"/>
  <c r="BW279" i="443"/>
  <c r="BV279" i="443"/>
  <c r="BU279" i="443"/>
  <c r="BT279" i="443"/>
  <c r="BS279" i="443"/>
  <c r="BR279" i="443"/>
  <c r="BQ279" i="443"/>
  <c r="BP279" i="443"/>
  <c r="BO279" i="443"/>
  <c r="BN279" i="443"/>
  <c r="BM279" i="443"/>
  <c r="BL279" i="443"/>
  <c r="BK279" i="443"/>
  <c r="BJ279" i="443"/>
  <c r="BI279" i="443"/>
  <c r="BH279" i="443"/>
  <c r="BG279" i="443"/>
  <c r="BF279" i="443"/>
  <c r="BW278" i="443"/>
  <c r="BV278" i="443"/>
  <c r="BU278" i="443"/>
  <c r="BT278" i="443"/>
  <c r="BS278" i="443"/>
  <c r="BR278" i="443"/>
  <c r="BQ278" i="443"/>
  <c r="BP278" i="443"/>
  <c r="BO278" i="443"/>
  <c r="BN278" i="443"/>
  <c r="BM278" i="443"/>
  <c r="BL278" i="443"/>
  <c r="BK278" i="443"/>
  <c r="BJ278" i="443"/>
  <c r="BI278" i="443"/>
  <c r="BH278" i="443"/>
  <c r="BG278" i="443"/>
  <c r="BF278" i="443"/>
  <c r="BW277" i="443"/>
  <c r="BV277" i="443"/>
  <c r="BU277" i="443"/>
  <c r="BT277" i="443"/>
  <c r="BS277" i="443"/>
  <c r="BR277" i="443"/>
  <c r="BQ277" i="443"/>
  <c r="BP277" i="443"/>
  <c r="BO277" i="443"/>
  <c r="BN277" i="443"/>
  <c r="BM277" i="443"/>
  <c r="BL277" i="443"/>
  <c r="BK277" i="443"/>
  <c r="BJ277" i="443"/>
  <c r="BI277" i="443"/>
  <c r="BH277" i="443"/>
  <c r="BG277" i="443"/>
  <c r="BF277" i="443"/>
  <c r="BW276" i="443"/>
  <c r="BV276" i="443"/>
  <c r="BU276" i="443"/>
  <c r="BT276" i="443"/>
  <c r="BS276" i="443"/>
  <c r="BR276" i="443"/>
  <c r="BQ276" i="443"/>
  <c r="BP276" i="443"/>
  <c r="BO276" i="443"/>
  <c r="BN276" i="443"/>
  <c r="BM276" i="443"/>
  <c r="BL276" i="443"/>
  <c r="BK276" i="443"/>
  <c r="BJ276" i="443"/>
  <c r="BI276" i="443"/>
  <c r="BH276" i="443"/>
  <c r="BG276" i="443"/>
  <c r="BF276" i="443"/>
  <c r="BW275" i="443"/>
  <c r="BV275" i="443"/>
  <c r="BU275" i="443"/>
  <c r="BT275" i="443"/>
  <c r="BS275" i="443"/>
  <c r="BR275" i="443"/>
  <c r="BQ275" i="443"/>
  <c r="BP275" i="443"/>
  <c r="BO275" i="443"/>
  <c r="BN275" i="443"/>
  <c r="BM275" i="443"/>
  <c r="BL275" i="443"/>
  <c r="BK275" i="443"/>
  <c r="BJ275" i="443"/>
  <c r="BI275" i="443"/>
  <c r="BH275" i="443"/>
  <c r="BG275" i="443"/>
  <c r="BF275" i="443"/>
  <c r="BW274" i="443"/>
  <c r="BV274" i="443"/>
  <c r="BU274" i="443"/>
  <c r="BT274" i="443"/>
  <c r="BS274" i="443"/>
  <c r="BR274" i="443"/>
  <c r="BQ274" i="443"/>
  <c r="BP274" i="443"/>
  <c r="BO274" i="443"/>
  <c r="BN274" i="443"/>
  <c r="BM274" i="443"/>
  <c r="BL274" i="443"/>
  <c r="BK274" i="443"/>
  <c r="BJ274" i="443"/>
  <c r="BI274" i="443"/>
  <c r="BH274" i="443"/>
  <c r="BG274" i="443"/>
  <c r="BF274" i="443"/>
  <c r="AX94" i="443" s="1"/>
  <c r="BW271" i="443"/>
  <c r="BV271" i="443"/>
  <c r="BU271" i="443"/>
  <c r="BT271" i="443"/>
  <c r="BS271" i="443"/>
  <c r="BR271" i="443"/>
  <c r="BQ271" i="443"/>
  <c r="BP271" i="443"/>
  <c r="BO271" i="443"/>
  <c r="BN271" i="443"/>
  <c r="BM271" i="443"/>
  <c r="BL271" i="443"/>
  <c r="BK271" i="443"/>
  <c r="BJ271" i="443"/>
  <c r="BI271" i="443"/>
  <c r="BH271" i="443"/>
  <c r="BG271" i="443"/>
  <c r="BF271" i="443"/>
  <c r="BW270" i="443"/>
  <c r="BV270" i="443"/>
  <c r="BU270" i="443"/>
  <c r="BT270" i="443"/>
  <c r="BS270" i="443"/>
  <c r="BR270" i="443"/>
  <c r="BQ270" i="443"/>
  <c r="BP270" i="443"/>
  <c r="BO270" i="443"/>
  <c r="BN270" i="443"/>
  <c r="BM270" i="443"/>
  <c r="BL270" i="443"/>
  <c r="BK270" i="443"/>
  <c r="BJ270" i="443"/>
  <c r="BI270" i="443"/>
  <c r="BH270" i="443"/>
  <c r="BG270" i="443"/>
  <c r="BF270" i="443"/>
  <c r="BW269" i="443"/>
  <c r="BV269" i="443"/>
  <c r="BU269" i="443"/>
  <c r="BT269" i="443"/>
  <c r="BS269" i="443"/>
  <c r="BR269" i="443"/>
  <c r="BQ269" i="443"/>
  <c r="BP269" i="443"/>
  <c r="BO269" i="443"/>
  <c r="BN269" i="443"/>
  <c r="BM269" i="443"/>
  <c r="BL269" i="443"/>
  <c r="BK269" i="443"/>
  <c r="BJ269" i="443"/>
  <c r="BI269" i="443"/>
  <c r="BH269" i="443"/>
  <c r="BG269" i="443"/>
  <c r="BF269" i="443"/>
  <c r="BW268" i="443"/>
  <c r="BV268" i="443"/>
  <c r="BU268" i="443"/>
  <c r="BT268" i="443"/>
  <c r="BS268" i="443"/>
  <c r="BR268" i="443"/>
  <c r="BQ268" i="443"/>
  <c r="BP268" i="443"/>
  <c r="BO268" i="443"/>
  <c r="BN268" i="443"/>
  <c r="BM268" i="443"/>
  <c r="BL268" i="443"/>
  <c r="BK268" i="443"/>
  <c r="BJ268" i="443"/>
  <c r="BI268" i="443"/>
  <c r="BH268" i="443"/>
  <c r="BG268" i="443"/>
  <c r="BF268" i="443"/>
  <c r="BW267" i="443"/>
  <c r="BV267" i="443"/>
  <c r="BU267" i="443"/>
  <c r="BT267" i="443"/>
  <c r="BS267" i="443"/>
  <c r="BR267" i="443"/>
  <c r="BQ267" i="443"/>
  <c r="BP267" i="443"/>
  <c r="BO267" i="443"/>
  <c r="BN267" i="443"/>
  <c r="BM267" i="443"/>
  <c r="BL267" i="443"/>
  <c r="BK267" i="443"/>
  <c r="BJ267" i="443"/>
  <c r="BI267" i="443"/>
  <c r="BH267" i="443"/>
  <c r="BG267" i="443"/>
  <c r="BF267" i="443"/>
  <c r="BW266" i="443"/>
  <c r="BV266" i="443"/>
  <c r="BU266" i="443"/>
  <c r="BT266" i="443"/>
  <c r="BS266" i="443"/>
  <c r="BR266" i="443"/>
  <c r="BQ266" i="443"/>
  <c r="BP266" i="443"/>
  <c r="BO266" i="443"/>
  <c r="BN266" i="443"/>
  <c r="BM266" i="443"/>
  <c r="BL266" i="443"/>
  <c r="BK266" i="443"/>
  <c r="BJ266" i="443"/>
  <c r="BI266" i="443"/>
  <c r="BH266" i="443"/>
  <c r="BG266" i="443"/>
  <c r="BF266" i="443"/>
  <c r="AX93" i="443" s="1"/>
  <c r="BW265" i="443"/>
  <c r="BV265" i="443"/>
  <c r="BU265" i="443"/>
  <c r="BT265" i="443"/>
  <c r="BS265" i="443"/>
  <c r="BR265" i="443"/>
  <c r="BQ265" i="443"/>
  <c r="BP265" i="443"/>
  <c r="BO265" i="443"/>
  <c r="BN265" i="443"/>
  <c r="BM265" i="443"/>
  <c r="BL265" i="443"/>
  <c r="BK265" i="443"/>
  <c r="BJ265" i="443"/>
  <c r="BI265" i="443"/>
  <c r="BH265" i="443"/>
  <c r="BG265" i="443"/>
  <c r="BF265" i="443"/>
  <c r="BW264" i="443"/>
  <c r="BV264" i="443"/>
  <c r="BU264" i="443"/>
  <c r="BT264" i="443"/>
  <c r="BS264" i="443"/>
  <c r="BR264" i="443"/>
  <c r="BQ264" i="443"/>
  <c r="BP264" i="443"/>
  <c r="BO264" i="443"/>
  <c r="BN264" i="443"/>
  <c r="BM264" i="443"/>
  <c r="BL264" i="443"/>
  <c r="BK264" i="443"/>
  <c r="BJ264" i="443"/>
  <c r="BI264" i="443"/>
  <c r="BH264" i="443"/>
  <c r="BG264" i="443"/>
  <c r="BF264" i="443"/>
  <c r="AV93" i="443" s="1"/>
  <c r="BW263" i="443"/>
  <c r="BV263" i="443"/>
  <c r="BU263" i="443"/>
  <c r="BT263" i="443"/>
  <c r="BS263" i="443"/>
  <c r="BR263" i="443"/>
  <c r="BQ263" i="443"/>
  <c r="BP263" i="443"/>
  <c r="BO263" i="443"/>
  <c r="BN263" i="443"/>
  <c r="BM263" i="443"/>
  <c r="BL263" i="443"/>
  <c r="BK263" i="443"/>
  <c r="BJ263" i="443"/>
  <c r="BI263" i="443"/>
  <c r="BH263" i="443"/>
  <c r="BG263" i="443"/>
  <c r="BF263" i="443"/>
  <c r="BW262" i="443"/>
  <c r="BV262" i="443"/>
  <c r="BU262" i="443"/>
  <c r="BT262" i="443"/>
  <c r="BS262" i="443"/>
  <c r="BR262" i="443"/>
  <c r="BQ262" i="443"/>
  <c r="BP262" i="443"/>
  <c r="BO262" i="443"/>
  <c r="BN262" i="443"/>
  <c r="BM262" i="443"/>
  <c r="BL262" i="443"/>
  <c r="BK262" i="443"/>
  <c r="BJ262" i="443"/>
  <c r="BI262" i="443"/>
  <c r="BH262" i="443"/>
  <c r="BG262" i="443"/>
  <c r="BF262" i="443"/>
  <c r="BW261" i="443"/>
  <c r="BV261" i="443"/>
  <c r="BU261" i="443"/>
  <c r="BT261" i="443"/>
  <c r="BS261" i="443"/>
  <c r="BR261" i="443"/>
  <c r="BQ261" i="443"/>
  <c r="BP261" i="443"/>
  <c r="BO261" i="443"/>
  <c r="BN261" i="443"/>
  <c r="BM261" i="443"/>
  <c r="BL261" i="443"/>
  <c r="BK261" i="443"/>
  <c r="BJ261" i="443"/>
  <c r="BI261" i="443"/>
  <c r="BH261" i="443"/>
  <c r="AS93" i="443" s="1"/>
  <c r="BG261" i="443"/>
  <c r="BF261" i="443"/>
  <c r="BW260" i="443"/>
  <c r="BV260" i="443"/>
  <c r="BU260" i="443"/>
  <c r="BT260" i="443"/>
  <c r="BS260" i="443"/>
  <c r="BR260" i="443"/>
  <c r="BQ260" i="443"/>
  <c r="BP260" i="443"/>
  <c r="BO260" i="443"/>
  <c r="BN260" i="443"/>
  <c r="BM260" i="443"/>
  <c r="BL260" i="443"/>
  <c r="BK260" i="443"/>
  <c r="BJ260" i="443"/>
  <c r="BI260" i="443"/>
  <c r="BH260" i="443"/>
  <c r="BG260" i="443"/>
  <c r="BF260" i="443"/>
  <c r="AR93" i="443" s="1"/>
  <c r="BW259" i="443"/>
  <c r="BV259" i="443"/>
  <c r="BU259" i="443"/>
  <c r="BT259" i="443"/>
  <c r="BS259" i="443"/>
  <c r="BR259" i="443"/>
  <c r="BQ259" i="443"/>
  <c r="BP259" i="443"/>
  <c r="BO259" i="443"/>
  <c r="BN259" i="443"/>
  <c r="BM259" i="443"/>
  <c r="BL259" i="443"/>
  <c r="BK259" i="443"/>
  <c r="BJ259" i="443"/>
  <c r="BI259" i="443"/>
  <c r="BH259" i="443"/>
  <c r="BG259" i="443"/>
  <c r="BF259" i="443"/>
  <c r="BW258" i="443"/>
  <c r="BV258" i="443"/>
  <c r="BU258" i="443"/>
  <c r="BT258" i="443"/>
  <c r="BS258" i="443"/>
  <c r="BR258" i="443"/>
  <c r="BQ258" i="443"/>
  <c r="BP258" i="443"/>
  <c r="BO258" i="443"/>
  <c r="BN258" i="443"/>
  <c r="BM258" i="443"/>
  <c r="BL258" i="443"/>
  <c r="BK258" i="443"/>
  <c r="BJ258" i="443"/>
  <c r="BI258" i="443"/>
  <c r="BH258" i="443"/>
  <c r="BG258" i="443"/>
  <c r="BF258" i="443"/>
  <c r="BW257" i="443"/>
  <c r="BV257" i="443"/>
  <c r="BU257" i="443"/>
  <c r="BT257" i="443"/>
  <c r="BS257" i="443"/>
  <c r="BR257" i="443"/>
  <c r="BQ257" i="443"/>
  <c r="BP257" i="443"/>
  <c r="BO257" i="443"/>
  <c r="BN257" i="443"/>
  <c r="BM257" i="443"/>
  <c r="BL257" i="443"/>
  <c r="BK257" i="443"/>
  <c r="BJ257" i="443"/>
  <c r="BI257" i="443"/>
  <c r="BH257" i="443"/>
  <c r="BG257" i="443"/>
  <c r="BF257" i="443"/>
  <c r="BW256" i="443"/>
  <c r="BV256" i="443"/>
  <c r="BU256" i="443"/>
  <c r="BT256" i="443"/>
  <c r="BS256" i="443"/>
  <c r="BR256" i="443"/>
  <c r="BQ256" i="443"/>
  <c r="BP256" i="443"/>
  <c r="BO256" i="443"/>
  <c r="BN256" i="443"/>
  <c r="BM256" i="443"/>
  <c r="BL256" i="443"/>
  <c r="BK256" i="443"/>
  <c r="BJ256" i="443"/>
  <c r="BI256" i="443"/>
  <c r="BH256" i="443"/>
  <c r="BG256" i="443"/>
  <c r="BF256" i="443"/>
  <c r="AN93" i="443" s="1"/>
  <c r="BW255" i="443"/>
  <c r="BV255" i="443"/>
  <c r="BU255" i="443"/>
  <c r="BT255" i="443"/>
  <c r="BS255" i="443"/>
  <c r="BR255" i="443"/>
  <c r="BQ255" i="443"/>
  <c r="BP255" i="443"/>
  <c r="BO255" i="443"/>
  <c r="BN255" i="443"/>
  <c r="BM255" i="443"/>
  <c r="BL255" i="443"/>
  <c r="BK255" i="443"/>
  <c r="BJ255" i="443"/>
  <c r="BI255" i="443"/>
  <c r="BH255" i="443"/>
  <c r="AM93" i="443" s="1"/>
  <c r="BG255" i="443"/>
  <c r="BF255" i="443"/>
  <c r="BW252" i="443"/>
  <c r="BV252" i="443"/>
  <c r="BU252" i="443"/>
  <c r="BT252" i="443"/>
  <c r="BS252" i="443"/>
  <c r="BR252" i="443"/>
  <c r="BQ252" i="443"/>
  <c r="BP252" i="443"/>
  <c r="BO252" i="443"/>
  <c r="BN252" i="443"/>
  <c r="BM252" i="443"/>
  <c r="BL252" i="443"/>
  <c r="BK252" i="443"/>
  <c r="BJ252" i="443"/>
  <c r="BI252" i="443"/>
  <c r="BH252" i="443"/>
  <c r="BG252" i="443"/>
  <c r="BF252" i="443"/>
  <c r="BW251" i="443"/>
  <c r="BV251" i="443"/>
  <c r="BU251" i="443"/>
  <c r="BT251" i="443"/>
  <c r="BS251" i="443"/>
  <c r="BR251" i="443"/>
  <c r="BQ251" i="443"/>
  <c r="BP251" i="443"/>
  <c r="BO251" i="443"/>
  <c r="BN251" i="443"/>
  <c r="BM251" i="443"/>
  <c r="BL251" i="443"/>
  <c r="BK251" i="443"/>
  <c r="BJ251" i="443"/>
  <c r="BI251" i="443"/>
  <c r="BH251" i="443"/>
  <c r="BG251" i="443"/>
  <c r="BF251" i="443"/>
  <c r="BW250" i="443"/>
  <c r="BV250" i="443"/>
  <c r="BU250" i="443"/>
  <c r="BT250" i="443"/>
  <c r="BS250" i="443"/>
  <c r="BR250" i="443"/>
  <c r="BQ250" i="443"/>
  <c r="BP250" i="443"/>
  <c r="BO250" i="443"/>
  <c r="BN250" i="443"/>
  <c r="BM250" i="443"/>
  <c r="BL250" i="443"/>
  <c r="BK250" i="443"/>
  <c r="BJ250" i="443"/>
  <c r="BI250" i="443"/>
  <c r="BH250" i="443"/>
  <c r="BG250" i="443"/>
  <c r="BF250" i="443"/>
  <c r="BW249" i="443"/>
  <c r="BV249" i="443"/>
  <c r="BU249" i="443"/>
  <c r="BT249" i="443"/>
  <c r="BS249" i="443"/>
  <c r="BR249" i="443"/>
  <c r="BQ249" i="443"/>
  <c r="BP249" i="443"/>
  <c r="BO249" i="443"/>
  <c r="BN249" i="443"/>
  <c r="BM249" i="443"/>
  <c r="BL249" i="443"/>
  <c r="BK249" i="443"/>
  <c r="BJ249" i="443"/>
  <c r="BI249" i="443"/>
  <c r="BH249" i="443"/>
  <c r="BG249" i="443"/>
  <c r="BF249" i="443"/>
  <c r="BW248" i="443"/>
  <c r="BV248" i="443"/>
  <c r="BU248" i="443"/>
  <c r="BT248" i="443"/>
  <c r="BS248" i="443"/>
  <c r="BR248" i="443"/>
  <c r="BQ248" i="443"/>
  <c r="BP248" i="443"/>
  <c r="BO248" i="443"/>
  <c r="BN248" i="443"/>
  <c r="BM248" i="443"/>
  <c r="BL248" i="443"/>
  <c r="BK248" i="443"/>
  <c r="BJ248" i="443"/>
  <c r="BI248" i="443"/>
  <c r="BH248" i="443"/>
  <c r="BG248" i="443"/>
  <c r="BF248" i="443"/>
  <c r="BW247" i="443"/>
  <c r="BV247" i="443"/>
  <c r="BU247" i="443"/>
  <c r="BT247" i="443"/>
  <c r="BS247" i="443"/>
  <c r="BR247" i="443"/>
  <c r="BQ247" i="443"/>
  <c r="BP247" i="443"/>
  <c r="BO247" i="443"/>
  <c r="BN247" i="443"/>
  <c r="BM247" i="443"/>
  <c r="BL247" i="443"/>
  <c r="BK247" i="443"/>
  <c r="BJ247" i="443"/>
  <c r="BI247" i="443"/>
  <c r="BH247" i="443"/>
  <c r="BG247" i="443"/>
  <c r="BF247" i="443"/>
  <c r="BW246" i="443"/>
  <c r="BV246" i="443"/>
  <c r="BU246" i="443"/>
  <c r="BT246" i="443"/>
  <c r="BS246" i="443"/>
  <c r="BR246" i="443"/>
  <c r="BQ246" i="443"/>
  <c r="BP246" i="443"/>
  <c r="BO246" i="443"/>
  <c r="BN246" i="443"/>
  <c r="BM246" i="443"/>
  <c r="BL246" i="443"/>
  <c r="BK246" i="443"/>
  <c r="BJ246" i="443"/>
  <c r="BI246" i="443"/>
  <c r="BH246" i="443"/>
  <c r="BG246" i="443"/>
  <c r="BF246" i="443"/>
  <c r="BW245" i="443"/>
  <c r="BV245" i="443"/>
  <c r="BU245" i="443"/>
  <c r="BT245" i="443"/>
  <c r="BS245" i="443"/>
  <c r="BR245" i="443"/>
  <c r="BQ245" i="443"/>
  <c r="BP245" i="443"/>
  <c r="BO245" i="443"/>
  <c r="BN245" i="443"/>
  <c r="BM245" i="443"/>
  <c r="BL245" i="443"/>
  <c r="BK245" i="443"/>
  <c r="BJ245" i="443"/>
  <c r="BI245" i="443"/>
  <c r="BH245" i="443"/>
  <c r="AV92" i="443" s="1"/>
  <c r="BG245" i="443"/>
  <c r="BF245" i="443"/>
  <c r="BW244" i="443"/>
  <c r="BV244" i="443"/>
  <c r="BU244" i="443"/>
  <c r="BT244" i="443"/>
  <c r="BS244" i="443"/>
  <c r="BR244" i="443"/>
  <c r="BQ244" i="443"/>
  <c r="BP244" i="443"/>
  <c r="BO244" i="443"/>
  <c r="BN244" i="443"/>
  <c r="BM244" i="443"/>
  <c r="BL244" i="443"/>
  <c r="BK244" i="443"/>
  <c r="BJ244" i="443"/>
  <c r="BI244" i="443"/>
  <c r="BH244" i="443"/>
  <c r="BG244" i="443"/>
  <c r="BF244" i="443"/>
  <c r="AU92" i="443" s="1"/>
  <c r="BW243" i="443"/>
  <c r="BV243" i="443"/>
  <c r="BU243" i="443"/>
  <c r="BT243" i="443"/>
  <c r="BS243" i="443"/>
  <c r="BR243" i="443"/>
  <c r="BQ243" i="443"/>
  <c r="BP243" i="443"/>
  <c r="BO243" i="443"/>
  <c r="BN243" i="443"/>
  <c r="BM243" i="443"/>
  <c r="BL243" i="443"/>
  <c r="BK243" i="443"/>
  <c r="BJ243" i="443"/>
  <c r="BI243" i="443"/>
  <c r="BH243" i="443"/>
  <c r="BG243" i="443"/>
  <c r="BF243" i="443"/>
  <c r="BW242" i="443"/>
  <c r="BV242" i="443"/>
  <c r="BU242" i="443"/>
  <c r="BT242" i="443"/>
  <c r="BS242" i="443"/>
  <c r="BR242" i="443"/>
  <c r="BQ242" i="443"/>
  <c r="BP242" i="443"/>
  <c r="BO242" i="443"/>
  <c r="BN242" i="443"/>
  <c r="BM242" i="443"/>
  <c r="BL242" i="443"/>
  <c r="BK242" i="443"/>
  <c r="BJ242" i="443"/>
  <c r="BI242" i="443"/>
  <c r="BH242" i="443"/>
  <c r="BG242" i="443"/>
  <c r="BF242" i="443"/>
  <c r="BW241" i="443"/>
  <c r="BV241" i="443"/>
  <c r="BU241" i="443"/>
  <c r="BT241" i="443"/>
  <c r="BS241" i="443"/>
  <c r="BR241" i="443"/>
  <c r="BQ241" i="443"/>
  <c r="BP241" i="443"/>
  <c r="BO241" i="443"/>
  <c r="BN241" i="443"/>
  <c r="BM241" i="443"/>
  <c r="BL241" i="443"/>
  <c r="BK241" i="443"/>
  <c r="BJ241" i="443"/>
  <c r="BI241" i="443"/>
  <c r="BH241" i="443"/>
  <c r="BG241" i="443"/>
  <c r="BF241" i="443"/>
  <c r="BW240" i="443"/>
  <c r="BV240" i="443"/>
  <c r="BU240" i="443"/>
  <c r="BT240" i="443"/>
  <c r="BS240" i="443"/>
  <c r="BR240" i="443"/>
  <c r="BQ240" i="443"/>
  <c r="BP240" i="443"/>
  <c r="BO240" i="443"/>
  <c r="BN240" i="443"/>
  <c r="BM240" i="443"/>
  <c r="BL240" i="443"/>
  <c r="BK240" i="443"/>
  <c r="BJ240" i="443"/>
  <c r="BI240" i="443"/>
  <c r="BH240" i="443"/>
  <c r="BG240" i="443"/>
  <c r="BF240" i="443"/>
  <c r="AQ92" i="443" s="1"/>
  <c r="BW239" i="443"/>
  <c r="BV239" i="443"/>
  <c r="BU239" i="443"/>
  <c r="BT239" i="443"/>
  <c r="BS239" i="443"/>
  <c r="BR239" i="443"/>
  <c r="BQ239" i="443"/>
  <c r="BP239" i="443"/>
  <c r="BO239" i="443"/>
  <c r="BN239" i="443"/>
  <c r="BM239" i="443"/>
  <c r="BL239" i="443"/>
  <c r="BK239" i="443"/>
  <c r="BJ239" i="443"/>
  <c r="BI239" i="443"/>
  <c r="BH239" i="443"/>
  <c r="BG239" i="443"/>
  <c r="BF239" i="443"/>
  <c r="BW238" i="443"/>
  <c r="BV238" i="443"/>
  <c r="BU238" i="443"/>
  <c r="BT238" i="443"/>
  <c r="BS238" i="443"/>
  <c r="BR238" i="443"/>
  <c r="BQ238" i="443"/>
  <c r="BP238" i="443"/>
  <c r="BO238" i="443"/>
  <c r="BN238" i="443"/>
  <c r="BM238" i="443"/>
  <c r="BL238" i="443"/>
  <c r="BK238" i="443"/>
  <c r="BJ238" i="443"/>
  <c r="BI238" i="443"/>
  <c r="BH238" i="443"/>
  <c r="BG238" i="443"/>
  <c r="BF238" i="443"/>
  <c r="AO92" i="443" s="1"/>
  <c r="BW237" i="443"/>
  <c r="BV237" i="443"/>
  <c r="BU237" i="443"/>
  <c r="BT237" i="443"/>
  <c r="BS237" i="443"/>
  <c r="BR237" i="443"/>
  <c r="BQ237" i="443"/>
  <c r="BP237" i="443"/>
  <c r="BO237" i="443"/>
  <c r="BN237" i="443"/>
  <c r="BM237" i="443"/>
  <c r="BL237" i="443"/>
  <c r="BK237" i="443"/>
  <c r="BJ237" i="443"/>
  <c r="BI237" i="443"/>
  <c r="BH237" i="443"/>
  <c r="AN92" i="443" s="1"/>
  <c r="BG237" i="443"/>
  <c r="BF237" i="443"/>
  <c r="BW236" i="443"/>
  <c r="BV236" i="443"/>
  <c r="BU236" i="443"/>
  <c r="BT236" i="443"/>
  <c r="BS236" i="443"/>
  <c r="BR236" i="443"/>
  <c r="BQ236" i="443"/>
  <c r="BP236" i="443"/>
  <c r="BO236" i="443"/>
  <c r="BN236" i="443"/>
  <c r="BM236" i="443"/>
  <c r="BL236" i="443"/>
  <c r="BK236" i="443"/>
  <c r="BJ236" i="443"/>
  <c r="BI236" i="443"/>
  <c r="BH236" i="443"/>
  <c r="BG236" i="443"/>
  <c r="BF236" i="443"/>
  <c r="BW233" i="443"/>
  <c r="BV233" i="443"/>
  <c r="BU233" i="443"/>
  <c r="BT233" i="443"/>
  <c r="BS233" i="443"/>
  <c r="BR233" i="443"/>
  <c r="BQ233" i="443"/>
  <c r="BP233" i="443"/>
  <c r="BO233" i="443"/>
  <c r="BN233" i="443"/>
  <c r="BM233" i="443"/>
  <c r="BL233" i="443"/>
  <c r="BK233" i="443"/>
  <c r="BJ233" i="443"/>
  <c r="BI233" i="443"/>
  <c r="BH233" i="443"/>
  <c r="BG233" i="443"/>
  <c r="BF233" i="443"/>
  <c r="BW232" i="443"/>
  <c r="BV232" i="443"/>
  <c r="BU232" i="443"/>
  <c r="BT232" i="443"/>
  <c r="BS232" i="443"/>
  <c r="BR232" i="443"/>
  <c r="BQ232" i="443"/>
  <c r="BP232" i="443"/>
  <c r="BO232" i="443"/>
  <c r="BN232" i="443"/>
  <c r="BM232" i="443"/>
  <c r="BL232" i="443"/>
  <c r="BK232" i="443"/>
  <c r="BJ232" i="443"/>
  <c r="BI232" i="443"/>
  <c r="BH232" i="443"/>
  <c r="BG232" i="443"/>
  <c r="BF232" i="443"/>
  <c r="BW231" i="443"/>
  <c r="BV231" i="443"/>
  <c r="BU231" i="443"/>
  <c r="BT231" i="443"/>
  <c r="BS231" i="443"/>
  <c r="BR231" i="443"/>
  <c r="BQ231" i="443"/>
  <c r="BP231" i="443"/>
  <c r="BO231" i="443"/>
  <c r="BN231" i="443"/>
  <c r="BM231" i="443"/>
  <c r="BL231" i="443"/>
  <c r="BK231" i="443"/>
  <c r="BJ231" i="443"/>
  <c r="BI231" i="443"/>
  <c r="BH231" i="443"/>
  <c r="BG231" i="443"/>
  <c r="BF231" i="443"/>
  <c r="BW230" i="443"/>
  <c r="BV230" i="443"/>
  <c r="BU230" i="443"/>
  <c r="BT230" i="443"/>
  <c r="BS230" i="443"/>
  <c r="BR230" i="443"/>
  <c r="BQ230" i="443"/>
  <c r="BP230" i="443"/>
  <c r="BO230" i="443"/>
  <c r="BN230" i="443"/>
  <c r="BM230" i="443"/>
  <c r="BL230" i="443"/>
  <c r="BK230" i="443"/>
  <c r="BJ230" i="443"/>
  <c r="BI230" i="443"/>
  <c r="BH230" i="443"/>
  <c r="BG230" i="443"/>
  <c r="BF230" i="443"/>
  <c r="BW229" i="443"/>
  <c r="BV229" i="443"/>
  <c r="BU229" i="443"/>
  <c r="BT229" i="443"/>
  <c r="BS229" i="443"/>
  <c r="BR229" i="443"/>
  <c r="BQ229" i="443"/>
  <c r="BP229" i="443"/>
  <c r="BO229" i="443"/>
  <c r="BN229" i="443"/>
  <c r="BM229" i="443"/>
  <c r="BL229" i="443"/>
  <c r="BK229" i="443"/>
  <c r="BJ229" i="443"/>
  <c r="BI229" i="443"/>
  <c r="BH229" i="443"/>
  <c r="BG229" i="443"/>
  <c r="BF229" i="443"/>
  <c r="BW228" i="443"/>
  <c r="BV228" i="443"/>
  <c r="BU228" i="443"/>
  <c r="BT228" i="443"/>
  <c r="BS228" i="443"/>
  <c r="BR228" i="443"/>
  <c r="BQ228" i="443"/>
  <c r="BP228" i="443"/>
  <c r="BO228" i="443"/>
  <c r="BN228" i="443"/>
  <c r="BM228" i="443"/>
  <c r="BL228" i="443"/>
  <c r="BK228" i="443"/>
  <c r="BJ228" i="443"/>
  <c r="BI228" i="443"/>
  <c r="BH228" i="443"/>
  <c r="BG228" i="443"/>
  <c r="BF228" i="443"/>
  <c r="AX91" i="443" s="1"/>
  <c r="BW227" i="443"/>
  <c r="BV227" i="443"/>
  <c r="BU227" i="443"/>
  <c r="BT227" i="443"/>
  <c r="BS227" i="443"/>
  <c r="BR227" i="443"/>
  <c r="BQ227" i="443"/>
  <c r="BP227" i="443"/>
  <c r="BO227" i="443"/>
  <c r="BN227" i="443"/>
  <c r="BM227" i="443"/>
  <c r="BL227" i="443"/>
  <c r="BK227" i="443"/>
  <c r="BJ227" i="443"/>
  <c r="BI227" i="443"/>
  <c r="BH227" i="443"/>
  <c r="BG227" i="443"/>
  <c r="BF227" i="443"/>
  <c r="BW226" i="443"/>
  <c r="BV226" i="443"/>
  <c r="BU226" i="443"/>
  <c r="BT226" i="443"/>
  <c r="BS226" i="443"/>
  <c r="BR226" i="443"/>
  <c r="BQ226" i="443"/>
  <c r="BP226" i="443"/>
  <c r="BO226" i="443"/>
  <c r="BN226" i="443"/>
  <c r="BM226" i="443"/>
  <c r="BL226" i="443"/>
  <c r="BK226" i="443"/>
  <c r="BJ226" i="443"/>
  <c r="BI226" i="443"/>
  <c r="BH226" i="443"/>
  <c r="BG226" i="443"/>
  <c r="BF226" i="443"/>
  <c r="BW225" i="443"/>
  <c r="BV225" i="443"/>
  <c r="BU225" i="443"/>
  <c r="BT225" i="443"/>
  <c r="BS225" i="443"/>
  <c r="BR225" i="443"/>
  <c r="BQ225" i="443"/>
  <c r="BP225" i="443"/>
  <c r="BO225" i="443"/>
  <c r="BN225" i="443"/>
  <c r="BM225" i="443"/>
  <c r="BL225" i="443"/>
  <c r="BK225" i="443"/>
  <c r="BJ225" i="443"/>
  <c r="BI225" i="443"/>
  <c r="BH225" i="443"/>
  <c r="AU91" i="443" s="1"/>
  <c r="BG225" i="443"/>
  <c r="BF225" i="443"/>
  <c r="BW224" i="443"/>
  <c r="BV224" i="443"/>
  <c r="BU224" i="443"/>
  <c r="BT224" i="443"/>
  <c r="BS224" i="443"/>
  <c r="BR224" i="443"/>
  <c r="BQ224" i="443"/>
  <c r="BP224" i="443"/>
  <c r="BO224" i="443"/>
  <c r="BN224" i="443"/>
  <c r="BM224" i="443"/>
  <c r="BL224" i="443"/>
  <c r="BK224" i="443"/>
  <c r="BJ224" i="443"/>
  <c r="BI224" i="443"/>
  <c r="BH224" i="443"/>
  <c r="BG224" i="443"/>
  <c r="BF224" i="443"/>
  <c r="BW223" i="443"/>
  <c r="BV223" i="443"/>
  <c r="BU223" i="443"/>
  <c r="BT223" i="443"/>
  <c r="BS223" i="443"/>
  <c r="BR223" i="443"/>
  <c r="BQ223" i="443"/>
  <c r="BP223" i="443"/>
  <c r="BO223" i="443"/>
  <c r="BN223" i="443"/>
  <c r="BM223" i="443"/>
  <c r="BL223" i="443"/>
  <c r="BK223" i="443"/>
  <c r="BJ223" i="443"/>
  <c r="BI223" i="443"/>
  <c r="BH223" i="443"/>
  <c r="BG223" i="443"/>
  <c r="BF223" i="443"/>
  <c r="BW222" i="443"/>
  <c r="BV222" i="443"/>
  <c r="BU222" i="443"/>
  <c r="BT222" i="443"/>
  <c r="BS222" i="443"/>
  <c r="BR222" i="443"/>
  <c r="BQ222" i="443"/>
  <c r="BP222" i="443"/>
  <c r="BO222" i="443"/>
  <c r="BN222" i="443"/>
  <c r="BM222" i="443"/>
  <c r="BL222" i="443"/>
  <c r="BK222" i="443"/>
  <c r="BJ222" i="443"/>
  <c r="BI222" i="443"/>
  <c r="BH222" i="443"/>
  <c r="BG222" i="443"/>
  <c r="BF222" i="443"/>
  <c r="BW221" i="443"/>
  <c r="BV221" i="443"/>
  <c r="BU221" i="443"/>
  <c r="BT221" i="443"/>
  <c r="BS221" i="443"/>
  <c r="BR221" i="443"/>
  <c r="BQ221" i="443"/>
  <c r="BP221" i="443"/>
  <c r="BO221" i="443"/>
  <c r="BN221" i="443"/>
  <c r="BM221" i="443"/>
  <c r="BL221" i="443"/>
  <c r="BK221" i="443"/>
  <c r="BJ221" i="443"/>
  <c r="BI221" i="443"/>
  <c r="BH221" i="443"/>
  <c r="AQ91" i="443" s="1"/>
  <c r="BG221" i="443"/>
  <c r="BF221" i="443"/>
  <c r="BW220" i="443"/>
  <c r="BV220" i="443"/>
  <c r="BU220" i="443"/>
  <c r="BT220" i="443"/>
  <c r="BS220" i="443"/>
  <c r="BR220" i="443"/>
  <c r="BQ220" i="443"/>
  <c r="BP220" i="443"/>
  <c r="BO220" i="443"/>
  <c r="BN220" i="443"/>
  <c r="BM220" i="443"/>
  <c r="BL220" i="443"/>
  <c r="BK220" i="443"/>
  <c r="BJ220" i="443"/>
  <c r="BI220" i="443"/>
  <c r="BH220" i="443"/>
  <c r="BG220" i="443"/>
  <c r="BF220" i="443"/>
  <c r="BW219" i="443"/>
  <c r="BV219" i="443"/>
  <c r="BU219" i="443"/>
  <c r="BT219" i="443"/>
  <c r="BS219" i="443"/>
  <c r="BR219" i="443"/>
  <c r="BQ219" i="443"/>
  <c r="BP219" i="443"/>
  <c r="BO219" i="443"/>
  <c r="BN219" i="443"/>
  <c r="BM219" i="443"/>
  <c r="BL219" i="443"/>
  <c r="BK219" i="443"/>
  <c r="BJ219" i="443"/>
  <c r="BI219" i="443"/>
  <c r="BH219" i="443"/>
  <c r="BG219" i="443"/>
  <c r="BF219" i="443"/>
  <c r="BW218" i="443"/>
  <c r="BV218" i="443"/>
  <c r="BU218" i="443"/>
  <c r="BT218" i="443"/>
  <c r="BS218" i="443"/>
  <c r="BR218" i="443"/>
  <c r="BQ218" i="443"/>
  <c r="BP218" i="443"/>
  <c r="BO218" i="443"/>
  <c r="BN218" i="443"/>
  <c r="BM218" i="443"/>
  <c r="BL218" i="443"/>
  <c r="BK218" i="443"/>
  <c r="BJ218" i="443"/>
  <c r="BI218" i="443"/>
  <c r="BH218" i="443"/>
  <c r="BG218" i="443"/>
  <c r="BF218" i="443"/>
  <c r="BW217" i="443"/>
  <c r="BV217" i="443"/>
  <c r="BU217" i="443"/>
  <c r="BT217" i="443"/>
  <c r="BS217" i="443"/>
  <c r="BR217" i="443"/>
  <c r="BQ217" i="443"/>
  <c r="BP217" i="443"/>
  <c r="BO217" i="443"/>
  <c r="BN217" i="443"/>
  <c r="BM217" i="443"/>
  <c r="BL217" i="443"/>
  <c r="BK217" i="443"/>
  <c r="BJ217" i="443"/>
  <c r="BI217" i="443"/>
  <c r="BH217" i="443"/>
  <c r="BG217" i="443"/>
  <c r="BF217" i="443"/>
  <c r="BW214" i="443"/>
  <c r="BV214" i="443"/>
  <c r="BU214" i="443"/>
  <c r="BT214" i="443"/>
  <c r="BS214" i="443"/>
  <c r="BR214" i="443"/>
  <c r="BQ214" i="443"/>
  <c r="BP214" i="443"/>
  <c r="BO214" i="443"/>
  <c r="BN214" i="443"/>
  <c r="BM214" i="443"/>
  <c r="BL214" i="443"/>
  <c r="BK214" i="443"/>
  <c r="BJ214" i="443"/>
  <c r="BI214" i="443"/>
  <c r="BH214" i="443"/>
  <c r="BG214" i="443"/>
  <c r="BF214" i="443"/>
  <c r="BW213" i="443"/>
  <c r="BV213" i="443"/>
  <c r="BU213" i="443"/>
  <c r="BT213" i="443"/>
  <c r="BS213" i="443"/>
  <c r="BR213" i="443"/>
  <c r="BQ213" i="443"/>
  <c r="BP213" i="443"/>
  <c r="BO213" i="443"/>
  <c r="BN213" i="443"/>
  <c r="BM213" i="443"/>
  <c r="BL213" i="443"/>
  <c r="BK213" i="443"/>
  <c r="BJ213" i="443"/>
  <c r="BI213" i="443"/>
  <c r="BH213" i="443"/>
  <c r="BG213" i="443"/>
  <c r="BF213" i="443"/>
  <c r="BW212" i="443"/>
  <c r="BV212" i="443"/>
  <c r="BU212" i="443"/>
  <c r="BT212" i="443"/>
  <c r="BS212" i="443"/>
  <c r="BR212" i="443"/>
  <c r="BQ212" i="443"/>
  <c r="BP212" i="443"/>
  <c r="BO212" i="443"/>
  <c r="BN212" i="443"/>
  <c r="BM212" i="443"/>
  <c r="BL212" i="443"/>
  <c r="BK212" i="443"/>
  <c r="BJ212" i="443"/>
  <c r="BI212" i="443"/>
  <c r="BH212" i="443"/>
  <c r="BG212" i="443"/>
  <c r="BF212" i="443"/>
  <c r="BW211" i="443"/>
  <c r="BV211" i="443"/>
  <c r="BU211" i="443"/>
  <c r="BT211" i="443"/>
  <c r="BS211" i="443"/>
  <c r="BR211" i="443"/>
  <c r="BQ211" i="443"/>
  <c r="BP211" i="443"/>
  <c r="BO211" i="443"/>
  <c r="BN211" i="443"/>
  <c r="BM211" i="443"/>
  <c r="BL211" i="443"/>
  <c r="BK211" i="443"/>
  <c r="BJ211" i="443"/>
  <c r="BI211" i="443"/>
  <c r="BH211" i="443"/>
  <c r="BG211" i="443"/>
  <c r="BF211" i="443"/>
  <c r="BW210" i="443"/>
  <c r="BV210" i="443"/>
  <c r="BU210" i="443"/>
  <c r="BT210" i="443"/>
  <c r="BS210" i="443"/>
  <c r="BR210" i="443"/>
  <c r="BQ210" i="443"/>
  <c r="BP210" i="443"/>
  <c r="BO210" i="443"/>
  <c r="BN210" i="443"/>
  <c r="BM210" i="443"/>
  <c r="BL210" i="443"/>
  <c r="BK210" i="443"/>
  <c r="BJ210" i="443"/>
  <c r="BI210" i="443"/>
  <c r="BH210" i="443"/>
  <c r="BG210" i="443"/>
  <c r="BF210" i="443"/>
  <c r="BW209" i="443"/>
  <c r="BV209" i="443"/>
  <c r="BU209" i="443"/>
  <c r="BT209" i="443"/>
  <c r="BS209" i="443"/>
  <c r="BR209" i="443"/>
  <c r="BQ209" i="443"/>
  <c r="BP209" i="443"/>
  <c r="BO209" i="443"/>
  <c r="BN209" i="443"/>
  <c r="BM209" i="443"/>
  <c r="BL209" i="443"/>
  <c r="BK209" i="443"/>
  <c r="BJ209" i="443"/>
  <c r="BI209" i="443"/>
  <c r="BH209" i="443"/>
  <c r="BG209" i="443"/>
  <c r="BF209" i="443"/>
  <c r="BW208" i="443"/>
  <c r="BV208" i="443"/>
  <c r="BU208" i="443"/>
  <c r="BT208" i="443"/>
  <c r="BS208" i="443"/>
  <c r="BR208" i="443"/>
  <c r="BQ208" i="443"/>
  <c r="BP208" i="443"/>
  <c r="BO208" i="443"/>
  <c r="BN208" i="443"/>
  <c r="BM208" i="443"/>
  <c r="BL208" i="443"/>
  <c r="BK208" i="443"/>
  <c r="BJ208" i="443"/>
  <c r="BI208" i="443"/>
  <c r="BH208" i="443"/>
  <c r="BG208" i="443"/>
  <c r="BF208" i="443"/>
  <c r="BW207" i="443"/>
  <c r="BV207" i="443"/>
  <c r="BU207" i="443"/>
  <c r="BT207" i="443"/>
  <c r="BS207" i="443"/>
  <c r="BR207" i="443"/>
  <c r="BQ207" i="443"/>
  <c r="BP207" i="443"/>
  <c r="BO207" i="443"/>
  <c r="BN207" i="443"/>
  <c r="BM207" i="443"/>
  <c r="BL207" i="443"/>
  <c r="BK207" i="443"/>
  <c r="BJ207" i="443"/>
  <c r="BI207" i="443"/>
  <c r="BH207" i="443"/>
  <c r="BG207" i="443"/>
  <c r="BF207" i="443"/>
  <c r="BW206" i="443"/>
  <c r="BV206" i="443"/>
  <c r="BU206" i="443"/>
  <c r="BT206" i="443"/>
  <c r="BS206" i="443"/>
  <c r="BR206" i="443"/>
  <c r="BQ206" i="443"/>
  <c r="BP206" i="443"/>
  <c r="BO206" i="443"/>
  <c r="BN206" i="443"/>
  <c r="BM206" i="443"/>
  <c r="BL206" i="443"/>
  <c r="BK206" i="443"/>
  <c r="BJ206" i="443"/>
  <c r="BI206" i="443"/>
  <c r="BH206" i="443"/>
  <c r="BG206" i="443"/>
  <c r="BF206" i="443"/>
  <c r="BW205" i="443"/>
  <c r="BV205" i="443"/>
  <c r="BU205" i="443"/>
  <c r="BT205" i="443"/>
  <c r="BS205" i="443"/>
  <c r="BR205" i="443"/>
  <c r="BQ205" i="443"/>
  <c r="BP205" i="443"/>
  <c r="BO205" i="443"/>
  <c r="BN205" i="443"/>
  <c r="BM205" i="443"/>
  <c r="BL205" i="443"/>
  <c r="BK205" i="443"/>
  <c r="BJ205" i="443"/>
  <c r="BI205" i="443"/>
  <c r="BH205" i="443"/>
  <c r="BG205" i="443"/>
  <c r="BF205" i="443"/>
  <c r="BW204" i="443"/>
  <c r="BV204" i="443"/>
  <c r="BU204" i="443"/>
  <c r="BT204" i="443"/>
  <c r="BS204" i="443"/>
  <c r="BR204" i="443"/>
  <c r="BQ204" i="443"/>
  <c r="BP204" i="443"/>
  <c r="BO204" i="443"/>
  <c r="BN204" i="443"/>
  <c r="BM204" i="443"/>
  <c r="BL204" i="443"/>
  <c r="BK204" i="443"/>
  <c r="BJ204" i="443"/>
  <c r="BI204" i="443"/>
  <c r="BH204" i="443"/>
  <c r="BG204" i="443"/>
  <c r="BF204" i="443"/>
  <c r="BW203" i="443"/>
  <c r="BV203" i="443"/>
  <c r="BU203" i="443"/>
  <c r="BT203" i="443"/>
  <c r="BS203" i="443"/>
  <c r="BR203" i="443"/>
  <c r="BQ203" i="443"/>
  <c r="BP203" i="443"/>
  <c r="BO203" i="443"/>
  <c r="BN203" i="443"/>
  <c r="BM203" i="443"/>
  <c r="BL203" i="443"/>
  <c r="BK203" i="443"/>
  <c r="BJ203" i="443"/>
  <c r="BI203" i="443"/>
  <c r="BH203" i="443"/>
  <c r="BG203" i="443"/>
  <c r="BF203" i="443"/>
  <c r="BW202" i="443"/>
  <c r="BV202" i="443"/>
  <c r="BU202" i="443"/>
  <c r="BT202" i="443"/>
  <c r="BS202" i="443"/>
  <c r="BR202" i="443"/>
  <c r="BQ202" i="443"/>
  <c r="BP202" i="443"/>
  <c r="BO202" i="443"/>
  <c r="BN202" i="443"/>
  <c r="BM202" i="443"/>
  <c r="BL202" i="443"/>
  <c r="BK202" i="443"/>
  <c r="BJ202" i="443"/>
  <c r="BI202" i="443"/>
  <c r="BH202" i="443"/>
  <c r="BG202" i="443"/>
  <c r="BF202" i="443"/>
  <c r="BW201" i="443"/>
  <c r="BV201" i="443"/>
  <c r="BU201" i="443"/>
  <c r="BT201" i="443"/>
  <c r="BS201" i="443"/>
  <c r="BR201" i="443"/>
  <c r="BQ201" i="443"/>
  <c r="BP201" i="443"/>
  <c r="BO201" i="443"/>
  <c r="BN201" i="443"/>
  <c r="BM201" i="443"/>
  <c r="BL201" i="443"/>
  <c r="BK201" i="443"/>
  <c r="BJ201" i="443"/>
  <c r="BI201" i="443"/>
  <c r="BH201" i="443"/>
  <c r="BG201" i="443"/>
  <c r="BF201" i="443"/>
  <c r="BW200" i="443"/>
  <c r="BV200" i="443"/>
  <c r="BU200" i="443"/>
  <c r="BT200" i="443"/>
  <c r="BS200" i="443"/>
  <c r="BR200" i="443"/>
  <c r="BQ200" i="443"/>
  <c r="BP200" i="443"/>
  <c r="BO200" i="443"/>
  <c r="BN200" i="443"/>
  <c r="BM200" i="443"/>
  <c r="BL200" i="443"/>
  <c r="BK200" i="443"/>
  <c r="BJ200" i="443"/>
  <c r="BI200" i="443"/>
  <c r="BH200" i="443"/>
  <c r="BG200" i="443"/>
  <c r="BF200" i="443"/>
  <c r="BW199" i="443"/>
  <c r="BV199" i="443"/>
  <c r="BU199" i="443"/>
  <c r="BT199" i="443"/>
  <c r="BS199" i="443"/>
  <c r="BR199" i="443"/>
  <c r="BQ199" i="443"/>
  <c r="BP199" i="443"/>
  <c r="BO199" i="443"/>
  <c r="BN199" i="443"/>
  <c r="BM199" i="443"/>
  <c r="BL199" i="443"/>
  <c r="BK199" i="443"/>
  <c r="BJ199" i="443"/>
  <c r="BI199" i="443"/>
  <c r="BH199" i="443"/>
  <c r="BG199" i="443"/>
  <c r="BF199" i="443"/>
  <c r="BW198" i="443"/>
  <c r="BV198" i="443"/>
  <c r="BU198" i="443"/>
  <c r="BT198" i="443"/>
  <c r="BS198" i="443"/>
  <c r="BR198" i="443"/>
  <c r="BQ198" i="443"/>
  <c r="BP198" i="443"/>
  <c r="BO198" i="443"/>
  <c r="BN198" i="443"/>
  <c r="BM198" i="443"/>
  <c r="BL198" i="443"/>
  <c r="BK198" i="443"/>
  <c r="BJ198" i="443"/>
  <c r="BI198" i="443"/>
  <c r="BH198" i="443"/>
  <c r="BG198" i="443"/>
  <c r="BF198" i="443"/>
  <c r="BW195" i="443"/>
  <c r="BV195" i="443"/>
  <c r="BU195" i="443"/>
  <c r="BT195" i="443"/>
  <c r="BS195" i="443"/>
  <c r="BR195" i="443"/>
  <c r="BQ195" i="443"/>
  <c r="BP195" i="443"/>
  <c r="BO195" i="443"/>
  <c r="BN195" i="443"/>
  <c r="BM195" i="443"/>
  <c r="BL195" i="443"/>
  <c r="BK195" i="443"/>
  <c r="BJ195" i="443"/>
  <c r="BI195" i="443"/>
  <c r="BH195" i="443"/>
  <c r="BG195" i="443"/>
  <c r="BF195" i="443"/>
  <c r="BW194" i="443"/>
  <c r="BV194" i="443"/>
  <c r="BU194" i="443"/>
  <c r="BT194" i="443"/>
  <c r="BS194" i="443"/>
  <c r="BR194" i="443"/>
  <c r="BQ194" i="443"/>
  <c r="BP194" i="443"/>
  <c r="BO194" i="443"/>
  <c r="BN194" i="443"/>
  <c r="BM194" i="443"/>
  <c r="BL194" i="443"/>
  <c r="BK194" i="443"/>
  <c r="BJ194" i="443"/>
  <c r="BI194" i="443"/>
  <c r="BH194" i="443"/>
  <c r="BG194" i="443"/>
  <c r="BF194" i="443"/>
  <c r="BW193" i="443"/>
  <c r="BV193" i="443"/>
  <c r="BU193" i="443"/>
  <c r="BT193" i="443"/>
  <c r="BS193" i="443"/>
  <c r="BR193" i="443"/>
  <c r="BQ193" i="443"/>
  <c r="BP193" i="443"/>
  <c r="BO193" i="443"/>
  <c r="BN193" i="443"/>
  <c r="BM193" i="443"/>
  <c r="BL193" i="443"/>
  <c r="BK193" i="443"/>
  <c r="BJ193" i="443"/>
  <c r="BI193" i="443"/>
  <c r="BH193" i="443"/>
  <c r="BG193" i="443"/>
  <c r="BF193" i="443"/>
  <c r="BW192" i="443"/>
  <c r="BV192" i="443"/>
  <c r="BU192" i="443"/>
  <c r="BT192" i="443"/>
  <c r="BS192" i="443"/>
  <c r="BR192" i="443"/>
  <c r="BQ192" i="443"/>
  <c r="BP192" i="443"/>
  <c r="BO192" i="443"/>
  <c r="BN192" i="443"/>
  <c r="BM192" i="443"/>
  <c r="BL192" i="443"/>
  <c r="BK192" i="443"/>
  <c r="BJ192" i="443"/>
  <c r="BI192" i="443"/>
  <c r="BH192" i="443"/>
  <c r="BG192" i="443"/>
  <c r="BF192" i="443"/>
  <c r="BW191" i="443"/>
  <c r="BV191" i="443"/>
  <c r="BU191" i="443"/>
  <c r="BT191" i="443"/>
  <c r="BS191" i="443"/>
  <c r="BR191" i="443"/>
  <c r="BQ191" i="443"/>
  <c r="BP191" i="443"/>
  <c r="BO191" i="443"/>
  <c r="BN191" i="443"/>
  <c r="BM191" i="443"/>
  <c r="BL191" i="443"/>
  <c r="BK191" i="443"/>
  <c r="BJ191" i="443"/>
  <c r="BI191" i="443"/>
  <c r="BH191" i="443"/>
  <c r="BG191" i="443"/>
  <c r="BF191" i="443"/>
  <c r="BW190" i="443"/>
  <c r="BV190" i="443"/>
  <c r="BU190" i="443"/>
  <c r="BT190" i="443"/>
  <c r="BS190" i="443"/>
  <c r="BR190" i="443"/>
  <c r="BQ190" i="443"/>
  <c r="BP190" i="443"/>
  <c r="BO190" i="443"/>
  <c r="BN190" i="443"/>
  <c r="BM190" i="443"/>
  <c r="BL190" i="443"/>
  <c r="BK190" i="443"/>
  <c r="BJ190" i="443"/>
  <c r="BI190" i="443"/>
  <c r="BH190" i="443"/>
  <c r="BG190" i="443"/>
  <c r="BF190" i="443"/>
  <c r="BW189" i="443"/>
  <c r="BV189" i="443"/>
  <c r="BU189" i="443"/>
  <c r="BT189" i="443"/>
  <c r="BS189" i="443"/>
  <c r="BR189" i="443"/>
  <c r="BQ189" i="443"/>
  <c r="BP189" i="443"/>
  <c r="BO189" i="443"/>
  <c r="BN189" i="443"/>
  <c r="BM189" i="443"/>
  <c r="BL189" i="443"/>
  <c r="BK189" i="443"/>
  <c r="BJ189" i="443"/>
  <c r="BI189" i="443"/>
  <c r="BH189" i="443"/>
  <c r="BG189" i="443"/>
  <c r="BF189" i="443"/>
  <c r="BW188" i="443"/>
  <c r="BV188" i="443"/>
  <c r="BU188" i="443"/>
  <c r="BT188" i="443"/>
  <c r="BS188" i="443"/>
  <c r="BR188" i="443"/>
  <c r="BQ188" i="443"/>
  <c r="BP188" i="443"/>
  <c r="BO188" i="443"/>
  <c r="BN188" i="443"/>
  <c r="BM188" i="443"/>
  <c r="BL188" i="443"/>
  <c r="BK188" i="443"/>
  <c r="BJ188" i="443"/>
  <c r="BI188" i="443"/>
  <c r="BH188" i="443"/>
  <c r="BG188" i="443"/>
  <c r="BF188" i="443"/>
  <c r="BW187" i="443"/>
  <c r="BV187" i="443"/>
  <c r="BU187" i="443"/>
  <c r="BT187" i="443"/>
  <c r="BS187" i="443"/>
  <c r="BR187" i="443"/>
  <c r="BQ187" i="443"/>
  <c r="BP187" i="443"/>
  <c r="BO187" i="443"/>
  <c r="BN187" i="443"/>
  <c r="BM187" i="443"/>
  <c r="BL187" i="443"/>
  <c r="BK187" i="443"/>
  <c r="BJ187" i="443"/>
  <c r="BI187" i="443"/>
  <c r="BH187" i="443"/>
  <c r="BG187" i="443"/>
  <c r="BF187" i="443"/>
  <c r="BW186" i="443"/>
  <c r="BV186" i="443"/>
  <c r="BU186" i="443"/>
  <c r="BT186" i="443"/>
  <c r="BS186" i="443"/>
  <c r="BR186" i="443"/>
  <c r="BQ186" i="443"/>
  <c r="BP186" i="443"/>
  <c r="BO186" i="443"/>
  <c r="BN186" i="443"/>
  <c r="BM186" i="443"/>
  <c r="BL186" i="443"/>
  <c r="BK186" i="443"/>
  <c r="BJ186" i="443"/>
  <c r="BI186" i="443"/>
  <c r="BH186" i="443"/>
  <c r="BG186" i="443"/>
  <c r="BF186" i="443"/>
  <c r="BW185" i="443"/>
  <c r="BV185" i="443"/>
  <c r="BU185" i="443"/>
  <c r="BT185" i="443"/>
  <c r="BS185" i="443"/>
  <c r="BR185" i="443"/>
  <c r="BQ185" i="443"/>
  <c r="BP185" i="443"/>
  <c r="BO185" i="443"/>
  <c r="BN185" i="443"/>
  <c r="BM185" i="443"/>
  <c r="BL185" i="443"/>
  <c r="BK185" i="443"/>
  <c r="BJ185" i="443"/>
  <c r="BI185" i="443"/>
  <c r="BH185" i="443"/>
  <c r="BG185" i="443"/>
  <c r="BF185" i="443"/>
  <c r="BW184" i="443"/>
  <c r="BV184" i="443"/>
  <c r="BU184" i="443"/>
  <c r="BT184" i="443"/>
  <c r="BS184" i="443"/>
  <c r="BR184" i="443"/>
  <c r="BQ184" i="443"/>
  <c r="BP184" i="443"/>
  <c r="BO184" i="443"/>
  <c r="BN184" i="443"/>
  <c r="BM184" i="443"/>
  <c r="BL184" i="443"/>
  <c r="BK184" i="443"/>
  <c r="BJ184" i="443"/>
  <c r="BI184" i="443"/>
  <c r="BH184" i="443"/>
  <c r="BG184" i="443"/>
  <c r="BF184" i="443"/>
  <c r="BW183" i="443"/>
  <c r="BV183" i="443"/>
  <c r="BU183" i="443"/>
  <c r="BT183" i="443"/>
  <c r="BS183" i="443"/>
  <c r="BR183" i="443"/>
  <c r="BQ183" i="443"/>
  <c r="BP183" i="443"/>
  <c r="BO183" i="443"/>
  <c r="BN183" i="443"/>
  <c r="BM183" i="443"/>
  <c r="BL183" i="443"/>
  <c r="BK183" i="443"/>
  <c r="BJ183" i="443"/>
  <c r="BI183" i="443"/>
  <c r="BH183" i="443"/>
  <c r="BG183" i="443"/>
  <c r="BF183" i="443"/>
  <c r="BW182" i="443"/>
  <c r="BV182" i="443"/>
  <c r="BU182" i="443"/>
  <c r="BT182" i="443"/>
  <c r="BS182" i="443"/>
  <c r="BR182" i="443"/>
  <c r="BQ182" i="443"/>
  <c r="BP182" i="443"/>
  <c r="BO182" i="443"/>
  <c r="BN182" i="443"/>
  <c r="BM182" i="443"/>
  <c r="BL182" i="443"/>
  <c r="BK182" i="443"/>
  <c r="BJ182" i="443"/>
  <c r="BI182" i="443"/>
  <c r="BH182" i="443"/>
  <c r="BG182" i="443"/>
  <c r="BF182" i="443"/>
  <c r="BW181" i="443"/>
  <c r="BV181" i="443"/>
  <c r="BU181" i="443"/>
  <c r="BT181" i="443"/>
  <c r="BS181" i="443"/>
  <c r="BR181" i="443"/>
  <c r="BQ181" i="443"/>
  <c r="BP181" i="443"/>
  <c r="BO181" i="443"/>
  <c r="BN181" i="443"/>
  <c r="BM181" i="443"/>
  <c r="BL181" i="443"/>
  <c r="BK181" i="443"/>
  <c r="BJ181" i="443"/>
  <c r="BI181" i="443"/>
  <c r="BH181" i="443"/>
  <c r="BG181" i="443"/>
  <c r="BF181" i="443"/>
  <c r="BW180" i="443"/>
  <c r="BV180" i="443"/>
  <c r="BU180" i="443"/>
  <c r="BT180" i="443"/>
  <c r="BS180" i="443"/>
  <c r="BR180" i="443"/>
  <c r="BQ180" i="443"/>
  <c r="BP180" i="443"/>
  <c r="BO180" i="443"/>
  <c r="BN180" i="443"/>
  <c r="BM180" i="443"/>
  <c r="BL180" i="443"/>
  <c r="BK180" i="443"/>
  <c r="BJ180" i="443"/>
  <c r="BI180" i="443"/>
  <c r="BH180" i="443"/>
  <c r="BG180" i="443"/>
  <c r="BF180" i="443"/>
  <c r="BW179" i="443"/>
  <c r="BV179" i="443"/>
  <c r="BU179" i="443"/>
  <c r="BT179" i="443"/>
  <c r="BS179" i="443"/>
  <c r="BR179" i="443"/>
  <c r="BQ179" i="443"/>
  <c r="BP179" i="443"/>
  <c r="BO179" i="443"/>
  <c r="BN179" i="443"/>
  <c r="BM179" i="443"/>
  <c r="BL179" i="443"/>
  <c r="BK179" i="443"/>
  <c r="BJ179" i="443"/>
  <c r="BI179" i="443"/>
  <c r="BH179" i="443"/>
  <c r="BG179" i="443"/>
  <c r="BF179" i="443"/>
  <c r="BW176" i="443"/>
  <c r="BV176" i="443"/>
  <c r="BU176" i="443"/>
  <c r="BT176" i="443"/>
  <c r="BS176" i="443"/>
  <c r="BR176" i="443"/>
  <c r="BQ176" i="443"/>
  <c r="BP176" i="443"/>
  <c r="BO176" i="443"/>
  <c r="BN176" i="443"/>
  <c r="BM176" i="443"/>
  <c r="BL176" i="443"/>
  <c r="BK176" i="443"/>
  <c r="BJ176" i="443"/>
  <c r="BI176" i="443"/>
  <c r="BH176" i="443"/>
  <c r="BG176" i="443"/>
  <c r="BF176" i="443"/>
  <c r="BW175" i="443"/>
  <c r="BV175" i="443"/>
  <c r="BU175" i="443"/>
  <c r="BT175" i="443"/>
  <c r="BS175" i="443"/>
  <c r="BR175" i="443"/>
  <c r="BQ175" i="443"/>
  <c r="BP175" i="443"/>
  <c r="BO175" i="443"/>
  <c r="BN175" i="443"/>
  <c r="BM175" i="443"/>
  <c r="BL175" i="443"/>
  <c r="BK175" i="443"/>
  <c r="BJ175" i="443"/>
  <c r="BI175" i="443"/>
  <c r="BH175" i="443"/>
  <c r="BG175" i="443"/>
  <c r="BF175" i="443"/>
  <c r="BW174" i="443"/>
  <c r="BV174" i="443"/>
  <c r="BU174" i="443"/>
  <c r="BT174" i="443"/>
  <c r="BS174" i="443"/>
  <c r="BR174" i="443"/>
  <c r="BQ174" i="443"/>
  <c r="BP174" i="443"/>
  <c r="BO174" i="443"/>
  <c r="BN174" i="443"/>
  <c r="BM174" i="443"/>
  <c r="BL174" i="443"/>
  <c r="BK174" i="443"/>
  <c r="BJ174" i="443"/>
  <c r="BI174" i="443"/>
  <c r="BH174" i="443"/>
  <c r="BG174" i="443"/>
  <c r="BF174" i="443"/>
  <c r="BW173" i="443"/>
  <c r="BV173" i="443"/>
  <c r="BU173" i="443"/>
  <c r="BT173" i="443"/>
  <c r="BS173" i="443"/>
  <c r="BR173" i="443"/>
  <c r="BQ173" i="443"/>
  <c r="BP173" i="443"/>
  <c r="BO173" i="443"/>
  <c r="BN173" i="443"/>
  <c r="BM173" i="443"/>
  <c r="BL173" i="443"/>
  <c r="BK173" i="443"/>
  <c r="BJ173" i="443"/>
  <c r="BI173" i="443"/>
  <c r="BH173" i="443"/>
  <c r="BG173" i="443"/>
  <c r="BF173" i="443"/>
  <c r="BW172" i="443"/>
  <c r="BV172" i="443"/>
  <c r="BU172" i="443"/>
  <c r="BT172" i="443"/>
  <c r="BS172" i="443"/>
  <c r="BR172" i="443"/>
  <c r="BQ172" i="443"/>
  <c r="BP172" i="443"/>
  <c r="BO172" i="443"/>
  <c r="BN172" i="443"/>
  <c r="BM172" i="443"/>
  <c r="BL172" i="443"/>
  <c r="BK172" i="443"/>
  <c r="BJ172" i="443"/>
  <c r="BI172" i="443"/>
  <c r="BH172" i="443"/>
  <c r="BG172" i="443"/>
  <c r="BF172" i="443"/>
  <c r="BW171" i="443"/>
  <c r="BV171" i="443"/>
  <c r="BU171" i="443"/>
  <c r="BT171" i="443"/>
  <c r="BS171" i="443"/>
  <c r="BR171" i="443"/>
  <c r="BQ171" i="443"/>
  <c r="BP171" i="443"/>
  <c r="BO171" i="443"/>
  <c r="BN171" i="443"/>
  <c r="BM171" i="443"/>
  <c r="BL171" i="443"/>
  <c r="BK171" i="443"/>
  <c r="BJ171" i="443"/>
  <c r="BI171" i="443"/>
  <c r="BH171" i="443"/>
  <c r="BG171" i="443"/>
  <c r="BF171" i="443"/>
  <c r="BW170" i="443"/>
  <c r="BV170" i="443"/>
  <c r="BU170" i="443"/>
  <c r="BT170" i="443"/>
  <c r="BS170" i="443"/>
  <c r="BR170" i="443"/>
  <c r="BQ170" i="443"/>
  <c r="BP170" i="443"/>
  <c r="BO170" i="443"/>
  <c r="BN170" i="443"/>
  <c r="BM170" i="443"/>
  <c r="BL170" i="443"/>
  <c r="BK170" i="443"/>
  <c r="BJ170" i="443"/>
  <c r="BI170" i="443"/>
  <c r="BH170" i="443"/>
  <c r="BG170" i="443"/>
  <c r="BF170" i="443"/>
  <c r="BW169" i="443"/>
  <c r="BV169" i="443"/>
  <c r="BU169" i="443"/>
  <c r="BT169" i="443"/>
  <c r="BS169" i="443"/>
  <c r="BR169" i="443"/>
  <c r="BQ169" i="443"/>
  <c r="BP169" i="443"/>
  <c r="BO169" i="443"/>
  <c r="BN169" i="443"/>
  <c r="BM169" i="443"/>
  <c r="BL169" i="443"/>
  <c r="BK169" i="443"/>
  <c r="BJ169" i="443"/>
  <c r="BI169" i="443"/>
  <c r="BH169" i="443"/>
  <c r="BG169" i="443"/>
  <c r="BF169" i="443"/>
  <c r="BW168" i="443"/>
  <c r="BV168" i="443"/>
  <c r="BU168" i="443"/>
  <c r="BT168" i="443"/>
  <c r="BS168" i="443"/>
  <c r="BR168" i="443"/>
  <c r="BQ168" i="443"/>
  <c r="BP168" i="443"/>
  <c r="BO168" i="443"/>
  <c r="BN168" i="443"/>
  <c r="BM168" i="443"/>
  <c r="BL168" i="443"/>
  <c r="BK168" i="443"/>
  <c r="BJ168" i="443"/>
  <c r="BI168" i="443"/>
  <c r="BH168" i="443"/>
  <c r="BG168" i="443"/>
  <c r="BF168" i="443"/>
  <c r="BW167" i="443"/>
  <c r="BV167" i="443"/>
  <c r="BU167" i="443"/>
  <c r="BT167" i="443"/>
  <c r="BS167" i="443"/>
  <c r="BR167" i="443"/>
  <c r="BQ167" i="443"/>
  <c r="BP167" i="443"/>
  <c r="BO167" i="443"/>
  <c r="BN167" i="443"/>
  <c r="BM167" i="443"/>
  <c r="BL167" i="443"/>
  <c r="BK167" i="443"/>
  <c r="BJ167" i="443"/>
  <c r="BI167" i="443"/>
  <c r="BH167" i="443"/>
  <c r="BG167" i="443"/>
  <c r="BF167" i="443"/>
  <c r="BW166" i="443"/>
  <c r="BV166" i="443"/>
  <c r="BU166" i="443"/>
  <c r="BT166" i="443"/>
  <c r="BS166" i="443"/>
  <c r="BR166" i="443"/>
  <c r="BQ166" i="443"/>
  <c r="BP166" i="443"/>
  <c r="BO166" i="443"/>
  <c r="BN166" i="443"/>
  <c r="BM166" i="443"/>
  <c r="BL166" i="443"/>
  <c r="BK166" i="443"/>
  <c r="BJ166" i="443"/>
  <c r="BI166" i="443"/>
  <c r="BH166" i="443"/>
  <c r="BG166" i="443"/>
  <c r="BF166" i="443"/>
  <c r="BW165" i="443"/>
  <c r="BV165" i="443"/>
  <c r="BU165" i="443"/>
  <c r="BT165" i="443"/>
  <c r="BS165" i="443"/>
  <c r="BR165" i="443"/>
  <c r="BQ165" i="443"/>
  <c r="BP165" i="443"/>
  <c r="BO165" i="443"/>
  <c r="BN165" i="443"/>
  <c r="BM165" i="443"/>
  <c r="BL165" i="443"/>
  <c r="BK165" i="443"/>
  <c r="BJ165" i="443"/>
  <c r="BI165" i="443"/>
  <c r="BH165" i="443"/>
  <c r="BG165" i="443"/>
  <c r="BF165" i="443"/>
  <c r="BW164" i="443"/>
  <c r="BV164" i="443"/>
  <c r="BU164" i="443"/>
  <c r="BT164" i="443"/>
  <c r="BS164" i="443"/>
  <c r="BR164" i="443"/>
  <c r="BQ164" i="443"/>
  <c r="BP164" i="443"/>
  <c r="BO164" i="443"/>
  <c r="BN164" i="443"/>
  <c r="BM164" i="443"/>
  <c r="BL164" i="443"/>
  <c r="BK164" i="443"/>
  <c r="BJ164" i="443"/>
  <c r="BI164" i="443"/>
  <c r="BH164" i="443"/>
  <c r="BG164" i="443"/>
  <c r="BF164" i="443"/>
  <c r="AQ88" i="443" s="1"/>
  <c r="BW163" i="443"/>
  <c r="BV163" i="443"/>
  <c r="BU163" i="443"/>
  <c r="BT163" i="443"/>
  <c r="BS163" i="443"/>
  <c r="BR163" i="443"/>
  <c r="BQ163" i="443"/>
  <c r="BP163" i="443"/>
  <c r="BO163" i="443"/>
  <c r="BN163" i="443"/>
  <c r="BM163" i="443"/>
  <c r="BL163" i="443"/>
  <c r="BK163" i="443"/>
  <c r="BJ163" i="443"/>
  <c r="BI163" i="443"/>
  <c r="BH163" i="443"/>
  <c r="BG163" i="443"/>
  <c r="BF163" i="443"/>
  <c r="BW162" i="443"/>
  <c r="BV162" i="443"/>
  <c r="BU162" i="443"/>
  <c r="BT162" i="443"/>
  <c r="BS162" i="443"/>
  <c r="BR162" i="443"/>
  <c r="BQ162" i="443"/>
  <c r="BP162" i="443"/>
  <c r="BO162" i="443"/>
  <c r="BN162" i="443"/>
  <c r="BM162" i="443"/>
  <c r="BL162" i="443"/>
  <c r="BK162" i="443"/>
  <c r="BJ162" i="443"/>
  <c r="BI162" i="443"/>
  <c r="BH162" i="443"/>
  <c r="BG162" i="443"/>
  <c r="BF162" i="443"/>
  <c r="BW161" i="443"/>
  <c r="BV161" i="443"/>
  <c r="BU161" i="443"/>
  <c r="BT161" i="443"/>
  <c r="BS161" i="443"/>
  <c r="BR161" i="443"/>
  <c r="BQ161" i="443"/>
  <c r="BP161" i="443"/>
  <c r="BO161" i="443"/>
  <c r="BN161" i="443"/>
  <c r="BM161" i="443"/>
  <c r="BL161" i="443"/>
  <c r="BK161" i="443"/>
  <c r="BJ161" i="443"/>
  <c r="BI161" i="443"/>
  <c r="BH161" i="443"/>
  <c r="BG161" i="443"/>
  <c r="BF161" i="443"/>
  <c r="BW160" i="443"/>
  <c r="BV160" i="443"/>
  <c r="BU160" i="443"/>
  <c r="BT160" i="443"/>
  <c r="BS160" i="443"/>
  <c r="BR160" i="443"/>
  <c r="BQ160" i="443"/>
  <c r="BP160" i="443"/>
  <c r="BO160" i="443"/>
  <c r="BN160" i="443"/>
  <c r="BM160" i="443"/>
  <c r="BL160" i="443"/>
  <c r="BK160" i="443"/>
  <c r="BJ160" i="443"/>
  <c r="BI160" i="443"/>
  <c r="BH160" i="443"/>
  <c r="BG160" i="443"/>
  <c r="BF160" i="443"/>
  <c r="BW157" i="443"/>
  <c r="BV157" i="443"/>
  <c r="BU157" i="443"/>
  <c r="BT157" i="443"/>
  <c r="BS157" i="443"/>
  <c r="BR157" i="443"/>
  <c r="BQ157" i="443"/>
  <c r="BP157" i="443"/>
  <c r="BO157" i="443"/>
  <c r="BN157" i="443"/>
  <c r="BM157" i="443"/>
  <c r="BL157" i="443"/>
  <c r="BK157" i="443"/>
  <c r="BJ157" i="443"/>
  <c r="BI157" i="443"/>
  <c r="BH157" i="443"/>
  <c r="BG157" i="443"/>
  <c r="BF157" i="443"/>
  <c r="BW156" i="443"/>
  <c r="BV156" i="443"/>
  <c r="BU156" i="443"/>
  <c r="BT156" i="443"/>
  <c r="BS156" i="443"/>
  <c r="BR156" i="443"/>
  <c r="BQ156" i="443"/>
  <c r="BP156" i="443"/>
  <c r="BO156" i="443"/>
  <c r="BN156" i="443"/>
  <c r="BM156" i="443"/>
  <c r="BL156" i="443"/>
  <c r="BK156" i="443"/>
  <c r="BJ156" i="443"/>
  <c r="BI156" i="443"/>
  <c r="BH156" i="443"/>
  <c r="BG156" i="443"/>
  <c r="BF156" i="443"/>
  <c r="BW155" i="443"/>
  <c r="BV155" i="443"/>
  <c r="BU155" i="443"/>
  <c r="BT155" i="443"/>
  <c r="BS155" i="443"/>
  <c r="BR155" i="443"/>
  <c r="BQ155" i="443"/>
  <c r="BP155" i="443"/>
  <c r="BO155" i="443"/>
  <c r="BN155" i="443"/>
  <c r="BM155" i="443"/>
  <c r="BL155" i="443"/>
  <c r="BK155" i="443"/>
  <c r="BJ155" i="443"/>
  <c r="BI155" i="443"/>
  <c r="BH155" i="443"/>
  <c r="BG155" i="443"/>
  <c r="BF155" i="443"/>
  <c r="BW154" i="443"/>
  <c r="BV154" i="443"/>
  <c r="BU154" i="443"/>
  <c r="BT154" i="443"/>
  <c r="BS154" i="443"/>
  <c r="BR154" i="443"/>
  <c r="BQ154" i="443"/>
  <c r="BP154" i="443"/>
  <c r="BO154" i="443"/>
  <c r="BN154" i="443"/>
  <c r="BM154" i="443"/>
  <c r="BL154" i="443"/>
  <c r="BK154" i="443"/>
  <c r="BJ154" i="443"/>
  <c r="BI154" i="443"/>
  <c r="BH154" i="443"/>
  <c r="BG154" i="443"/>
  <c r="BF154" i="443"/>
  <c r="BW153" i="443"/>
  <c r="BV153" i="443"/>
  <c r="BU153" i="443"/>
  <c r="BT153" i="443"/>
  <c r="BS153" i="443"/>
  <c r="BR153" i="443"/>
  <c r="BQ153" i="443"/>
  <c r="BP153" i="443"/>
  <c r="BO153" i="443"/>
  <c r="BN153" i="443"/>
  <c r="BM153" i="443"/>
  <c r="BL153" i="443"/>
  <c r="BK153" i="443"/>
  <c r="BJ153" i="443"/>
  <c r="BI153" i="443"/>
  <c r="BH153" i="443"/>
  <c r="BG153" i="443"/>
  <c r="BF153" i="443"/>
  <c r="BW152" i="443"/>
  <c r="BV152" i="443"/>
  <c r="BU152" i="443"/>
  <c r="BT152" i="443"/>
  <c r="BS152" i="443"/>
  <c r="BR152" i="443"/>
  <c r="BQ152" i="443"/>
  <c r="BP152" i="443"/>
  <c r="BO152" i="443"/>
  <c r="BN152" i="443"/>
  <c r="BM152" i="443"/>
  <c r="BL152" i="443"/>
  <c r="BK152" i="443"/>
  <c r="BJ152" i="443"/>
  <c r="BI152" i="443"/>
  <c r="BH152" i="443"/>
  <c r="BG152" i="443"/>
  <c r="BF152" i="443"/>
  <c r="BW151" i="443"/>
  <c r="BV151" i="443"/>
  <c r="BU151" i="443"/>
  <c r="BT151" i="443"/>
  <c r="BS151" i="443"/>
  <c r="BR151" i="443"/>
  <c r="BQ151" i="443"/>
  <c r="BP151" i="443"/>
  <c r="BO151" i="443"/>
  <c r="BN151" i="443"/>
  <c r="BM151" i="443"/>
  <c r="BL151" i="443"/>
  <c r="BK151" i="443"/>
  <c r="BJ151" i="443"/>
  <c r="BI151" i="443"/>
  <c r="BH151" i="443"/>
  <c r="BG151" i="443"/>
  <c r="BF151" i="443"/>
  <c r="BW150" i="443"/>
  <c r="BV150" i="443"/>
  <c r="BU150" i="443"/>
  <c r="BT150" i="443"/>
  <c r="BS150" i="443"/>
  <c r="BR150" i="443"/>
  <c r="BQ150" i="443"/>
  <c r="BP150" i="443"/>
  <c r="BO150" i="443"/>
  <c r="BN150" i="443"/>
  <c r="BM150" i="443"/>
  <c r="BL150" i="443"/>
  <c r="BK150" i="443"/>
  <c r="BJ150" i="443"/>
  <c r="BI150" i="443"/>
  <c r="BH150" i="443"/>
  <c r="BG150" i="443"/>
  <c r="BF150" i="443"/>
  <c r="BB95" i="443" s="1"/>
  <c r="BW149" i="443"/>
  <c r="BV149" i="443"/>
  <c r="BU149" i="443"/>
  <c r="BT149" i="443"/>
  <c r="BS149" i="443"/>
  <c r="BR149" i="443"/>
  <c r="BQ149" i="443"/>
  <c r="BP149" i="443"/>
  <c r="BO149" i="443"/>
  <c r="BN149" i="443"/>
  <c r="BM149" i="443"/>
  <c r="BL149" i="443"/>
  <c r="BK149" i="443"/>
  <c r="BJ149" i="443"/>
  <c r="BI149" i="443"/>
  <c r="BH149" i="443"/>
  <c r="BG149" i="443"/>
  <c r="BF149" i="443"/>
  <c r="BW148" i="443"/>
  <c r="BV148" i="443"/>
  <c r="BU148" i="443"/>
  <c r="BT148" i="443"/>
  <c r="BS148" i="443"/>
  <c r="BR148" i="443"/>
  <c r="BQ148" i="443"/>
  <c r="BP148" i="443"/>
  <c r="BO148" i="443"/>
  <c r="BN148" i="443"/>
  <c r="BM148" i="443"/>
  <c r="BL148" i="443"/>
  <c r="BK148" i="443"/>
  <c r="BJ148" i="443"/>
  <c r="BI148" i="443"/>
  <c r="BH148" i="443"/>
  <c r="BG148" i="443"/>
  <c r="BF148" i="443"/>
  <c r="BW147" i="443"/>
  <c r="BV147" i="443"/>
  <c r="BU147" i="443"/>
  <c r="BT147" i="443"/>
  <c r="BS147" i="443"/>
  <c r="BR147" i="443"/>
  <c r="BQ147" i="443"/>
  <c r="BP147" i="443"/>
  <c r="BO147" i="443"/>
  <c r="BN147" i="443"/>
  <c r="BM147" i="443"/>
  <c r="BL147" i="443"/>
  <c r="BK147" i="443"/>
  <c r="BJ147" i="443"/>
  <c r="BI147" i="443"/>
  <c r="BH147" i="443"/>
  <c r="BG147" i="443"/>
  <c r="BF147" i="443"/>
  <c r="BW146" i="443"/>
  <c r="BV146" i="443"/>
  <c r="BU146" i="443"/>
  <c r="BT146" i="443"/>
  <c r="BS146" i="443"/>
  <c r="BR146" i="443"/>
  <c r="BQ146" i="443"/>
  <c r="BP146" i="443"/>
  <c r="BO146" i="443"/>
  <c r="BN146" i="443"/>
  <c r="BM146" i="443"/>
  <c r="BL146" i="443"/>
  <c r="BK146" i="443"/>
  <c r="BJ146" i="443"/>
  <c r="BI146" i="443"/>
  <c r="BH146" i="443"/>
  <c r="BG146" i="443"/>
  <c r="BF146" i="443"/>
  <c r="BW145" i="443"/>
  <c r="BV145" i="443"/>
  <c r="BU145" i="443"/>
  <c r="BT145" i="443"/>
  <c r="BS145" i="443"/>
  <c r="BR145" i="443"/>
  <c r="BQ145" i="443"/>
  <c r="BP145" i="443"/>
  <c r="BO145" i="443"/>
  <c r="BN145" i="443"/>
  <c r="BM145" i="443"/>
  <c r="BL145" i="443"/>
  <c r="BK145" i="443"/>
  <c r="BJ145" i="443"/>
  <c r="BI145" i="443"/>
  <c r="BH145" i="443"/>
  <c r="BG145" i="443"/>
  <c r="BF145" i="443"/>
  <c r="BW144" i="443"/>
  <c r="BV144" i="443"/>
  <c r="BU144" i="443"/>
  <c r="BT144" i="443"/>
  <c r="BS144" i="443"/>
  <c r="BR144" i="443"/>
  <c r="BQ144" i="443"/>
  <c r="BP144" i="443"/>
  <c r="BO144" i="443"/>
  <c r="BN144" i="443"/>
  <c r="BM144" i="443"/>
  <c r="BL144" i="443"/>
  <c r="BK144" i="443"/>
  <c r="BJ144" i="443"/>
  <c r="BI144" i="443"/>
  <c r="BH144" i="443"/>
  <c r="BG144" i="443"/>
  <c r="BF144" i="443"/>
  <c r="BW143" i="443"/>
  <c r="BV143" i="443"/>
  <c r="BU143" i="443"/>
  <c r="BT143" i="443"/>
  <c r="BS143" i="443"/>
  <c r="BR143" i="443"/>
  <c r="BQ143" i="443"/>
  <c r="BP143" i="443"/>
  <c r="BO143" i="443"/>
  <c r="BN143" i="443"/>
  <c r="BM143" i="443"/>
  <c r="BL143" i="443"/>
  <c r="BK143" i="443"/>
  <c r="BJ143" i="443"/>
  <c r="BI143" i="443"/>
  <c r="BH143" i="443"/>
  <c r="BG143" i="443"/>
  <c r="BF143" i="443"/>
  <c r="BW142" i="443"/>
  <c r="BV142" i="443"/>
  <c r="BU142" i="443"/>
  <c r="BT142" i="443"/>
  <c r="BS142" i="443"/>
  <c r="BR142" i="443"/>
  <c r="BQ142" i="443"/>
  <c r="BP142" i="443"/>
  <c r="BO142" i="443"/>
  <c r="BN142" i="443"/>
  <c r="BM142" i="443"/>
  <c r="BL142" i="443"/>
  <c r="BK142" i="443"/>
  <c r="BJ142" i="443"/>
  <c r="BI142" i="443"/>
  <c r="BH142" i="443"/>
  <c r="BG142" i="443"/>
  <c r="BF142" i="443"/>
  <c r="BW141" i="443"/>
  <c r="BV141" i="443"/>
  <c r="BU141" i="443"/>
  <c r="BT141" i="443"/>
  <c r="BS141" i="443"/>
  <c r="BR141" i="443"/>
  <c r="BQ141" i="443"/>
  <c r="BP141" i="443"/>
  <c r="BO141" i="443"/>
  <c r="BN141" i="443"/>
  <c r="BM141" i="443"/>
  <c r="BL141" i="443"/>
  <c r="BK141" i="443"/>
  <c r="BJ141" i="443"/>
  <c r="BI141" i="443"/>
  <c r="BH141" i="443"/>
  <c r="BG141" i="443"/>
  <c r="BF141" i="443"/>
  <c r="BW138" i="443"/>
  <c r="BV138" i="443"/>
  <c r="BU138" i="443"/>
  <c r="BT138" i="443"/>
  <c r="BS138" i="443"/>
  <c r="BR138" i="443"/>
  <c r="BQ138" i="443"/>
  <c r="BP138" i="443"/>
  <c r="BO138" i="443"/>
  <c r="BN138" i="443"/>
  <c r="BM138" i="443"/>
  <c r="BL138" i="443"/>
  <c r="BK138" i="443"/>
  <c r="BJ138" i="443"/>
  <c r="BI138" i="443"/>
  <c r="BH138" i="443"/>
  <c r="BG138" i="443"/>
  <c r="BF138" i="443"/>
  <c r="BW137" i="443"/>
  <c r="BV137" i="443"/>
  <c r="BU137" i="443"/>
  <c r="BT137" i="443"/>
  <c r="BS137" i="443"/>
  <c r="BR137" i="443"/>
  <c r="BQ137" i="443"/>
  <c r="BP137" i="443"/>
  <c r="BO137" i="443"/>
  <c r="BN137" i="443"/>
  <c r="BM137" i="443"/>
  <c r="BL137" i="443"/>
  <c r="BK137" i="443"/>
  <c r="BJ137" i="443"/>
  <c r="BI137" i="443"/>
  <c r="BH137" i="443"/>
  <c r="BG137" i="443"/>
  <c r="BF137" i="443"/>
  <c r="BW136" i="443"/>
  <c r="BV136" i="443"/>
  <c r="BU136" i="443"/>
  <c r="BT136" i="443"/>
  <c r="BS136" i="443"/>
  <c r="BR136" i="443"/>
  <c r="BQ136" i="443"/>
  <c r="BP136" i="443"/>
  <c r="BO136" i="443"/>
  <c r="BN136" i="443"/>
  <c r="BM136" i="443"/>
  <c r="BL136" i="443"/>
  <c r="BK136" i="443"/>
  <c r="BJ136" i="443"/>
  <c r="BI136" i="443"/>
  <c r="BH136" i="443"/>
  <c r="BG136" i="443"/>
  <c r="BF136" i="443"/>
  <c r="BW135" i="443"/>
  <c r="BV135" i="443"/>
  <c r="BU135" i="443"/>
  <c r="BT135" i="443"/>
  <c r="BS135" i="443"/>
  <c r="BR135" i="443"/>
  <c r="BQ135" i="443"/>
  <c r="BP135" i="443"/>
  <c r="BO135" i="443"/>
  <c r="BN135" i="443"/>
  <c r="BM135" i="443"/>
  <c r="BL135" i="443"/>
  <c r="BK135" i="443"/>
  <c r="BJ135" i="443"/>
  <c r="BI135" i="443"/>
  <c r="BH135" i="443"/>
  <c r="BG135" i="443"/>
  <c r="BF135" i="443"/>
  <c r="BW134" i="443"/>
  <c r="BV134" i="443"/>
  <c r="BU134" i="443"/>
  <c r="BT134" i="443"/>
  <c r="BS134" i="443"/>
  <c r="BR134" i="443"/>
  <c r="BQ134" i="443"/>
  <c r="BP134" i="443"/>
  <c r="BO134" i="443"/>
  <c r="BN134" i="443"/>
  <c r="BM134" i="443"/>
  <c r="BL134" i="443"/>
  <c r="BK134" i="443"/>
  <c r="BJ134" i="443"/>
  <c r="BI134" i="443"/>
  <c r="BH134" i="443"/>
  <c r="BG134" i="443"/>
  <c r="BF134" i="443"/>
  <c r="BW133" i="443"/>
  <c r="BV133" i="443"/>
  <c r="BU133" i="443"/>
  <c r="BT133" i="443"/>
  <c r="BS133" i="443"/>
  <c r="BR133" i="443"/>
  <c r="BQ133" i="443"/>
  <c r="BP133" i="443"/>
  <c r="BO133" i="443"/>
  <c r="BN133" i="443"/>
  <c r="BM133" i="443"/>
  <c r="BL133" i="443"/>
  <c r="BK133" i="443"/>
  <c r="BJ133" i="443"/>
  <c r="BI133" i="443"/>
  <c r="BH133" i="443"/>
  <c r="BG133" i="443"/>
  <c r="BF133" i="443"/>
  <c r="BW132" i="443"/>
  <c r="BV132" i="443"/>
  <c r="BU132" i="443"/>
  <c r="BT132" i="443"/>
  <c r="BS132" i="443"/>
  <c r="BR132" i="443"/>
  <c r="BQ132" i="443"/>
  <c r="BP132" i="443"/>
  <c r="BO132" i="443"/>
  <c r="BN132" i="443"/>
  <c r="BM132" i="443"/>
  <c r="BL132" i="443"/>
  <c r="BK132" i="443"/>
  <c r="BJ132" i="443"/>
  <c r="BI132" i="443"/>
  <c r="BH132" i="443"/>
  <c r="BG132" i="443"/>
  <c r="BF132" i="443"/>
  <c r="BW131" i="443"/>
  <c r="BV131" i="443"/>
  <c r="BU131" i="443"/>
  <c r="BT131" i="443"/>
  <c r="BS131" i="443"/>
  <c r="BR131" i="443"/>
  <c r="BQ131" i="443"/>
  <c r="BP131" i="443"/>
  <c r="BO131" i="443"/>
  <c r="BN131" i="443"/>
  <c r="BM131" i="443"/>
  <c r="BL131" i="443"/>
  <c r="BK131" i="443"/>
  <c r="BJ131" i="443"/>
  <c r="BI131" i="443"/>
  <c r="BH131" i="443"/>
  <c r="BG131" i="443"/>
  <c r="BF131" i="443"/>
  <c r="BW130" i="443"/>
  <c r="BV130" i="443"/>
  <c r="BU130" i="443"/>
  <c r="BT130" i="443"/>
  <c r="BS130" i="443"/>
  <c r="BR130" i="443"/>
  <c r="BQ130" i="443"/>
  <c r="BP130" i="443"/>
  <c r="BO130" i="443"/>
  <c r="BN130" i="443"/>
  <c r="BM130" i="443"/>
  <c r="BL130" i="443"/>
  <c r="BK130" i="443"/>
  <c r="BJ130" i="443"/>
  <c r="BI130" i="443"/>
  <c r="BH130" i="443"/>
  <c r="BG130" i="443"/>
  <c r="BF130" i="443"/>
  <c r="BW129" i="443"/>
  <c r="BV129" i="443"/>
  <c r="BU129" i="443"/>
  <c r="BT129" i="443"/>
  <c r="BS129" i="443"/>
  <c r="BR129" i="443"/>
  <c r="BQ129" i="443"/>
  <c r="BP129" i="443"/>
  <c r="BO129" i="443"/>
  <c r="BN129" i="443"/>
  <c r="BM129" i="443"/>
  <c r="BL129" i="443"/>
  <c r="BK129" i="443"/>
  <c r="BJ129" i="443"/>
  <c r="BI129" i="443"/>
  <c r="BH129" i="443"/>
  <c r="BG129" i="443"/>
  <c r="BF129" i="443"/>
  <c r="BW128" i="443"/>
  <c r="BV128" i="443"/>
  <c r="BU128" i="443"/>
  <c r="BT128" i="443"/>
  <c r="BS128" i="443"/>
  <c r="BR128" i="443"/>
  <c r="BQ128" i="443"/>
  <c r="BP128" i="443"/>
  <c r="BO128" i="443"/>
  <c r="BN128" i="443"/>
  <c r="BM128" i="443"/>
  <c r="BL128" i="443"/>
  <c r="BK128" i="443"/>
  <c r="BJ128" i="443"/>
  <c r="BI128" i="443"/>
  <c r="BH128" i="443"/>
  <c r="BG128" i="443"/>
  <c r="BF128" i="443"/>
  <c r="BW127" i="443"/>
  <c r="BV127" i="443"/>
  <c r="BU127" i="443"/>
  <c r="BT127" i="443"/>
  <c r="BS127" i="443"/>
  <c r="BR127" i="443"/>
  <c r="BQ127" i="443"/>
  <c r="BP127" i="443"/>
  <c r="BO127" i="443"/>
  <c r="BN127" i="443"/>
  <c r="BM127" i="443"/>
  <c r="BL127" i="443"/>
  <c r="BK127" i="443"/>
  <c r="BJ127" i="443"/>
  <c r="BI127" i="443"/>
  <c r="BH127" i="443"/>
  <c r="BG127" i="443"/>
  <c r="BF127" i="443"/>
  <c r="BW126" i="443"/>
  <c r="BV126" i="443"/>
  <c r="BU126" i="443"/>
  <c r="BT126" i="443"/>
  <c r="BS126" i="443"/>
  <c r="BR126" i="443"/>
  <c r="BQ126" i="443"/>
  <c r="BP126" i="443"/>
  <c r="BO126" i="443"/>
  <c r="BN126" i="443"/>
  <c r="BM126" i="443"/>
  <c r="BL126" i="443"/>
  <c r="BK126" i="443"/>
  <c r="BJ126" i="443"/>
  <c r="BI126" i="443"/>
  <c r="BH126" i="443"/>
  <c r="BG126" i="443"/>
  <c r="BF126" i="443"/>
  <c r="BW125" i="443"/>
  <c r="BV125" i="443"/>
  <c r="BU125" i="443"/>
  <c r="BT125" i="443"/>
  <c r="BS125" i="443"/>
  <c r="BR125" i="443"/>
  <c r="BQ125" i="443"/>
  <c r="BP125" i="443"/>
  <c r="BO125" i="443"/>
  <c r="BN125" i="443"/>
  <c r="BM125" i="443"/>
  <c r="BL125" i="443"/>
  <c r="BK125" i="443"/>
  <c r="BJ125" i="443"/>
  <c r="BI125" i="443"/>
  <c r="BH125" i="443"/>
  <c r="BG125" i="443"/>
  <c r="BF125" i="443"/>
  <c r="BW124" i="443"/>
  <c r="BV124" i="443"/>
  <c r="BU124" i="443"/>
  <c r="BT124" i="443"/>
  <c r="BS124" i="443"/>
  <c r="BR124" i="443"/>
  <c r="BQ124" i="443"/>
  <c r="BP124" i="443"/>
  <c r="BO124" i="443"/>
  <c r="BN124" i="443"/>
  <c r="BM124" i="443"/>
  <c r="BL124" i="443"/>
  <c r="BK124" i="443"/>
  <c r="BJ124" i="443"/>
  <c r="BI124" i="443"/>
  <c r="BH124" i="443"/>
  <c r="BG124" i="443"/>
  <c r="BF124" i="443"/>
  <c r="BW123" i="443"/>
  <c r="BV123" i="443"/>
  <c r="BU123" i="443"/>
  <c r="BT123" i="443"/>
  <c r="BS123" i="443"/>
  <c r="BR123" i="443"/>
  <c r="BQ123" i="443"/>
  <c r="BP123" i="443"/>
  <c r="BO123" i="443"/>
  <c r="BN123" i="443"/>
  <c r="BM123" i="443"/>
  <c r="BL123" i="443"/>
  <c r="BK123" i="443"/>
  <c r="BJ123" i="443"/>
  <c r="BI123" i="443"/>
  <c r="BH123" i="443"/>
  <c r="BG123" i="443"/>
  <c r="BF123" i="443"/>
  <c r="BW122" i="443"/>
  <c r="BV122" i="443"/>
  <c r="BU122" i="443"/>
  <c r="BT122" i="443"/>
  <c r="BS122" i="443"/>
  <c r="BR122" i="443"/>
  <c r="BQ122" i="443"/>
  <c r="BP122" i="443"/>
  <c r="BO122" i="443"/>
  <c r="BN122" i="443"/>
  <c r="BM122" i="443"/>
  <c r="BL122" i="443"/>
  <c r="BK122" i="443"/>
  <c r="BJ122" i="443"/>
  <c r="BI122" i="443"/>
  <c r="BH122" i="443"/>
  <c r="BG122" i="443"/>
  <c r="BF122" i="443"/>
  <c r="BW119" i="443"/>
  <c r="BV119" i="443"/>
  <c r="BU119" i="443"/>
  <c r="BT119" i="443"/>
  <c r="BS119" i="443"/>
  <c r="BR119" i="443"/>
  <c r="BQ119" i="443"/>
  <c r="BP119" i="443"/>
  <c r="BO119" i="443"/>
  <c r="BN119" i="443"/>
  <c r="BM119" i="443"/>
  <c r="BL119" i="443"/>
  <c r="BK119" i="443"/>
  <c r="BJ119" i="443"/>
  <c r="BI119" i="443"/>
  <c r="BH119" i="443"/>
  <c r="BG119" i="443"/>
  <c r="BF119" i="443"/>
  <c r="BW118" i="443"/>
  <c r="BV118" i="443"/>
  <c r="BU118" i="443"/>
  <c r="BT118" i="443"/>
  <c r="BS118" i="443"/>
  <c r="BR118" i="443"/>
  <c r="BQ118" i="443"/>
  <c r="BP118" i="443"/>
  <c r="BO118" i="443"/>
  <c r="BN118" i="443"/>
  <c r="BM118" i="443"/>
  <c r="BL118" i="443"/>
  <c r="BK118" i="443"/>
  <c r="BJ118" i="443"/>
  <c r="BI118" i="443"/>
  <c r="BH118" i="443"/>
  <c r="BG118" i="443"/>
  <c r="BF118" i="443"/>
  <c r="BW117" i="443"/>
  <c r="BV117" i="443"/>
  <c r="BU117" i="443"/>
  <c r="BT117" i="443"/>
  <c r="BS117" i="443"/>
  <c r="BR117" i="443"/>
  <c r="BQ117" i="443"/>
  <c r="BP117" i="443"/>
  <c r="BO117" i="443"/>
  <c r="BN117" i="443"/>
  <c r="BM117" i="443"/>
  <c r="BL117" i="443"/>
  <c r="BK117" i="443"/>
  <c r="BJ117" i="443"/>
  <c r="BI117" i="443"/>
  <c r="BH117" i="443"/>
  <c r="BG117" i="443"/>
  <c r="BF117" i="443"/>
  <c r="BW116" i="443"/>
  <c r="BV116" i="443"/>
  <c r="BU116" i="443"/>
  <c r="BT116" i="443"/>
  <c r="BS116" i="443"/>
  <c r="BR116" i="443"/>
  <c r="BQ116" i="443"/>
  <c r="BP116" i="443"/>
  <c r="BO116" i="443"/>
  <c r="BN116" i="443"/>
  <c r="BM116" i="443"/>
  <c r="BL116" i="443"/>
  <c r="BK116" i="443"/>
  <c r="BJ116" i="443"/>
  <c r="BI116" i="443"/>
  <c r="BH116" i="443"/>
  <c r="BG116" i="443"/>
  <c r="BF116" i="443"/>
  <c r="BW115" i="443"/>
  <c r="BV115" i="443"/>
  <c r="BU115" i="443"/>
  <c r="BT115" i="443"/>
  <c r="BS115" i="443"/>
  <c r="BR115" i="443"/>
  <c r="BQ115" i="443"/>
  <c r="BP115" i="443"/>
  <c r="BO115" i="443"/>
  <c r="BN115" i="443"/>
  <c r="BM115" i="443"/>
  <c r="BL115" i="443"/>
  <c r="BK115" i="443"/>
  <c r="BJ115" i="443"/>
  <c r="BI115" i="443"/>
  <c r="BH115" i="443"/>
  <c r="BG115" i="443"/>
  <c r="BF115" i="443"/>
  <c r="BW114" i="443"/>
  <c r="BV114" i="443"/>
  <c r="BU114" i="443"/>
  <c r="BT114" i="443"/>
  <c r="BS114" i="443"/>
  <c r="BR114" i="443"/>
  <c r="BQ114" i="443"/>
  <c r="BP114" i="443"/>
  <c r="BO114" i="443"/>
  <c r="BN114" i="443"/>
  <c r="BM114" i="443"/>
  <c r="BL114" i="443"/>
  <c r="BK114" i="443"/>
  <c r="BJ114" i="443"/>
  <c r="BI114" i="443"/>
  <c r="BH114" i="443"/>
  <c r="BG114" i="443"/>
  <c r="BF114" i="443"/>
  <c r="BW113" i="443"/>
  <c r="BV113" i="443"/>
  <c r="BU113" i="443"/>
  <c r="BT113" i="443"/>
  <c r="BS113" i="443"/>
  <c r="BR113" i="443"/>
  <c r="BQ113" i="443"/>
  <c r="BP113" i="443"/>
  <c r="BO113" i="443"/>
  <c r="BN113" i="443"/>
  <c r="BM113" i="443"/>
  <c r="BL113" i="443"/>
  <c r="BK113" i="443"/>
  <c r="BJ113" i="443"/>
  <c r="BI113" i="443"/>
  <c r="BH113" i="443"/>
  <c r="BG113" i="443"/>
  <c r="BF113" i="443"/>
  <c r="BW112" i="443"/>
  <c r="BV112" i="443"/>
  <c r="BU112" i="443"/>
  <c r="BT112" i="443"/>
  <c r="BS112" i="443"/>
  <c r="BR112" i="443"/>
  <c r="BQ112" i="443"/>
  <c r="BP112" i="443"/>
  <c r="BO112" i="443"/>
  <c r="BN112" i="443"/>
  <c r="BM112" i="443"/>
  <c r="BL112" i="443"/>
  <c r="BK112" i="443"/>
  <c r="BJ112" i="443"/>
  <c r="BI112" i="443"/>
  <c r="BH112" i="443"/>
  <c r="BG112" i="443"/>
  <c r="BF112" i="443"/>
  <c r="BW111" i="443"/>
  <c r="BV111" i="443"/>
  <c r="BU111" i="443"/>
  <c r="BT111" i="443"/>
  <c r="BS111" i="443"/>
  <c r="BR111" i="443"/>
  <c r="BQ111" i="443"/>
  <c r="BP111" i="443"/>
  <c r="BO111" i="443"/>
  <c r="BN111" i="443"/>
  <c r="BM111" i="443"/>
  <c r="BL111" i="443"/>
  <c r="BK111" i="443"/>
  <c r="BJ111" i="443"/>
  <c r="BI111" i="443"/>
  <c r="BH111" i="443"/>
  <c r="BG111" i="443"/>
  <c r="BF111" i="443"/>
  <c r="BW110" i="443"/>
  <c r="BV110" i="443"/>
  <c r="BU110" i="443"/>
  <c r="BT110" i="443"/>
  <c r="BS110" i="443"/>
  <c r="BR110" i="443"/>
  <c r="BQ110" i="443"/>
  <c r="BP110" i="443"/>
  <c r="BO110" i="443"/>
  <c r="BN110" i="443"/>
  <c r="BM110" i="443"/>
  <c r="BL110" i="443"/>
  <c r="BK110" i="443"/>
  <c r="BJ110" i="443"/>
  <c r="BI110" i="443"/>
  <c r="BH110" i="443"/>
  <c r="BG110" i="443"/>
  <c r="BF110" i="443"/>
  <c r="BW109" i="443"/>
  <c r="BV109" i="443"/>
  <c r="BU109" i="443"/>
  <c r="BT109" i="443"/>
  <c r="BS109" i="443"/>
  <c r="BR109" i="443"/>
  <c r="BQ109" i="443"/>
  <c r="BP109" i="443"/>
  <c r="BO109" i="443"/>
  <c r="BN109" i="443"/>
  <c r="BM109" i="443"/>
  <c r="BL109" i="443"/>
  <c r="BK109" i="443"/>
  <c r="BJ109" i="443"/>
  <c r="BI109" i="443"/>
  <c r="BH109" i="443"/>
  <c r="BG109" i="443"/>
  <c r="BF109" i="443"/>
  <c r="BW108" i="443"/>
  <c r="BV108" i="443"/>
  <c r="BU108" i="443"/>
  <c r="BT108" i="443"/>
  <c r="BS108" i="443"/>
  <c r="BR108" i="443"/>
  <c r="BQ108" i="443"/>
  <c r="BP108" i="443"/>
  <c r="BO108" i="443"/>
  <c r="BN108" i="443"/>
  <c r="BM108" i="443"/>
  <c r="BL108" i="443"/>
  <c r="BK108" i="443"/>
  <c r="BJ108" i="443"/>
  <c r="BI108" i="443"/>
  <c r="BH108" i="443"/>
  <c r="BG108" i="443"/>
  <c r="BF108" i="443"/>
  <c r="BW107" i="443"/>
  <c r="BV107" i="443"/>
  <c r="BU107" i="443"/>
  <c r="BT107" i="443"/>
  <c r="BS107" i="443"/>
  <c r="BR107" i="443"/>
  <c r="BQ107" i="443"/>
  <c r="BP107" i="443"/>
  <c r="BO107" i="443"/>
  <c r="BN107" i="443"/>
  <c r="BM107" i="443"/>
  <c r="BL107" i="443"/>
  <c r="BK107" i="443"/>
  <c r="BJ107" i="443"/>
  <c r="BI107" i="443"/>
  <c r="BH107" i="443"/>
  <c r="BG107" i="443"/>
  <c r="BF107" i="443"/>
  <c r="BW106" i="443"/>
  <c r="BV106" i="443"/>
  <c r="BU106" i="443"/>
  <c r="BT106" i="443"/>
  <c r="BS106" i="443"/>
  <c r="BR106" i="443"/>
  <c r="BQ106" i="443"/>
  <c r="BP106" i="443"/>
  <c r="BO106" i="443"/>
  <c r="BN106" i="443"/>
  <c r="BM106" i="443"/>
  <c r="BL106" i="443"/>
  <c r="BJ106" i="443"/>
  <c r="BI106" i="443"/>
  <c r="BH106" i="443"/>
  <c r="BG106" i="443"/>
  <c r="BF106" i="443"/>
  <c r="BW105" i="443"/>
  <c r="BV105" i="443"/>
  <c r="BU105" i="443"/>
  <c r="BT105" i="443"/>
  <c r="BS105" i="443"/>
  <c r="BR105" i="443"/>
  <c r="BQ105" i="443"/>
  <c r="BP105" i="443"/>
  <c r="BO105" i="443"/>
  <c r="BN105" i="443"/>
  <c r="BM105" i="443"/>
  <c r="BL105" i="443"/>
  <c r="BK105" i="443"/>
  <c r="BJ105" i="443"/>
  <c r="BI105" i="443"/>
  <c r="BH105" i="443"/>
  <c r="BG105" i="443"/>
  <c r="BF105" i="443"/>
  <c r="BW104" i="443"/>
  <c r="BV104" i="443"/>
  <c r="BU104" i="443"/>
  <c r="BT104" i="443"/>
  <c r="BS104" i="443"/>
  <c r="BR104" i="443"/>
  <c r="BQ104" i="443"/>
  <c r="BP104" i="443"/>
  <c r="BO104" i="443"/>
  <c r="BN104" i="443"/>
  <c r="BM104" i="443"/>
  <c r="BL104" i="443"/>
  <c r="BK104" i="443"/>
  <c r="BJ104" i="443"/>
  <c r="BI104" i="443"/>
  <c r="BH104" i="443"/>
  <c r="BG104" i="443"/>
  <c r="BF104" i="443"/>
  <c r="BW103" i="443"/>
  <c r="BV103" i="443"/>
  <c r="BU103" i="443"/>
  <c r="BT103" i="443"/>
  <c r="BS103" i="443"/>
  <c r="BR103" i="443"/>
  <c r="BQ103" i="443"/>
  <c r="BP103" i="443"/>
  <c r="BO103" i="443"/>
  <c r="BN103" i="443"/>
  <c r="BM103" i="443"/>
  <c r="BL103" i="443"/>
  <c r="BK103" i="443"/>
  <c r="BJ103" i="443"/>
  <c r="BI103" i="443"/>
  <c r="BH103" i="443"/>
  <c r="BG103" i="443"/>
  <c r="BF103" i="443"/>
  <c r="BW100" i="443"/>
  <c r="BV100" i="443"/>
  <c r="BU100" i="443"/>
  <c r="BT100" i="443"/>
  <c r="BS100" i="443"/>
  <c r="BR100" i="443"/>
  <c r="BQ100" i="443"/>
  <c r="BP100" i="443"/>
  <c r="BO100" i="443"/>
  <c r="BN100" i="443"/>
  <c r="BM100" i="443"/>
  <c r="BL100" i="443"/>
  <c r="BK100" i="443"/>
  <c r="BJ100" i="443"/>
  <c r="BI100" i="443"/>
  <c r="BH100" i="443"/>
  <c r="BG100" i="443"/>
  <c r="BF100" i="443"/>
  <c r="BW99" i="443"/>
  <c r="BV99" i="443"/>
  <c r="BU99" i="443"/>
  <c r="BT99" i="443"/>
  <c r="BS99" i="443"/>
  <c r="BR99" i="443"/>
  <c r="BQ99" i="443"/>
  <c r="BP99" i="443"/>
  <c r="BO99" i="443"/>
  <c r="BN99" i="443"/>
  <c r="BM99" i="443"/>
  <c r="BL99" i="443"/>
  <c r="BK99" i="443"/>
  <c r="BJ99" i="443"/>
  <c r="BI99" i="443"/>
  <c r="BH99" i="443"/>
  <c r="BG99" i="443"/>
  <c r="BF99" i="443"/>
  <c r="BW98" i="443"/>
  <c r="BV98" i="443"/>
  <c r="BU98" i="443"/>
  <c r="BT98" i="443"/>
  <c r="BS98" i="443"/>
  <c r="BR98" i="443"/>
  <c r="BQ98" i="443"/>
  <c r="BP98" i="443"/>
  <c r="BO98" i="443"/>
  <c r="BN98" i="443"/>
  <c r="BM98" i="443"/>
  <c r="BL98" i="443"/>
  <c r="BK98" i="443"/>
  <c r="BJ98" i="443"/>
  <c r="BI98" i="443"/>
  <c r="BH98" i="443"/>
  <c r="BG98" i="443"/>
  <c r="BF98" i="443"/>
  <c r="BW97" i="443"/>
  <c r="BV97" i="443"/>
  <c r="BU97" i="443"/>
  <c r="BT97" i="443"/>
  <c r="BS97" i="443"/>
  <c r="BR97" i="443"/>
  <c r="BQ97" i="443"/>
  <c r="BP97" i="443"/>
  <c r="BO97" i="443"/>
  <c r="BN97" i="443"/>
  <c r="BM97" i="443"/>
  <c r="BL97" i="443"/>
  <c r="BK97" i="443"/>
  <c r="BJ97" i="443"/>
  <c r="BI97" i="443"/>
  <c r="BH97" i="443"/>
  <c r="BG97" i="443"/>
  <c r="BF97" i="443"/>
  <c r="BW96" i="443"/>
  <c r="BV96" i="443"/>
  <c r="BU96" i="443"/>
  <c r="BT96" i="443"/>
  <c r="BS96" i="443"/>
  <c r="BR96" i="443"/>
  <c r="BQ96" i="443"/>
  <c r="BP96" i="443"/>
  <c r="BO96" i="443"/>
  <c r="BN96" i="443"/>
  <c r="BM96" i="443"/>
  <c r="BL96" i="443"/>
  <c r="BK96" i="443"/>
  <c r="BJ96" i="443"/>
  <c r="BI96" i="443"/>
  <c r="BH96" i="443"/>
  <c r="BG96" i="443"/>
  <c r="BF96" i="443"/>
  <c r="BW95" i="443"/>
  <c r="BV95" i="443"/>
  <c r="BU95" i="443"/>
  <c r="BT95" i="443"/>
  <c r="BS95" i="443"/>
  <c r="BR95" i="443"/>
  <c r="BQ95" i="443"/>
  <c r="BP95" i="443"/>
  <c r="BO95" i="443"/>
  <c r="BN95" i="443"/>
  <c r="BM95" i="443"/>
  <c r="BL95" i="443"/>
  <c r="BK95" i="443"/>
  <c r="BJ95" i="443"/>
  <c r="BI95" i="443"/>
  <c r="BH95" i="443"/>
  <c r="BG95" i="443"/>
  <c r="BF95" i="443"/>
  <c r="AR95" i="443"/>
  <c r="AQ95" i="443"/>
  <c r="BW94" i="443"/>
  <c r="BV94" i="443"/>
  <c r="BU94" i="443"/>
  <c r="BT94" i="443"/>
  <c r="BS94" i="443"/>
  <c r="BR94" i="443"/>
  <c r="BQ94" i="443"/>
  <c r="BP94" i="443"/>
  <c r="BO94" i="443"/>
  <c r="BN94" i="443"/>
  <c r="BM94" i="443"/>
  <c r="BL94" i="443"/>
  <c r="BK94" i="443"/>
  <c r="BJ94" i="443"/>
  <c r="BI94" i="443"/>
  <c r="BH94" i="443"/>
  <c r="BG94" i="443"/>
  <c r="BF94" i="443"/>
  <c r="BC94" i="443"/>
  <c r="BB94" i="443"/>
  <c r="AY94" i="443"/>
  <c r="AU94" i="443"/>
  <c r="AT94" i="443"/>
  <c r="AQ94" i="443"/>
  <c r="AM94" i="443"/>
  <c r="BW93" i="443"/>
  <c r="BV93" i="443"/>
  <c r="BU93" i="443"/>
  <c r="BT93" i="443"/>
  <c r="BS93" i="443"/>
  <c r="BR93" i="443"/>
  <c r="BQ93" i="443"/>
  <c r="BP93" i="443"/>
  <c r="BO93" i="443"/>
  <c r="BN93" i="443"/>
  <c r="BM93" i="443"/>
  <c r="BL93" i="443"/>
  <c r="BK93" i="443"/>
  <c r="BJ93" i="443"/>
  <c r="BI93" i="443"/>
  <c r="BH93" i="443"/>
  <c r="BG93" i="443"/>
  <c r="BF93" i="443"/>
  <c r="AU93" i="443"/>
  <c r="AQ93" i="443"/>
  <c r="AO93" i="443"/>
  <c r="BW92" i="443"/>
  <c r="BV92" i="443"/>
  <c r="BU92" i="443"/>
  <c r="BT92" i="443"/>
  <c r="BS92" i="443"/>
  <c r="BR92" i="443"/>
  <c r="BQ92" i="443"/>
  <c r="BP92" i="443"/>
  <c r="BO92" i="443"/>
  <c r="BN92" i="443"/>
  <c r="BM92" i="443"/>
  <c r="BL92" i="443"/>
  <c r="BK92" i="443"/>
  <c r="BJ92" i="443"/>
  <c r="BI92" i="443"/>
  <c r="BH92" i="443"/>
  <c r="BG92" i="443"/>
  <c r="BF92" i="443"/>
  <c r="AS92" i="443"/>
  <c r="AR92" i="443"/>
  <c r="AM92" i="443"/>
  <c r="BW91" i="443"/>
  <c r="BV91" i="443"/>
  <c r="BU91" i="443"/>
  <c r="BT91" i="443"/>
  <c r="BS91" i="443"/>
  <c r="BR91" i="443"/>
  <c r="BQ91" i="443"/>
  <c r="BP91" i="443"/>
  <c r="BO91" i="443"/>
  <c r="BN91" i="443"/>
  <c r="BM91" i="443"/>
  <c r="BL91" i="443"/>
  <c r="BK91" i="443"/>
  <c r="BJ91" i="443"/>
  <c r="BI91" i="443"/>
  <c r="BH91" i="443"/>
  <c r="BG91" i="443"/>
  <c r="BF91" i="443"/>
  <c r="AV91" i="443"/>
  <c r="AS91" i="443"/>
  <c r="AR91" i="443"/>
  <c r="AN91" i="443"/>
  <c r="AM91" i="443"/>
  <c r="BW90" i="443"/>
  <c r="BV90" i="443"/>
  <c r="BU90" i="443"/>
  <c r="BT90" i="443"/>
  <c r="BS90" i="443"/>
  <c r="BR90" i="443"/>
  <c r="BQ90" i="443"/>
  <c r="BP90" i="443"/>
  <c r="BO90" i="443"/>
  <c r="BN90" i="443"/>
  <c r="BM90" i="443"/>
  <c r="BL90" i="443"/>
  <c r="BK90" i="443"/>
  <c r="BJ90" i="443"/>
  <c r="BI90" i="443"/>
  <c r="BH90" i="443"/>
  <c r="BG90" i="443"/>
  <c r="BF90" i="443"/>
  <c r="AU90" i="443"/>
  <c r="AO90" i="443"/>
  <c r="BW89" i="443"/>
  <c r="BV89" i="443"/>
  <c r="BU89" i="443"/>
  <c r="BT89" i="443"/>
  <c r="BS89" i="443"/>
  <c r="BR89" i="443"/>
  <c r="BQ89" i="443"/>
  <c r="BP89" i="443"/>
  <c r="BO89" i="443"/>
  <c r="BN89" i="443"/>
  <c r="BM89" i="443"/>
  <c r="BL89" i="443"/>
  <c r="BK89" i="443"/>
  <c r="BJ89" i="443"/>
  <c r="BI89" i="443"/>
  <c r="BH89" i="443"/>
  <c r="BG89" i="443"/>
  <c r="BF89" i="443"/>
  <c r="AS89" i="443"/>
  <c r="AN89" i="443"/>
  <c r="BW88" i="443"/>
  <c r="BV88" i="443"/>
  <c r="BU88" i="443"/>
  <c r="BT88" i="443"/>
  <c r="BS88" i="443"/>
  <c r="BR88" i="443"/>
  <c r="BQ88" i="443"/>
  <c r="BP88" i="443"/>
  <c r="BO88" i="443"/>
  <c r="BN88" i="443"/>
  <c r="BM88" i="443"/>
  <c r="BL88" i="443"/>
  <c r="BK88" i="443"/>
  <c r="BJ88" i="443"/>
  <c r="BI88" i="443"/>
  <c r="BH88" i="443"/>
  <c r="BG88" i="443"/>
  <c r="BF88" i="443"/>
  <c r="AV88" i="443"/>
  <c r="BW87" i="443"/>
  <c r="BV87" i="443"/>
  <c r="BU87" i="443"/>
  <c r="BT87" i="443"/>
  <c r="BS87" i="443"/>
  <c r="BR87" i="443"/>
  <c r="BQ87" i="443"/>
  <c r="BP87" i="443"/>
  <c r="BO87" i="443"/>
  <c r="BN87" i="443"/>
  <c r="BM87" i="443"/>
  <c r="BL87" i="443"/>
  <c r="BK87" i="443"/>
  <c r="BJ87" i="443"/>
  <c r="BI87" i="443"/>
  <c r="BH87" i="443"/>
  <c r="BG87" i="443"/>
  <c r="BF87" i="443"/>
  <c r="BW86" i="443"/>
  <c r="BV86" i="443"/>
  <c r="BU86" i="443"/>
  <c r="BT86" i="443"/>
  <c r="BS86" i="443"/>
  <c r="BR86" i="443"/>
  <c r="BQ86" i="443"/>
  <c r="BP86" i="443"/>
  <c r="BO86" i="443"/>
  <c r="BN86" i="443"/>
  <c r="BM86" i="443"/>
  <c r="BL86" i="443"/>
  <c r="BK86" i="443"/>
  <c r="BJ86" i="443"/>
  <c r="BI86" i="443"/>
  <c r="BH86" i="443"/>
  <c r="BG86" i="443"/>
  <c r="BF86" i="443"/>
  <c r="BW85" i="443"/>
  <c r="BV85" i="443"/>
  <c r="BU85" i="443"/>
  <c r="BT85" i="443"/>
  <c r="BS85" i="443"/>
  <c r="BR85" i="443"/>
  <c r="BQ85" i="443"/>
  <c r="BP85" i="443"/>
  <c r="BO85" i="443"/>
  <c r="BN85" i="443"/>
  <c r="BM85" i="443"/>
  <c r="BL85" i="443"/>
  <c r="BK85" i="443"/>
  <c r="BJ85" i="443"/>
  <c r="BI85" i="443"/>
  <c r="BH85" i="443"/>
  <c r="BG85" i="443"/>
  <c r="BF85" i="443"/>
  <c r="BW84" i="443"/>
  <c r="BV84" i="443"/>
  <c r="BU84" i="443"/>
  <c r="BT84" i="443"/>
  <c r="BS84" i="443"/>
  <c r="BR84" i="443"/>
  <c r="BQ84" i="443"/>
  <c r="BP84" i="443"/>
  <c r="BO84" i="443"/>
  <c r="BN84" i="443"/>
  <c r="BM84" i="443"/>
  <c r="BL84" i="443"/>
  <c r="BK84" i="443"/>
  <c r="BJ84" i="443"/>
  <c r="BI84" i="443"/>
  <c r="BH84" i="443"/>
  <c r="BG84" i="443"/>
  <c r="BF84" i="443"/>
  <c r="BW309" i="437"/>
  <c r="BV309" i="437"/>
  <c r="BU309" i="437"/>
  <c r="BT309" i="437"/>
  <c r="BS309" i="437"/>
  <c r="BR309" i="437"/>
  <c r="BQ309" i="437"/>
  <c r="BP309" i="437"/>
  <c r="BO309" i="437"/>
  <c r="BN309" i="437"/>
  <c r="BM309" i="437"/>
  <c r="BL309" i="437"/>
  <c r="BK309" i="437"/>
  <c r="BJ309" i="437"/>
  <c r="BI309" i="437"/>
  <c r="BH309" i="437"/>
  <c r="BG309" i="437"/>
  <c r="BF309" i="437"/>
  <c r="BW308" i="437"/>
  <c r="BV308" i="437"/>
  <c r="BU308" i="437"/>
  <c r="BT308" i="437"/>
  <c r="BS308" i="437"/>
  <c r="BR308" i="437"/>
  <c r="BQ308" i="437"/>
  <c r="BP308" i="437"/>
  <c r="BO308" i="437"/>
  <c r="BN308" i="437"/>
  <c r="BM308" i="437"/>
  <c r="BL308" i="437"/>
  <c r="BK308" i="437"/>
  <c r="BJ308" i="437"/>
  <c r="BI308" i="437"/>
  <c r="BH308" i="437"/>
  <c r="BG308" i="437"/>
  <c r="BF308" i="437"/>
  <c r="BW307" i="437"/>
  <c r="BV307" i="437"/>
  <c r="BU307" i="437"/>
  <c r="BT307" i="437"/>
  <c r="BS307" i="437"/>
  <c r="BR307" i="437"/>
  <c r="BQ307" i="437"/>
  <c r="BP307" i="437"/>
  <c r="BO307" i="437"/>
  <c r="BN307" i="437"/>
  <c r="BM307" i="437"/>
  <c r="BL307" i="437"/>
  <c r="BK307" i="437"/>
  <c r="BJ307" i="437"/>
  <c r="BI307" i="437"/>
  <c r="BH307" i="437"/>
  <c r="BG307" i="437"/>
  <c r="BF307" i="437"/>
  <c r="BW306" i="437"/>
  <c r="BV306" i="437"/>
  <c r="BU306" i="437"/>
  <c r="BT306" i="437"/>
  <c r="BS306" i="437"/>
  <c r="BR306" i="437"/>
  <c r="BQ306" i="437"/>
  <c r="BP306" i="437"/>
  <c r="BO306" i="437"/>
  <c r="BN306" i="437"/>
  <c r="BM306" i="437"/>
  <c r="BL306" i="437"/>
  <c r="BK306" i="437"/>
  <c r="BJ306" i="437"/>
  <c r="BI306" i="437"/>
  <c r="BH306" i="437"/>
  <c r="BG306" i="437"/>
  <c r="BF306" i="437"/>
  <c r="BW305" i="437"/>
  <c r="BV305" i="437"/>
  <c r="BU305" i="437"/>
  <c r="BT305" i="437"/>
  <c r="BS305" i="437"/>
  <c r="BR305" i="437"/>
  <c r="BQ305" i="437"/>
  <c r="BP305" i="437"/>
  <c r="BO305" i="437"/>
  <c r="BN305" i="437"/>
  <c r="BM305" i="437"/>
  <c r="BL305" i="437"/>
  <c r="BK305" i="437"/>
  <c r="BJ305" i="437"/>
  <c r="BI305" i="437"/>
  <c r="BH305" i="437"/>
  <c r="BG305" i="437"/>
  <c r="BF305" i="437"/>
  <c r="BW304" i="437"/>
  <c r="BV304" i="437"/>
  <c r="BU304" i="437"/>
  <c r="BT304" i="437"/>
  <c r="BS304" i="437"/>
  <c r="BR304" i="437"/>
  <c r="BQ304" i="437"/>
  <c r="BP304" i="437"/>
  <c r="BO304" i="437"/>
  <c r="BN304" i="437"/>
  <c r="BM304" i="437"/>
  <c r="BL304" i="437"/>
  <c r="BK304" i="437"/>
  <c r="BJ304" i="437"/>
  <c r="BI304" i="437"/>
  <c r="BH304" i="437"/>
  <c r="BG304" i="437"/>
  <c r="BF304" i="437"/>
  <c r="BW303" i="437"/>
  <c r="BV303" i="437"/>
  <c r="BU303" i="437"/>
  <c r="BT303" i="437"/>
  <c r="BS303" i="437"/>
  <c r="BR303" i="437"/>
  <c r="BQ303" i="437"/>
  <c r="BP303" i="437"/>
  <c r="BO303" i="437"/>
  <c r="BN303" i="437"/>
  <c r="BM303" i="437"/>
  <c r="BL303" i="437"/>
  <c r="BK303" i="437"/>
  <c r="BJ303" i="437"/>
  <c r="BI303" i="437"/>
  <c r="BH303" i="437"/>
  <c r="BG303" i="437"/>
  <c r="BF303" i="437"/>
  <c r="BW302" i="437"/>
  <c r="BV302" i="437"/>
  <c r="BU302" i="437"/>
  <c r="BT302" i="437"/>
  <c r="BS302" i="437"/>
  <c r="BR302" i="437"/>
  <c r="BQ302" i="437"/>
  <c r="BP302" i="437"/>
  <c r="BO302" i="437"/>
  <c r="BN302" i="437"/>
  <c r="BM302" i="437"/>
  <c r="BL302" i="437"/>
  <c r="BK302" i="437"/>
  <c r="BJ302" i="437"/>
  <c r="BI302" i="437"/>
  <c r="BH302" i="437"/>
  <c r="BG302" i="437"/>
  <c r="BF302" i="437"/>
  <c r="BW301" i="437"/>
  <c r="BV301" i="437"/>
  <c r="BU301" i="437"/>
  <c r="BT301" i="437"/>
  <c r="BS301" i="437"/>
  <c r="BR301" i="437"/>
  <c r="BQ301" i="437"/>
  <c r="BP301" i="437"/>
  <c r="BO301" i="437"/>
  <c r="BN301" i="437"/>
  <c r="BM301" i="437"/>
  <c r="BL301" i="437"/>
  <c r="BK301" i="437"/>
  <c r="BJ301" i="437"/>
  <c r="BI301" i="437"/>
  <c r="BH301" i="437"/>
  <c r="BG301" i="437"/>
  <c r="BF301" i="437"/>
  <c r="BW300" i="437"/>
  <c r="BV300" i="437"/>
  <c r="BU300" i="437"/>
  <c r="BT300" i="437"/>
  <c r="BS300" i="437"/>
  <c r="BR300" i="437"/>
  <c r="BQ300" i="437"/>
  <c r="BP300" i="437"/>
  <c r="BO300" i="437"/>
  <c r="BN300" i="437"/>
  <c r="BM300" i="437"/>
  <c r="BL300" i="437"/>
  <c r="BK300" i="437"/>
  <c r="BJ300" i="437"/>
  <c r="BI300" i="437"/>
  <c r="BH300" i="437"/>
  <c r="BG300" i="437"/>
  <c r="BF300" i="437"/>
  <c r="BW299" i="437"/>
  <c r="BV299" i="437"/>
  <c r="BU299" i="437"/>
  <c r="BT299" i="437"/>
  <c r="BS299" i="437"/>
  <c r="BR299" i="437"/>
  <c r="BQ299" i="437"/>
  <c r="BP299" i="437"/>
  <c r="BO299" i="437"/>
  <c r="BN299" i="437"/>
  <c r="BM299" i="437"/>
  <c r="BL299" i="437"/>
  <c r="BK299" i="437"/>
  <c r="BJ299" i="437"/>
  <c r="BI299" i="437"/>
  <c r="BH299" i="437"/>
  <c r="BG299" i="437"/>
  <c r="BF299" i="437"/>
  <c r="BW298" i="437"/>
  <c r="BV298" i="437"/>
  <c r="BU298" i="437"/>
  <c r="BT298" i="437"/>
  <c r="BS298" i="437"/>
  <c r="BR298" i="437"/>
  <c r="BQ298" i="437"/>
  <c r="BP298" i="437"/>
  <c r="BO298" i="437"/>
  <c r="BN298" i="437"/>
  <c r="BM298" i="437"/>
  <c r="BL298" i="437"/>
  <c r="BK298" i="437"/>
  <c r="BJ298" i="437"/>
  <c r="BI298" i="437"/>
  <c r="BH298" i="437"/>
  <c r="BG298" i="437"/>
  <c r="BF298" i="437"/>
  <c r="BW297" i="437"/>
  <c r="BV297" i="437"/>
  <c r="BU297" i="437"/>
  <c r="BT297" i="437"/>
  <c r="BS297" i="437"/>
  <c r="BR297" i="437"/>
  <c r="BQ297" i="437"/>
  <c r="BP297" i="437"/>
  <c r="BO297" i="437"/>
  <c r="BN297" i="437"/>
  <c r="BM297" i="437"/>
  <c r="BL297" i="437"/>
  <c r="BK297" i="437"/>
  <c r="BJ297" i="437"/>
  <c r="BI297" i="437"/>
  <c r="BH297" i="437"/>
  <c r="BG297" i="437"/>
  <c r="BF297" i="437"/>
  <c r="BW296" i="437"/>
  <c r="BV296" i="437"/>
  <c r="BU296" i="437"/>
  <c r="BT296" i="437"/>
  <c r="BS296" i="437"/>
  <c r="BR296" i="437"/>
  <c r="BQ296" i="437"/>
  <c r="BP296" i="437"/>
  <c r="BO296" i="437"/>
  <c r="BN296" i="437"/>
  <c r="BM296" i="437"/>
  <c r="BL296" i="437"/>
  <c r="BK296" i="437"/>
  <c r="BJ296" i="437"/>
  <c r="BI296" i="437"/>
  <c r="BH296" i="437"/>
  <c r="BG296" i="437"/>
  <c r="BF296" i="437"/>
  <c r="BW295" i="437"/>
  <c r="BV295" i="437"/>
  <c r="BU295" i="437"/>
  <c r="BT295" i="437"/>
  <c r="BS295" i="437"/>
  <c r="BR295" i="437"/>
  <c r="BQ295" i="437"/>
  <c r="BP295" i="437"/>
  <c r="BO295" i="437"/>
  <c r="BN295" i="437"/>
  <c r="BM295" i="437"/>
  <c r="BL295" i="437"/>
  <c r="BK295" i="437"/>
  <c r="BJ295" i="437"/>
  <c r="BI295" i="437"/>
  <c r="BH295" i="437"/>
  <c r="BG295" i="437"/>
  <c r="BF295" i="437"/>
  <c r="BW294" i="437"/>
  <c r="BV294" i="437"/>
  <c r="BU294" i="437"/>
  <c r="BT294" i="437"/>
  <c r="BS294" i="437"/>
  <c r="BR294" i="437"/>
  <c r="BQ294" i="437"/>
  <c r="BP294" i="437"/>
  <c r="BO294" i="437"/>
  <c r="BN294" i="437"/>
  <c r="BM294" i="437"/>
  <c r="BL294" i="437"/>
  <c r="BK294" i="437"/>
  <c r="BJ294" i="437"/>
  <c r="BI294" i="437"/>
  <c r="BH294" i="437"/>
  <c r="BG294" i="437"/>
  <c r="BF294" i="437"/>
  <c r="BW293" i="437"/>
  <c r="BV293" i="437"/>
  <c r="BU293" i="437"/>
  <c r="BT293" i="437"/>
  <c r="BS293" i="437"/>
  <c r="BR293" i="437"/>
  <c r="BQ293" i="437"/>
  <c r="BP293" i="437"/>
  <c r="BO293" i="437"/>
  <c r="BN293" i="437"/>
  <c r="BM293" i="437"/>
  <c r="BL293" i="437"/>
  <c r="BK293" i="437"/>
  <c r="BJ293" i="437"/>
  <c r="BI293" i="437"/>
  <c r="BH293" i="437"/>
  <c r="BG293" i="437"/>
  <c r="BF293" i="437"/>
  <c r="BW290" i="437"/>
  <c r="BV290" i="437"/>
  <c r="BU290" i="437"/>
  <c r="BT290" i="437"/>
  <c r="BS290" i="437"/>
  <c r="BR290" i="437"/>
  <c r="BQ290" i="437"/>
  <c r="BP290" i="437"/>
  <c r="BO290" i="437"/>
  <c r="BN290" i="437"/>
  <c r="BM290" i="437"/>
  <c r="BL290" i="437"/>
  <c r="BK290" i="437"/>
  <c r="BJ290" i="437"/>
  <c r="BI290" i="437"/>
  <c r="BH290" i="437"/>
  <c r="BG290" i="437"/>
  <c r="BF290" i="437"/>
  <c r="BW289" i="437"/>
  <c r="BV289" i="437"/>
  <c r="BU289" i="437"/>
  <c r="BT289" i="437"/>
  <c r="BS289" i="437"/>
  <c r="BR289" i="437"/>
  <c r="BQ289" i="437"/>
  <c r="BP289" i="437"/>
  <c r="BO289" i="437"/>
  <c r="BN289" i="437"/>
  <c r="BM289" i="437"/>
  <c r="BL289" i="437"/>
  <c r="BK289" i="437"/>
  <c r="BJ289" i="437"/>
  <c r="BI289" i="437"/>
  <c r="BH289" i="437"/>
  <c r="BG289" i="437"/>
  <c r="BF289" i="437"/>
  <c r="BW288" i="437"/>
  <c r="BV288" i="437"/>
  <c r="BU288" i="437"/>
  <c r="BT288" i="437"/>
  <c r="BS288" i="437"/>
  <c r="BR288" i="437"/>
  <c r="BQ288" i="437"/>
  <c r="BP288" i="437"/>
  <c r="BO288" i="437"/>
  <c r="BN288" i="437"/>
  <c r="BM288" i="437"/>
  <c r="BL288" i="437"/>
  <c r="BK288" i="437"/>
  <c r="BJ288" i="437"/>
  <c r="BI288" i="437"/>
  <c r="BH288" i="437"/>
  <c r="BG288" i="437"/>
  <c r="BF288" i="437"/>
  <c r="BW287" i="437"/>
  <c r="BV287" i="437"/>
  <c r="BU287" i="437"/>
  <c r="BT287" i="437"/>
  <c r="BS287" i="437"/>
  <c r="BR287" i="437"/>
  <c r="BQ287" i="437"/>
  <c r="BP287" i="437"/>
  <c r="BO287" i="437"/>
  <c r="BN287" i="437"/>
  <c r="BM287" i="437"/>
  <c r="BL287" i="437"/>
  <c r="BK287" i="437"/>
  <c r="BJ287" i="437"/>
  <c r="BI287" i="437"/>
  <c r="BH287" i="437"/>
  <c r="BG287" i="437"/>
  <c r="BF287" i="437"/>
  <c r="BW286" i="437"/>
  <c r="BV286" i="437"/>
  <c r="BU286" i="437"/>
  <c r="BT286" i="437"/>
  <c r="BS286" i="437"/>
  <c r="BR286" i="437"/>
  <c r="BQ286" i="437"/>
  <c r="BP286" i="437"/>
  <c r="BO286" i="437"/>
  <c r="BN286" i="437"/>
  <c r="BM286" i="437"/>
  <c r="BL286" i="437"/>
  <c r="BK286" i="437"/>
  <c r="BJ286" i="437"/>
  <c r="BI286" i="437"/>
  <c r="BH286" i="437"/>
  <c r="BG286" i="437"/>
  <c r="BF286" i="437"/>
  <c r="BW285" i="437"/>
  <c r="BV285" i="437"/>
  <c r="BU285" i="437"/>
  <c r="BT285" i="437"/>
  <c r="BS285" i="437"/>
  <c r="BR285" i="437"/>
  <c r="BQ285" i="437"/>
  <c r="BP285" i="437"/>
  <c r="BO285" i="437"/>
  <c r="BN285" i="437"/>
  <c r="BM285" i="437"/>
  <c r="BL285" i="437"/>
  <c r="BK285" i="437"/>
  <c r="BJ285" i="437"/>
  <c r="BI285" i="437"/>
  <c r="BH285" i="437"/>
  <c r="BG285" i="437"/>
  <c r="BF285" i="437"/>
  <c r="BW284" i="437"/>
  <c r="BV284" i="437"/>
  <c r="BU284" i="437"/>
  <c r="BT284" i="437"/>
  <c r="BS284" i="437"/>
  <c r="BR284" i="437"/>
  <c r="BQ284" i="437"/>
  <c r="BP284" i="437"/>
  <c r="BO284" i="437"/>
  <c r="BN284" i="437"/>
  <c r="BM284" i="437"/>
  <c r="BL284" i="437"/>
  <c r="BK284" i="437"/>
  <c r="BJ284" i="437"/>
  <c r="BI284" i="437"/>
  <c r="BH284" i="437"/>
  <c r="BG284" i="437"/>
  <c r="BF284" i="437"/>
  <c r="BW283" i="437"/>
  <c r="BV283" i="437"/>
  <c r="BU283" i="437"/>
  <c r="BT283" i="437"/>
  <c r="BS283" i="437"/>
  <c r="BR283" i="437"/>
  <c r="BQ283" i="437"/>
  <c r="BP283" i="437"/>
  <c r="BO283" i="437"/>
  <c r="BN283" i="437"/>
  <c r="BM283" i="437"/>
  <c r="BL283" i="437"/>
  <c r="BK283" i="437"/>
  <c r="BJ283" i="437"/>
  <c r="BI283" i="437"/>
  <c r="BH283" i="437"/>
  <c r="BG283" i="437"/>
  <c r="BF283" i="437"/>
  <c r="BW282" i="437"/>
  <c r="BV282" i="437"/>
  <c r="BU282" i="437"/>
  <c r="BT282" i="437"/>
  <c r="BS282" i="437"/>
  <c r="BR282" i="437"/>
  <c r="BQ282" i="437"/>
  <c r="BP282" i="437"/>
  <c r="BO282" i="437"/>
  <c r="BN282" i="437"/>
  <c r="BM282" i="437"/>
  <c r="BL282" i="437"/>
  <c r="BK282" i="437"/>
  <c r="BJ282" i="437"/>
  <c r="BI282" i="437"/>
  <c r="BH282" i="437"/>
  <c r="BG282" i="437"/>
  <c r="BF282" i="437"/>
  <c r="BW281" i="437"/>
  <c r="BV281" i="437"/>
  <c r="BU281" i="437"/>
  <c r="BT281" i="437"/>
  <c r="BS281" i="437"/>
  <c r="BR281" i="437"/>
  <c r="BQ281" i="437"/>
  <c r="BP281" i="437"/>
  <c r="BO281" i="437"/>
  <c r="BN281" i="437"/>
  <c r="BM281" i="437"/>
  <c r="BL281" i="437"/>
  <c r="BK281" i="437"/>
  <c r="BJ281" i="437"/>
  <c r="BI281" i="437"/>
  <c r="BH281" i="437"/>
  <c r="BG281" i="437"/>
  <c r="BF281" i="437"/>
  <c r="BW280" i="437"/>
  <c r="BV280" i="437"/>
  <c r="BU280" i="437"/>
  <c r="BT280" i="437"/>
  <c r="BS280" i="437"/>
  <c r="BR280" i="437"/>
  <c r="BQ280" i="437"/>
  <c r="BP280" i="437"/>
  <c r="BO280" i="437"/>
  <c r="BN280" i="437"/>
  <c r="BM280" i="437"/>
  <c r="BL280" i="437"/>
  <c r="BK280" i="437"/>
  <c r="BJ280" i="437"/>
  <c r="BI280" i="437"/>
  <c r="BH280" i="437"/>
  <c r="BG280" i="437"/>
  <c r="BF280" i="437"/>
  <c r="BW279" i="437"/>
  <c r="BV279" i="437"/>
  <c r="BU279" i="437"/>
  <c r="BT279" i="437"/>
  <c r="BS279" i="437"/>
  <c r="BR279" i="437"/>
  <c r="BQ279" i="437"/>
  <c r="BP279" i="437"/>
  <c r="BO279" i="437"/>
  <c r="BN279" i="437"/>
  <c r="BM279" i="437"/>
  <c r="BL279" i="437"/>
  <c r="BK279" i="437"/>
  <c r="BJ279" i="437"/>
  <c r="BI279" i="437"/>
  <c r="BH279" i="437"/>
  <c r="BG279" i="437"/>
  <c r="BF279" i="437"/>
  <c r="BW278" i="437"/>
  <c r="BV278" i="437"/>
  <c r="BU278" i="437"/>
  <c r="BT278" i="437"/>
  <c r="BS278" i="437"/>
  <c r="BR278" i="437"/>
  <c r="BQ278" i="437"/>
  <c r="BP278" i="437"/>
  <c r="BO278" i="437"/>
  <c r="BN278" i="437"/>
  <c r="BM278" i="437"/>
  <c r="BL278" i="437"/>
  <c r="BK278" i="437"/>
  <c r="BJ278" i="437"/>
  <c r="BI278" i="437"/>
  <c r="BH278" i="437"/>
  <c r="BG278" i="437"/>
  <c r="BF278" i="437"/>
  <c r="BW277" i="437"/>
  <c r="BV277" i="437"/>
  <c r="BU277" i="437"/>
  <c r="BT277" i="437"/>
  <c r="BS277" i="437"/>
  <c r="BR277" i="437"/>
  <c r="BQ277" i="437"/>
  <c r="BP277" i="437"/>
  <c r="BO277" i="437"/>
  <c r="BN277" i="437"/>
  <c r="BM277" i="437"/>
  <c r="BL277" i="437"/>
  <c r="BK277" i="437"/>
  <c r="BJ277" i="437"/>
  <c r="BI277" i="437"/>
  <c r="BH277" i="437"/>
  <c r="BG277" i="437"/>
  <c r="BF277" i="437"/>
  <c r="BW276" i="437"/>
  <c r="BV276" i="437"/>
  <c r="BU276" i="437"/>
  <c r="BT276" i="437"/>
  <c r="BS276" i="437"/>
  <c r="BR276" i="437"/>
  <c r="BQ276" i="437"/>
  <c r="BP276" i="437"/>
  <c r="BO276" i="437"/>
  <c r="BN276" i="437"/>
  <c r="BM276" i="437"/>
  <c r="BL276" i="437"/>
  <c r="BK276" i="437"/>
  <c r="BJ276" i="437"/>
  <c r="BI276" i="437"/>
  <c r="BH276" i="437"/>
  <c r="BG276" i="437"/>
  <c r="BF276" i="437"/>
  <c r="BW275" i="437"/>
  <c r="BV275" i="437"/>
  <c r="BU275" i="437"/>
  <c r="BT275" i="437"/>
  <c r="BS275" i="437"/>
  <c r="BR275" i="437"/>
  <c r="BQ275" i="437"/>
  <c r="BP275" i="437"/>
  <c r="BO275" i="437"/>
  <c r="BN275" i="437"/>
  <c r="BM275" i="437"/>
  <c r="BL275" i="437"/>
  <c r="BK275" i="437"/>
  <c r="BJ275" i="437"/>
  <c r="BI275" i="437"/>
  <c r="BH275" i="437"/>
  <c r="BG275" i="437"/>
  <c r="BF275" i="437"/>
  <c r="BW274" i="437"/>
  <c r="BV274" i="437"/>
  <c r="BU274" i="437"/>
  <c r="BT274" i="437"/>
  <c r="BS274" i="437"/>
  <c r="BR274" i="437"/>
  <c r="BQ274" i="437"/>
  <c r="BP274" i="437"/>
  <c r="BO274" i="437"/>
  <c r="BN274" i="437"/>
  <c r="BM274" i="437"/>
  <c r="BL274" i="437"/>
  <c r="BK274" i="437"/>
  <c r="BJ274" i="437"/>
  <c r="BI274" i="437"/>
  <c r="BH274" i="437"/>
  <c r="BG274" i="437"/>
  <c r="BF274" i="437"/>
  <c r="BW271" i="437"/>
  <c r="BV271" i="437"/>
  <c r="BU271" i="437"/>
  <c r="BT271" i="437"/>
  <c r="BS271" i="437"/>
  <c r="BR271" i="437"/>
  <c r="BQ271" i="437"/>
  <c r="BP271" i="437"/>
  <c r="BO271" i="437"/>
  <c r="BN271" i="437"/>
  <c r="BM271" i="437"/>
  <c r="BL271" i="437"/>
  <c r="BK271" i="437"/>
  <c r="BJ271" i="437"/>
  <c r="BI271" i="437"/>
  <c r="BH271" i="437"/>
  <c r="BG271" i="437"/>
  <c r="BF271" i="437"/>
  <c r="BW270" i="437"/>
  <c r="BV270" i="437"/>
  <c r="BU270" i="437"/>
  <c r="BT270" i="437"/>
  <c r="BS270" i="437"/>
  <c r="BR270" i="437"/>
  <c r="BQ270" i="437"/>
  <c r="BP270" i="437"/>
  <c r="BO270" i="437"/>
  <c r="BN270" i="437"/>
  <c r="BM270" i="437"/>
  <c r="BL270" i="437"/>
  <c r="BK270" i="437"/>
  <c r="BJ270" i="437"/>
  <c r="BI270" i="437"/>
  <c r="BH270" i="437"/>
  <c r="BG270" i="437"/>
  <c r="BF270" i="437"/>
  <c r="BW269" i="437"/>
  <c r="BV269" i="437"/>
  <c r="BU269" i="437"/>
  <c r="BT269" i="437"/>
  <c r="BS269" i="437"/>
  <c r="BR269" i="437"/>
  <c r="BQ269" i="437"/>
  <c r="BP269" i="437"/>
  <c r="BO269" i="437"/>
  <c r="BN269" i="437"/>
  <c r="BM269" i="437"/>
  <c r="BL269" i="437"/>
  <c r="BK269" i="437"/>
  <c r="BJ269" i="437"/>
  <c r="BI269" i="437"/>
  <c r="BH269" i="437"/>
  <c r="BG269" i="437"/>
  <c r="BF269" i="437"/>
  <c r="BW268" i="437"/>
  <c r="BV268" i="437"/>
  <c r="BU268" i="437"/>
  <c r="BT268" i="437"/>
  <c r="BS268" i="437"/>
  <c r="BR268" i="437"/>
  <c r="BQ268" i="437"/>
  <c r="BP268" i="437"/>
  <c r="BO268" i="437"/>
  <c r="BN268" i="437"/>
  <c r="BM268" i="437"/>
  <c r="BL268" i="437"/>
  <c r="BK268" i="437"/>
  <c r="BJ268" i="437"/>
  <c r="BI268" i="437"/>
  <c r="BH268" i="437"/>
  <c r="BG268" i="437"/>
  <c r="AZ93" i="437" s="1"/>
  <c r="BF268" i="437"/>
  <c r="BW267" i="437"/>
  <c r="BV267" i="437"/>
  <c r="BU267" i="437"/>
  <c r="BT267" i="437"/>
  <c r="BS267" i="437"/>
  <c r="BR267" i="437"/>
  <c r="BQ267" i="437"/>
  <c r="BP267" i="437"/>
  <c r="BO267" i="437"/>
  <c r="BN267" i="437"/>
  <c r="BM267" i="437"/>
  <c r="BL267" i="437"/>
  <c r="BK267" i="437"/>
  <c r="BJ267" i="437"/>
  <c r="BI267" i="437"/>
  <c r="BH267" i="437"/>
  <c r="BG267" i="437"/>
  <c r="BF267" i="437"/>
  <c r="BW266" i="437"/>
  <c r="BV266" i="437"/>
  <c r="BU266" i="437"/>
  <c r="BT266" i="437"/>
  <c r="BS266" i="437"/>
  <c r="BR266" i="437"/>
  <c r="BQ266" i="437"/>
  <c r="BP266" i="437"/>
  <c r="BO266" i="437"/>
  <c r="BN266" i="437"/>
  <c r="BM266" i="437"/>
  <c r="BL266" i="437"/>
  <c r="BK266" i="437"/>
  <c r="BJ266" i="437"/>
  <c r="BI266" i="437"/>
  <c r="BH266" i="437"/>
  <c r="BG266" i="437"/>
  <c r="BF266" i="437"/>
  <c r="BW265" i="437"/>
  <c r="BV265" i="437"/>
  <c r="BU265" i="437"/>
  <c r="BT265" i="437"/>
  <c r="BS265" i="437"/>
  <c r="BR265" i="437"/>
  <c r="BQ265" i="437"/>
  <c r="BP265" i="437"/>
  <c r="BO265" i="437"/>
  <c r="BN265" i="437"/>
  <c r="BM265" i="437"/>
  <c r="BL265" i="437"/>
  <c r="BK265" i="437"/>
  <c r="BJ265" i="437"/>
  <c r="BI265" i="437"/>
  <c r="BH265" i="437"/>
  <c r="BG265" i="437"/>
  <c r="BF265" i="437"/>
  <c r="BW264" i="437"/>
  <c r="BV264" i="437"/>
  <c r="BU264" i="437"/>
  <c r="BT264" i="437"/>
  <c r="BS264" i="437"/>
  <c r="BR264" i="437"/>
  <c r="BQ264" i="437"/>
  <c r="BP264" i="437"/>
  <c r="BO264" i="437"/>
  <c r="BN264" i="437"/>
  <c r="BM264" i="437"/>
  <c r="BL264" i="437"/>
  <c r="BK264" i="437"/>
  <c r="BJ264" i="437"/>
  <c r="BI264" i="437"/>
  <c r="BH264" i="437"/>
  <c r="BG264" i="437"/>
  <c r="AV93" i="437" s="1"/>
  <c r="BF264" i="437"/>
  <c r="BW263" i="437"/>
  <c r="BV263" i="437"/>
  <c r="BU263" i="437"/>
  <c r="BT263" i="437"/>
  <c r="BS263" i="437"/>
  <c r="BR263" i="437"/>
  <c r="BQ263" i="437"/>
  <c r="BP263" i="437"/>
  <c r="BO263" i="437"/>
  <c r="BN263" i="437"/>
  <c r="BM263" i="437"/>
  <c r="BL263" i="437"/>
  <c r="BK263" i="437"/>
  <c r="BJ263" i="437"/>
  <c r="BI263" i="437"/>
  <c r="AU93" i="437" s="1"/>
  <c r="BH263" i="437"/>
  <c r="BG263" i="437"/>
  <c r="BF263" i="437"/>
  <c r="BW262" i="437"/>
  <c r="BV262" i="437"/>
  <c r="BU262" i="437"/>
  <c r="BT262" i="437"/>
  <c r="BS262" i="437"/>
  <c r="BR262" i="437"/>
  <c r="BQ262" i="437"/>
  <c r="BP262" i="437"/>
  <c r="BO262" i="437"/>
  <c r="BN262" i="437"/>
  <c r="BM262" i="437"/>
  <c r="BL262" i="437"/>
  <c r="BK262" i="437"/>
  <c r="BJ262" i="437"/>
  <c r="BI262" i="437"/>
  <c r="BH262" i="437"/>
  <c r="BG262" i="437"/>
  <c r="BF262" i="437"/>
  <c r="BW261" i="437"/>
  <c r="BV261" i="437"/>
  <c r="BU261" i="437"/>
  <c r="BT261" i="437"/>
  <c r="BS261" i="437"/>
  <c r="BR261" i="437"/>
  <c r="BQ261" i="437"/>
  <c r="BP261" i="437"/>
  <c r="BO261" i="437"/>
  <c r="BN261" i="437"/>
  <c r="BM261" i="437"/>
  <c r="BL261" i="437"/>
  <c r="BK261" i="437"/>
  <c r="BJ261" i="437"/>
  <c r="BI261" i="437"/>
  <c r="AS93" i="437" s="1"/>
  <c r="BH261" i="437"/>
  <c r="BG261" i="437"/>
  <c r="BF261" i="437"/>
  <c r="BW260" i="437"/>
  <c r="BV260" i="437"/>
  <c r="BU260" i="437"/>
  <c r="BT260" i="437"/>
  <c r="BS260" i="437"/>
  <c r="BR260" i="437"/>
  <c r="BQ260" i="437"/>
  <c r="BP260" i="437"/>
  <c r="BO260" i="437"/>
  <c r="BN260" i="437"/>
  <c r="BM260" i="437"/>
  <c r="BL260" i="437"/>
  <c r="BK260" i="437"/>
  <c r="BJ260" i="437"/>
  <c r="BI260" i="437"/>
  <c r="BH260" i="437"/>
  <c r="BG260" i="437"/>
  <c r="BF260" i="437"/>
  <c r="BW259" i="437"/>
  <c r="BV259" i="437"/>
  <c r="BU259" i="437"/>
  <c r="BT259" i="437"/>
  <c r="BS259" i="437"/>
  <c r="BR259" i="437"/>
  <c r="BQ259" i="437"/>
  <c r="BP259" i="437"/>
  <c r="BO259" i="437"/>
  <c r="BN259" i="437"/>
  <c r="BM259" i="437"/>
  <c r="BL259" i="437"/>
  <c r="BK259" i="437"/>
  <c r="BJ259" i="437"/>
  <c r="BI259" i="437"/>
  <c r="AQ93" i="437" s="1"/>
  <c r="BH259" i="437"/>
  <c r="BG259" i="437"/>
  <c r="BF259" i="437"/>
  <c r="BW258" i="437"/>
  <c r="BV258" i="437"/>
  <c r="BU258" i="437"/>
  <c r="BT258" i="437"/>
  <c r="BS258" i="437"/>
  <c r="BR258" i="437"/>
  <c r="BQ258" i="437"/>
  <c r="BP258" i="437"/>
  <c r="BO258" i="437"/>
  <c r="BN258" i="437"/>
  <c r="BM258" i="437"/>
  <c r="BL258" i="437"/>
  <c r="BK258" i="437"/>
  <c r="BJ258" i="437"/>
  <c r="BI258" i="437"/>
  <c r="BH258" i="437"/>
  <c r="BG258" i="437"/>
  <c r="BF258" i="437"/>
  <c r="BW257" i="437"/>
  <c r="BV257" i="437"/>
  <c r="BU257" i="437"/>
  <c r="BT257" i="437"/>
  <c r="BS257" i="437"/>
  <c r="BR257" i="437"/>
  <c r="BQ257" i="437"/>
  <c r="BP257" i="437"/>
  <c r="BO257" i="437"/>
  <c r="BN257" i="437"/>
  <c r="BM257" i="437"/>
  <c r="BL257" i="437"/>
  <c r="BK257" i="437"/>
  <c r="BJ257" i="437"/>
  <c r="BI257" i="437"/>
  <c r="AO93" i="437" s="1"/>
  <c r="BH257" i="437"/>
  <c r="BG257" i="437"/>
  <c r="BF257" i="437"/>
  <c r="BW256" i="437"/>
  <c r="BV256" i="437"/>
  <c r="BU256" i="437"/>
  <c r="BT256" i="437"/>
  <c r="BS256" i="437"/>
  <c r="BR256" i="437"/>
  <c r="BQ256" i="437"/>
  <c r="BP256" i="437"/>
  <c r="BO256" i="437"/>
  <c r="BN256" i="437"/>
  <c r="BM256" i="437"/>
  <c r="BL256" i="437"/>
  <c r="BK256" i="437"/>
  <c r="BJ256" i="437"/>
  <c r="BI256" i="437"/>
  <c r="BH256" i="437"/>
  <c r="BG256" i="437"/>
  <c r="AN93" i="437" s="1"/>
  <c r="BF256" i="437"/>
  <c r="BW255" i="437"/>
  <c r="BV255" i="437"/>
  <c r="BU255" i="437"/>
  <c r="BT255" i="437"/>
  <c r="BS255" i="437"/>
  <c r="BR255" i="437"/>
  <c r="BQ255" i="437"/>
  <c r="BP255" i="437"/>
  <c r="BO255" i="437"/>
  <c r="BN255" i="437"/>
  <c r="BM255" i="437"/>
  <c r="BL255" i="437"/>
  <c r="BK255" i="437"/>
  <c r="BJ255" i="437"/>
  <c r="BI255" i="437"/>
  <c r="BH255" i="437"/>
  <c r="BG255" i="437"/>
  <c r="BF255" i="437"/>
  <c r="BW252" i="437"/>
  <c r="BV252" i="437"/>
  <c r="BU252" i="437"/>
  <c r="BT252" i="437"/>
  <c r="BS252" i="437"/>
  <c r="BR252" i="437"/>
  <c r="BQ252" i="437"/>
  <c r="BP252" i="437"/>
  <c r="BO252" i="437"/>
  <c r="BN252" i="437"/>
  <c r="BM252" i="437"/>
  <c r="BL252" i="437"/>
  <c r="BK252" i="437"/>
  <c r="BJ252" i="437"/>
  <c r="BI252" i="437"/>
  <c r="BH252" i="437"/>
  <c r="BG252" i="437"/>
  <c r="BF252" i="437"/>
  <c r="BW251" i="437"/>
  <c r="BV251" i="437"/>
  <c r="BU251" i="437"/>
  <c r="BT251" i="437"/>
  <c r="BS251" i="437"/>
  <c r="BR251" i="437"/>
  <c r="BQ251" i="437"/>
  <c r="BP251" i="437"/>
  <c r="BO251" i="437"/>
  <c r="BN251" i="437"/>
  <c r="BM251" i="437"/>
  <c r="BL251" i="437"/>
  <c r="BK251" i="437"/>
  <c r="BJ251" i="437"/>
  <c r="BI251" i="437"/>
  <c r="BH251" i="437"/>
  <c r="BG251" i="437"/>
  <c r="BF251" i="437"/>
  <c r="BW250" i="437"/>
  <c r="BV250" i="437"/>
  <c r="BU250" i="437"/>
  <c r="BT250" i="437"/>
  <c r="BS250" i="437"/>
  <c r="BR250" i="437"/>
  <c r="BQ250" i="437"/>
  <c r="BP250" i="437"/>
  <c r="BO250" i="437"/>
  <c r="BN250" i="437"/>
  <c r="BM250" i="437"/>
  <c r="BL250" i="437"/>
  <c r="BK250" i="437"/>
  <c r="BJ250" i="437"/>
  <c r="BI250" i="437"/>
  <c r="BH250" i="437"/>
  <c r="BG250" i="437"/>
  <c r="BA92" i="437" s="1"/>
  <c r="BF250" i="437"/>
  <c r="BW249" i="437"/>
  <c r="BV249" i="437"/>
  <c r="BU249" i="437"/>
  <c r="BT249" i="437"/>
  <c r="BS249" i="437"/>
  <c r="BR249" i="437"/>
  <c r="BQ249" i="437"/>
  <c r="BP249" i="437"/>
  <c r="BO249" i="437"/>
  <c r="BN249" i="437"/>
  <c r="BM249" i="437"/>
  <c r="BL249" i="437"/>
  <c r="BK249" i="437"/>
  <c r="BJ249" i="437"/>
  <c r="BI249" i="437"/>
  <c r="BH249" i="437"/>
  <c r="BG249" i="437"/>
  <c r="BF249" i="437"/>
  <c r="BW248" i="437"/>
  <c r="BV248" i="437"/>
  <c r="BU248" i="437"/>
  <c r="BT248" i="437"/>
  <c r="BS248" i="437"/>
  <c r="BR248" i="437"/>
  <c r="BQ248" i="437"/>
  <c r="BP248" i="437"/>
  <c r="BO248" i="437"/>
  <c r="BN248" i="437"/>
  <c r="BM248" i="437"/>
  <c r="BL248" i="437"/>
  <c r="BK248" i="437"/>
  <c r="BJ248" i="437"/>
  <c r="BI248" i="437"/>
  <c r="BH248" i="437"/>
  <c r="BG248" i="437"/>
  <c r="BF248" i="437"/>
  <c r="BW247" i="437"/>
  <c r="BV247" i="437"/>
  <c r="BU247" i="437"/>
  <c r="BT247" i="437"/>
  <c r="BS247" i="437"/>
  <c r="BR247" i="437"/>
  <c r="BQ247" i="437"/>
  <c r="BP247" i="437"/>
  <c r="BO247" i="437"/>
  <c r="BN247" i="437"/>
  <c r="BM247" i="437"/>
  <c r="BL247" i="437"/>
  <c r="BK247" i="437"/>
  <c r="BJ247" i="437"/>
  <c r="BI247" i="437"/>
  <c r="BH247" i="437"/>
  <c r="BG247" i="437"/>
  <c r="BF247" i="437"/>
  <c r="BW246" i="437"/>
  <c r="BV246" i="437"/>
  <c r="BU246" i="437"/>
  <c r="BT246" i="437"/>
  <c r="BS246" i="437"/>
  <c r="BR246" i="437"/>
  <c r="BQ246" i="437"/>
  <c r="BP246" i="437"/>
  <c r="BO246" i="437"/>
  <c r="BN246" i="437"/>
  <c r="BM246" i="437"/>
  <c r="BL246" i="437"/>
  <c r="BK246" i="437"/>
  <c r="BJ246" i="437"/>
  <c r="BI246" i="437"/>
  <c r="BH246" i="437"/>
  <c r="BG246" i="437"/>
  <c r="BF246" i="437"/>
  <c r="BW245" i="437"/>
  <c r="BV245" i="437"/>
  <c r="BU245" i="437"/>
  <c r="BT245" i="437"/>
  <c r="BS245" i="437"/>
  <c r="BR245" i="437"/>
  <c r="BQ245" i="437"/>
  <c r="BP245" i="437"/>
  <c r="BO245" i="437"/>
  <c r="BN245" i="437"/>
  <c r="BM245" i="437"/>
  <c r="BL245" i="437"/>
  <c r="BK245" i="437"/>
  <c r="BJ245" i="437"/>
  <c r="BI245" i="437"/>
  <c r="AV92" i="437" s="1"/>
  <c r="BH245" i="437"/>
  <c r="BG245" i="437"/>
  <c r="BF245" i="437"/>
  <c r="BW244" i="437"/>
  <c r="BV244" i="437"/>
  <c r="BU244" i="437"/>
  <c r="BT244" i="437"/>
  <c r="BS244" i="437"/>
  <c r="BR244" i="437"/>
  <c r="BQ244" i="437"/>
  <c r="BP244" i="437"/>
  <c r="BO244" i="437"/>
  <c r="BN244" i="437"/>
  <c r="BM244" i="437"/>
  <c r="BL244" i="437"/>
  <c r="BK244" i="437"/>
  <c r="BJ244" i="437"/>
  <c r="BI244" i="437"/>
  <c r="BH244" i="437"/>
  <c r="BG244" i="437"/>
  <c r="AU92" i="437" s="1"/>
  <c r="BF244" i="437"/>
  <c r="BW243" i="437"/>
  <c r="BV243" i="437"/>
  <c r="BU243" i="437"/>
  <c r="BT243" i="437"/>
  <c r="BS243" i="437"/>
  <c r="BR243" i="437"/>
  <c r="BQ243" i="437"/>
  <c r="BP243" i="437"/>
  <c r="BO243" i="437"/>
  <c r="BN243" i="437"/>
  <c r="BM243" i="437"/>
  <c r="BL243" i="437"/>
  <c r="BK243" i="437"/>
  <c r="BJ243" i="437"/>
  <c r="BI243" i="437"/>
  <c r="BH243" i="437"/>
  <c r="BG243" i="437"/>
  <c r="BF243" i="437"/>
  <c r="BW242" i="437"/>
  <c r="BV242" i="437"/>
  <c r="BU242" i="437"/>
  <c r="BT242" i="437"/>
  <c r="BS242" i="437"/>
  <c r="BR242" i="437"/>
  <c r="BQ242" i="437"/>
  <c r="BP242" i="437"/>
  <c r="BO242" i="437"/>
  <c r="BN242" i="437"/>
  <c r="BM242" i="437"/>
  <c r="BL242" i="437"/>
  <c r="BK242" i="437"/>
  <c r="BJ242" i="437"/>
  <c r="BI242" i="437"/>
  <c r="BH242" i="437"/>
  <c r="BG242" i="437"/>
  <c r="AS92" i="437" s="1"/>
  <c r="BF242" i="437"/>
  <c r="BW241" i="437"/>
  <c r="BV241" i="437"/>
  <c r="BU241" i="437"/>
  <c r="BT241" i="437"/>
  <c r="BS241" i="437"/>
  <c r="BR241" i="437"/>
  <c r="BQ241" i="437"/>
  <c r="BP241" i="437"/>
  <c r="BO241" i="437"/>
  <c r="BN241" i="437"/>
  <c r="BM241" i="437"/>
  <c r="BL241" i="437"/>
  <c r="BK241" i="437"/>
  <c r="BJ241" i="437"/>
  <c r="BI241" i="437"/>
  <c r="BH241" i="437"/>
  <c r="BG241" i="437"/>
  <c r="BF241" i="437"/>
  <c r="BW240" i="437"/>
  <c r="BV240" i="437"/>
  <c r="BU240" i="437"/>
  <c r="BT240" i="437"/>
  <c r="BS240" i="437"/>
  <c r="BR240" i="437"/>
  <c r="BQ240" i="437"/>
  <c r="BP240" i="437"/>
  <c r="BO240" i="437"/>
  <c r="BN240" i="437"/>
  <c r="BM240" i="437"/>
  <c r="BL240" i="437"/>
  <c r="BK240" i="437"/>
  <c r="BJ240" i="437"/>
  <c r="BI240" i="437"/>
  <c r="BH240" i="437"/>
  <c r="BG240" i="437"/>
  <c r="AQ92" i="437" s="1"/>
  <c r="BF240" i="437"/>
  <c r="BW239" i="437"/>
  <c r="BV239" i="437"/>
  <c r="BU239" i="437"/>
  <c r="BT239" i="437"/>
  <c r="BS239" i="437"/>
  <c r="BR239" i="437"/>
  <c r="BQ239" i="437"/>
  <c r="BP239" i="437"/>
  <c r="BO239" i="437"/>
  <c r="BN239" i="437"/>
  <c r="BM239" i="437"/>
  <c r="BL239" i="437"/>
  <c r="BK239" i="437"/>
  <c r="BJ239" i="437"/>
  <c r="BI239" i="437"/>
  <c r="AP92" i="437" s="1"/>
  <c r="BH239" i="437"/>
  <c r="BG239" i="437"/>
  <c r="BF239" i="437"/>
  <c r="BW238" i="437"/>
  <c r="BV238" i="437"/>
  <c r="BU238" i="437"/>
  <c r="BT238" i="437"/>
  <c r="BS238" i="437"/>
  <c r="BR238" i="437"/>
  <c r="BQ238" i="437"/>
  <c r="BP238" i="437"/>
  <c r="BO238" i="437"/>
  <c r="BN238" i="437"/>
  <c r="BM238" i="437"/>
  <c r="BL238" i="437"/>
  <c r="BK238" i="437"/>
  <c r="BJ238" i="437"/>
  <c r="BI238" i="437"/>
  <c r="BH238" i="437"/>
  <c r="BG238" i="437"/>
  <c r="AO92" i="437" s="1"/>
  <c r="BF238" i="437"/>
  <c r="BW237" i="437"/>
  <c r="BV237" i="437"/>
  <c r="BU237" i="437"/>
  <c r="BT237" i="437"/>
  <c r="BS237" i="437"/>
  <c r="BR237" i="437"/>
  <c r="BQ237" i="437"/>
  <c r="BP237" i="437"/>
  <c r="BO237" i="437"/>
  <c r="BN237" i="437"/>
  <c r="BM237" i="437"/>
  <c r="BL237" i="437"/>
  <c r="BK237" i="437"/>
  <c r="BJ237" i="437"/>
  <c r="BI237" i="437"/>
  <c r="BH237" i="437"/>
  <c r="BG237" i="437"/>
  <c r="BF237" i="437"/>
  <c r="BW236" i="437"/>
  <c r="BV236" i="437"/>
  <c r="BU236" i="437"/>
  <c r="BT236" i="437"/>
  <c r="BS236" i="437"/>
  <c r="BR236" i="437"/>
  <c r="BQ236" i="437"/>
  <c r="BP236" i="437"/>
  <c r="BO236" i="437"/>
  <c r="BN236" i="437"/>
  <c r="BM236" i="437"/>
  <c r="BL236" i="437"/>
  <c r="BK236" i="437"/>
  <c r="BJ236" i="437"/>
  <c r="BI236" i="437"/>
  <c r="BH236" i="437"/>
  <c r="BG236" i="437"/>
  <c r="BF236" i="437"/>
  <c r="BW233" i="437"/>
  <c r="BV233" i="437"/>
  <c r="BU233" i="437"/>
  <c r="BT233" i="437"/>
  <c r="BS233" i="437"/>
  <c r="BR233" i="437"/>
  <c r="BQ233" i="437"/>
  <c r="BP233" i="437"/>
  <c r="BO233" i="437"/>
  <c r="BN233" i="437"/>
  <c r="BM233" i="437"/>
  <c r="BL233" i="437"/>
  <c r="BK233" i="437"/>
  <c r="BJ233" i="437"/>
  <c r="BI233" i="437"/>
  <c r="BH233" i="437"/>
  <c r="BG233" i="437"/>
  <c r="BF233" i="437"/>
  <c r="BW232" i="437"/>
  <c r="BV232" i="437"/>
  <c r="BU232" i="437"/>
  <c r="BT232" i="437"/>
  <c r="BS232" i="437"/>
  <c r="BR232" i="437"/>
  <c r="BQ232" i="437"/>
  <c r="BP232" i="437"/>
  <c r="BO232" i="437"/>
  <c r="BN232" i="437"/>
  <c r="BM232" i="437"/>
  <c r="BL232" i="437"/>
  <c r="BK232" i="437"/>
  <c r="BJ232" i="437"/>
  <c r="BI232" i="437"/>
  <c r="BH232" i="437"/>
  <c r="BG232" i="437"/>
  <c r="BF232" i="437"/>
  <c r="BW231" i="437"/>
  <c r="BV231" i="437"/>
  <c r="BU231" i="437"/>
  <c r="BT231" i="437"/>
  <c r="BS231" i="437"/>
  <c r="BR231" i="437"/>
  <c r="BQ231" i="437"/>
  <c r="BP231" i="437"/>
  <c r="BO231" i="437"/>
  <c r="BN231" i="437"/>
  <c r="BM231" i="437"/>
  <c r="BL231" i="437"/>
  <c r="BK231" i="437"/>
  <c r="BJ231" i="437"/>
  <c r="BI231" i="437"/>
  <c r="BH231" i="437"/>
  <c r="BG231" i="437"/>
  <c r="BF231" i="437"/>
  <c r="BW230" i="437"/>
  <c r="BV230" i="437"/>
  <c r="BU230" i="437"/>
  <c r="BT230" i="437"/>
  <c r="BS230" i="437"/>
  <c r="BR230" i="437"/>
  <c r="BQ230" i="437"/>
  <c r="BP230" i="437"/>
  <c r="BO230" i="437"/>
  <c r="BN230" i="437"/>
  <c r="BM230" i="437"/>
  <c r="BL230" i="437"/>
  <c r="BK230" i="437"/>
  <c r="BJ230" i="437"/>
  <c r="BI230" i="437"/>
  <c r="BH230" i="437"/>
  <c r="BG230" i="437"/>
  <c r="BF230" i="437"/>
  <c r="BW229" i="437"/>
  <c r="BV229" i="437"/>
  <c r="BU229" i="437"/>
  <c r="BT229" i="437"/>
  <c r="BS229" i="437"/>
  <c r="BR229" i="437"/>
  <c r="BQ229" i="437"/>
  <c r="BP229" i="437"/>
  <c r="BO229" i="437"/>
  <c r="BN229" i="437"/>
  <c r="BM229" i="437"/>
  <c r="BL229" i="437"/>
  <c r="BK229" i="437"/>
  <c r="BJ229" i="437"/>
  <c r="BI229" i="437"/>
  <c r="BH229" i="437"/>
  <c r="BG229" i="437"/>
  <c r="BF229" i="437"/>
  <c r="BW228" i="437"/>
  <c r="BV228" i="437"/>
  <c r="BU228" i="437"/>
  <c r="BT228" i="437"/>
  <c r="BS228" i="437"/>
  <c r="BR228" i="437"/>
  <c r="BQ228" i="437"/>
  <c r="BP228" i="437"/>
  <c r="BO228" i="437"/>
  <c r="BN228" i="437"/>
  <c r="BM228" i="437"/>
  <c r="BL228" i="437"/>
  <c r="BK228" i="437"/>
  <c r="BJ228" i="437"/>
  <c r="BI228" i="437"/>
  <c r="BH228" i="437"/>
  <c r="BG228" i="437"/>
  <c r="BF228" i="437"/>
  <c r="BW227" i="437"/>
  <c r="BV227" i="437"/>
  <c r="BU227" i="437"/>
  <c r="BT227" i="437"/>
  <c r="BS227" i="437"/>
  <c r="BR227" i="437"/>
  <c r="BQ227" i="437"/>
  <c r="BP227" i="437"/>
  <c r="BO227" i="437"/>
  <c r="BN227" i="437"/>
  <c r="BM227" i="437"/>
  <c r="BL227" i="437"/>
  <c r="BK227" i="437"/>
  <c r="BJ227" i="437"/>
  <c r="BI227" i="437"/>
  <c r="BH227" i="437"/>
  <c r="BG227" i="437"/>
  <c r="BF227" i="437"/>
  <c r="BW226" i="437"/>
  <c r="BV226" i="437"/>
  <c r="BU226" i="437"/>
  <c r="BT226" i="437"/>
  <c r="BS226" i="437"/>
  <c r="BR226" i="437"/>
  <c r="BQ226" i="437"/>
  <c r="BP226" i="437"/>
  <c r="BO226" i="437"/>
  <c r="BN226" i="437"/>
  <c r="BM226" i="437"/>
  <c r="BL226" i="437"/>
  <c r="BK226" i="437"/>
  <c r="BJ226" i="437"/>
  <c r="BI226" i="437"/>
  <c r="BH226" i="437"/>
  <c r="BG226" i="437"/>
  <c r="AV91" i="437" s="1"/>
  <c r="BF226" i="437"/>
  <c r="BW225" i="437"/>
  <c r="BV225" i="437"/>
  <c r="BU225" i="437"/>
  <c r="BT225" i="437"/>
  <c r="BS225" i="437"/>
  <c r="BR225" i="437"/>
  <c r="BQ225" i="437"/>
  <c r="BP225" i="437"/>
  <c r="BO225" i="437"/>
  <c r="BN225" i="437"/>
  <c r="BM225" i="437"/>
  <c r="BL225" i="437"/>
  <c r="BK225" i="437"/>
  <c r="BJ225" i="437"/>
  <c r="BI225" i="437"/>
  <c r="AU91" i="437" s="1"/>
  <c r="BH225" i="437"/>
  <c r="BG225" i="437"/>
  <c r="BF225" i="437"/>
  <c r="BW224" i="437"/>
  <c r="BV224" i="437"/>
  <c r="BU224" i="437"/>
  <c r="BT224" i="437"/>
  <c r="BS224" i="437"/>
  <c r="BR224" i="437"/>
  <c r="BQ224" i="437"/>
  <c r="BP224" i="437"/>
  <c r="BO224" i="437"/>
  <c r="BN224" i="437"/>
  <c r="BM224" i="437"/>
  <c r="BL224" i="437"/>
  <c r="BK224" i="437"/>
  <c r="BJ224" i="437"/>
  <c r="BI224" i="437"/>
  <c r="BH224" i="437"/>
  <c r="BG224" i="437"/>
  <c r="BF224" i="437"/>
  <c r="BW223" i="437"/>
  <c r="BV223" i="437"/>
  <c r="BU223" i="437"/>
  <c r="BT223" i="437"/>
  <c r="BS223" i="437"/>
  <c r="BR223" i="437"/>
  <c r="BQ223" i="437"/>
  <c r="BP223" i="437"/>
  <c r="BO223" i="437"/>
  <c r="BN223" i="437"/>
  <c r="BM223" i="437"/>
  <c r="BL223" i="437"/>
  <c r="BK223" i="437"/>
  <c r="BJ223" i="437"/>
  <c r="BI223" i="437"/>
  <c r="BH223" i="437"/>
  <c r="BG223" i="437"/>
  <c r="BF223" i="437"/>
  <c r="BW222" i="437"/>
  <c r="BV222" i="437"/>
  <c r="BU222" i="437"/>
  <c r="BT222" i="437"/>
  <c r="BS222" i="437"/>
  <c r="BR222" i="437"/>
  <c r="BQ222" i="437"/>
  <c r="BP222" i="437"/>
  <c r="BO222" i="437"/>
  <c r="BN222" i="437"/>
  <c r="BM222" i="437"/>
  <c r="BL222" i="437"/>
  <c r="BK222" i="437"/>
  <c r="BJ222" i="437"/>
  <c r="BI222" i="437"/>
  <c r="BH222" i="437"/>
  <c r="BG222" i="437"/>
  <c r="AR91" i="437" s="1"/>
  <c r="BF222" i="437"/>
  <c r="BW221" i="437"/>
  <c r="BV221" i="437"/>
  <c r="BU221" i="437"/>
  <c r="BT221" i="437"/>
  <c r="BS221" i="437"/>
  <c r="BR221" i="437"/>
  <c r="BQ221" i="437"/>
  <c r="BP221" i="437"/>
  <c r="BO221" i="437"/>
  <c r="BN221" i="437"/>
  <c r="BM221" i="437"/>
  <c r="BL221" i="437"/>
  <c r="BK221" i="437"/>
  <c r="BJ221" i="437"/>
  <c r="BI221" i="437"/>
  <c r="AQ91" i="437" s="1"/>
  <c r="BH221" i="437"/>
  <c r="BG221" i="437"/>
  <c r="BF221" i="437"/>
  <c r="BW220" i="437"/>
  <c r="BV220" i="437"/>
  <c r="BU220" i="437"/>
  <c r="BT220" i="437"/>
  <c r="BS220" i="437"/>
  <c r="BR220" i="437"/>
  <c r="BQ220" i="437"/>
  <c r="BP220" i="437"/>
  <c r="BO220" i="437"/>
  <c r="BN220" i="437"/>
  <c r="BM220" i="437"/>
  <c r="BL220" i="437"/>
  <c r="BK220" i="437"/>
  <c r="BJ220" i="437"/>
  <c r="BI220" i="437"/>
  <c r="BH220" i="437"/>
  <c r="BG220" i="437"/>
  <c r="BF220" i="437"/>
  <c r="BW219" i="437"/>
  <c r="BV219" i="437"/>
  <c r="BU219" i="437"/>
  <c r="BT219" i="437"/>
  <c r="BS219" i="437"/>
  <c r="BR219" i="437"/>
  <c r="BQ219" i="437"/>
  <c r="BP219" i="437"/>
  <c r="BO219" i="437"/>
  <c r="BN219" i="437"/>
  <c r="BM219" i="437"/>
  <c r="BL219" i="437"/>
  <c r="BK219" i="437"/>
  <c r="BJ219" i="437"/>
  <c r="BI219" i="437"/>
  <c r="AO91" i="437" s="1"/>
  <c r="BH219" i="437"/>
  <c r="BG219" i="437"/>
  <c r="BF219" i="437"/>
  <c r="BW218" i="437"/>
  <c r="BV218" i="437"/>
  <c r="BU218" i="437"/>
  <c r="BT218" i="437"/>
  <c r="BS218" i="437"/>
  <c r="BR218" i="437"/>
  <c r="BQ218" i="437"/>
  <c r="BP218" i="437"/>
  <c r="BO218" i="437"/>
  <c r="BN218" i="437"/>
  <c r="BM218" i="437"/>
  <c r="BL218" i="437"/>
  <c r="BK218" i="437"/>
  <c r="BJ218" i="437"/>
  <c r="BI218" i="437"/>
  <c r="BH218" i="437"/>
  <c r="BG218" i="437"/>
  <c r="BF218" i="437"/>
  <c r="BW217" i="437"/>
  <c r="BV217" i="437"/>
  <c r="BU217" i="437"/>
  <c r="BT217" i="437"/>
  <c r="BS217" i="437"/>
  <c r="BR217" i="437"/>
  <c r="BQ217" i="437"/>
  <c r="BP217" i="437"/>
  <c r="BO217" i="437"/>
  <c r="BN217" i="437"/>
  <c r="BM217" i="437"/>
  <c r="BL217" i="437"/>
  <c r="BK217" i="437"/>
  <c r="BJ217" i="437"/>
  <c r="BI217" i="437"/>
  <c r="AM91" i="437" s="1"/>
  <c r="BH217" i="437"/>
  <c r="BG217" i="437"/>
  <c r="BF217" i="437"/>
  <c r="BW214" i="437"/>
  <c r="BV214" i="437"/>
  <c r="BU214" i="437"/>
  <c r="BT214" i="437"/>
  <c r="BS214" i="437"/>
  <c r="BR214" i="437"/>
  <c r="BQ214" i="437"/>
  <c r="BP214" i="437"/>
  <c r="BO214" i="437"/>
  <c r="BN214" i="437"/>
  <c r="BM214" i="437"/>
  <c r="BL214" i="437"/>
  <c r="BK214" i="437"/>
  <c r="BJ214" i="437"/>
  <c r="BI214" i="437"/>
  <c r="BH214" i="437"/>
  <c r="BG214" i="437"/>
  <c r="BF214" i="437"/>
  <c r="BW213" i="437"/>
  <c r="BV213" i="437"/>
  <c r="BU213" i="437"/>
  <c r="BT213" i="437"/>
  <c r="BS213" i="437"/>
  <c r="BR213" i="437"/>
  <c r="BQ213" i="437"/>
  <c r="BP213" i="437"/>
  <c r="BO213" i="437"/>
  <c r="BN213" i="437"/>
  <c r="BM213" i="437"/>
  <c r="BL213" i="437"/>
  <c r="BK213" i="437"/>
  <c r="BJ213" i="437"/>
  <c r="BI213" i="437"/>
  <c r="BH213" i="437"/>
  <c r="BG213" i="437"/>
  <c r="BF213" i="437"/>
  <c r="BW212" i="437"/>
  <c r="BV212" i="437"/>
  <c r="BU212" i="437"/>
  <c r="BT212" i="437"/>
  <c r="BS212" i="437"/>
  <c r="BR212" i="437"/>
  <c r="BQ212" i="437"/>
  <c r="BP212" i="437"/>
  <c r="BO212" i="437"/>
  <c r="BN212" i="437"/>
  <c r="BM212" i="437"/>
  <c r="BL212" i="437"/>
  <c r="BK212" i="437"/>
  <c r="BJ212" i="437"/>
  <c r="BI212" i="437"/>
  <c r="BH212" i="437"/>
  <c r="BG212" i="437"/>
  <c r="BF212" i="437"/>
  <c r="BW211" i="437"/>
  <c r="BV211" i="437"/>
  <c r="BU211" i="437"/>
  <c r="BT211" i="437"/>
  <c r="BS211" i="437"/>
  <c r="BR211" i="437"/>
  <c r="BQ211" i="437"/>
  <c r="BP211" i="437"/>
  <c r="BO211" i="437"/>
  <c r="BN211" i="437"/>
  <c r="BM211" i="437"/>
  <c r="BL211" i="437"/>
  <c r="BK211" i="437"/>
  <c r="BJ211" i="437"/>
  <c r="BI211" i="437"/>
  <c r="BH211" i="437"/>
  <c r="BG211" i="437"/>
  <c r="BF211" i="437"/>
  <c r="BW210" i="437"/>
  <c r="BV210" i="437"/>
  <c r="BU210" i="437"/>
  <c r="BT210" i="437"/>
  <c r="BS210" i="437"/>
  <c r="BR210" i="437"/>
  <c r="BQ210" i="437"/>
  <c r="BP210" i="437"/>
  <c r="BO210" i="437"/>
  <c r="BN210" i="437"/>
  <c r="BM210" i="437"/>
  <c r="BL210" i="437"/>
  <c r="BK210" i="437"/>
  <c r="BJ210" i="437"/>
  <c r="BI210" i="437"/>
  <c r="BH210" i="437"/>
  <c r="BG210" i="437"/>
  <c r="BF210" i="437"/>
  <c r="BW209" i="437"/>
  <c r="BV209" i="437"/>
  <c r="BU209" i="437"/>
  <c r="BT209" i="437"/>
  <c r="BS209" i="437"/>
  <c r="BR209" i="437"/>
  <c r="BQ209" i="437"/>
  <c r="BP209" i="437"/>
  <c r="BO209" i="437"/>
  <c r="BN209" i="437"/>
  <c r="BM209" i="437"/>
  <c r="BL209" i="437"/>
  <c r="BK209" i="437"/>
  <c r="BJ209" i="437"/>
  <c r="BI209" i="437"/>
  <c r="BH209" i="437"/>
  <c r="BG209" i="437"/>
  <c r="BF209" i="437"/>
  <c r="BW208" i="437"/>
  <c r="BV208" i="437"/>
  <c r="BU208" i="437"/>
  <c r="BT208" i="437"/>
  <c r="BS208" i="437"/>
  <c r="BR208" i="437"/>
  <c r="BQ208" i="437"/>
  <c r="BP208" i="437"/>
  <c r="BO208" i="437"/>
  <c r="BN208" i="437"/>
  <c r="BM208" i="437"/>
  <c r="BL208" i="437"/>
  <c r="BK208" i="437"/>
  <c r="BJ208" i="437"/>
  <c r="BI208" i="437"/>
  <c r="BH208" i="437"/>
  <c r="BG208" i="437"/>
  <c r="BF208" i="437"/>
  <c r="BW207" i="437"/>
  <c r="BV207" i="437"/>
  <c r="BU207" i="437"/>
  <c r="BT207" i="437"/>
  <c r="BS207" i="437"/>
  <c r="BR207" i="437"/>
  <c r="BQ207" i="437"/>
  <c r="BP207" i="437"/>
  <c r="BO207" i="437"/>
  <c r="BN207" i="437"/>
  <c r="BM207" i="437"/>
  <c r="BL207" i="437"/>
  <c r="BK207" i="437"/>
  <c r="BJ207" i="437"/>
  <c r="BI207" i="437"/>
  <c r="BH207" i="437"/>
  <c r="BG207" i="437"/>
  <c r="BF207" i="437"/>
  <c r="BW206" i="437"/>
  <c r="BV206" i="437"/>
  <c r="BU206" i="437"/>
  <c r="BT206" i="437"/>
  <c r="BS206" i="437"/>
  <c r="BR206" i="437"/>
  <c r="BQ206" i="437"/>
  <c r="BP206" i="437"/>
  <c r="BO206" i="437"/>
  <c r="BN206" i="437"/>
  <c r="BM206" i="437"/>
  <c r="BL206" i="437"/>
  <c r="BK206" i="437"/>
  <c r="BJ206" i="437"/>
  <c r="BI206" i="437"/>
  <c r="BH206" i="437"/>
  <c r="BG206" i="437"/>
  <c r="AU90" i="437" s="1"/>
  <c r="BF206" i="437"/>
  <c r="BW205" i="437"/>
  <c r="BV205" i="437"/>
  <c r="BU205" i="437"/>
  <c r="BT205" i="437"/>
  <c r="BS205" i="437"/>
  <c r="BR205" i="437"/>
  <c r="BQ205" i="437"/>
  <c r="BP205" i="437"/>
  <c r="BO205" i="437"/>
  <c r="BN205" i="437"/>
  <c r="BM205" i="437"/>
  <c r="BL205" i="437"/>
  <c r="BK205" i="437"/>
  <c r="BJ205" i="437"/>
  <c r="BI205" i="437"/>
  <c r="BH205" i="437"/>
  <c r="BG205" i="437"/>
  <c r="BF205" i="437"/>
  <c r="BW204" i="437"/>
  <c r="BV204" i="437"/>
  <c r="BU204" i="437"/>
  <c r="BT204" i="437"/>
  <c r="BS204" i="437"/>
  <c r="BR204" i="437"/>
  <c r="BQ204" i="437"/>
  <c r="BP204" i="437"/>
  <c r="BO204" i="437"/>
  <c r="BN204" i="437"/>
  <c r="BM204" i="437"/>
  <c r="BL204" i="437"/>
  <c r="BK204" i="437"/>
  <c r="BJ204" i="437"/>
  <c r="BI204" i="437"/>
  <c r="BH204" i="437"/>
  <c r="BG204" i="437"/>
  <c r="AS90" i="437" s="1"/>
  <c r="BF204" i="437"/>
  <c r="BW203" i="437"/>
  <c r="BV203" i="437"/>
  <c r="BU203" i="437"/>
  <c r="BT203" i="437"/>
  <c r="BS203" i="437"/>
  <c r="BR203" i="437"/>
  <c r="BQ203" i="437"/>
  <c r="BP203" i="437"/>
  <c r="BO203" i="437"/>
  <c r="BN203" i="437"/>
  <c r="BM203" i="437"/>
  <c r="BL203" i="437"/>
  <c r="BK203" i="437"/>
  <c r="BJ203" i="437"/>
  <c r="BI203" i="437"/>
  <c r="AR90" i="437" s="1"/>
  <c r="BH203" i="437"/>
  <c r="BG203" i="437"/>
  <c r="BF203" i="437"/>
  <c r="BW202" i="437"/>
  <c r="BV202" i="437"/>
  <c r="BU202" i="437"/>
  <c r="BT202" i="437"/>
  <c r="BS202" i="437"/>
  <c r="BR202" i="437"/>
  <c r="BQ202" i="437"/>
  <c r="BP202" i="437"/>
  <c r="BO202" i="437"/>
  <c r="BN202" i="437"/>
  <c r="BM202" i="437"/>
  <c r="BL202" i="437"/>
  <c r="BK202" i="437"/>
  <c r="BJ202" i="437"/>
  <c r="BI202" i="437"/>
  <c r="BH202" i="437"/>
  <c r="BG202" i="437"/>
  <c r="BF202" i="437"/>
  <c r="BW201" i="437"/>
  <c r="BV201" i="437"/>
  <c r="BU201" i="437"/>
  <c r="BT201" i="437"/>
  <c r="BS201" i="437"/>
  <c r="BR201" i="437"/>
  <c r="BQ201" i="437"/>
  <c r="BP201" i="437"/>
  <c r="BO201" i="437"/>
  <c r="BN201" i="437"/>
  <c r="BM201" i="437"/>
  <c r="BL201" i="437"/>
  <c r="BK201" i="437"/>
  <c r="BJ201" i="437"/>
  <c r="BI201" i="437"/>
  <c r="BH201" i="437"/>
  <c r="BG201" i="437"/>
  <c r="BF201" i="437"/>
  <c r="BW200" i="437"/>
  <c r="BV200" i="437"/>
  <c r="BU200" i="437"/>
  <c r="BT200" i="437"/>
  <c r="BS200" i="437"/>
  <c r="BR200" i="437"/>
  <c r="BQ200" i="437"/>
  <c r="BP200" i="437"/>
  <c r="BO200" i="437"/>
  <c r="BN200" i="437"/>
  <c r="BM200" i="437"/>
  <c r="BL200" i="437"/>
  <c r="BK200" i="437"/>
  <c r="BJ200" i="437"/>
  <c r="BI200" i="437"/>
  <c r="BH200" i="437"/>
  <c r="BG200" i="437"/>
  <c r="AO90" i="437" s="1"/>
  <c r="BF200" i="437"/>
  <c r="BW199" i="437"/>
  <c r="BV199" i="437"/>
  <c r="BU199" i="437"/>
  <c r="BT199" i="437"/>
  <c r="BS199" i="437"/>
  <c r="BR199" i="437"/>
  <c r="BQ199" i="437"/>
  <c r="BP199" i="437"/>
  <c r="BO199" i="437"/>
  <c r="BN199" i="437"/>
  <c r="BM199" i="437"/>
  <c r="BL199" i="437"/>
  <c r="BK199" i="437"/>
  <c r="BJ199" i="437"/>
  <c r="BI199" i="437"/>
  <c r="AN90" i="437" s="1"/>
  <c r="BH199" i="437"/>
  <c r="BG199" i="437"/>
  <c r="BF199" i="437"/>
  <c r="BW198" i="437"/>
  <c r="BV198" i="437"/>
  <c r="BU198" i="437"/>
  <c r="BT198" i="437"/>
  <c r="BS198" i="437"/>
  <c r="BR198" i="437"/>
  <c r="BQ198" i="437"/>
  <c r="BP198" i="437"/>
  <c r="BO198" i="437"/>
  <c r="BN198" i="437"/>
  <c r="BM198" i="437"/>
  <c r="BL198" i="437"/>
  <c r="BK198" i="437"/>
  <c r="BJ198" i="437"/>
  <c r="BI198" i="437"/>
  <c r="BH198" i="437"/>
  <c r="BG198" i="437"/>
  <c r="AM90" i="437" s="1"/>
  <c r="BF198" i="437"/>
  <c r="BW195" i="437"/>
  <c r="BV195" i="437"/>
  <c r="BU195" i="437"/>
  <c r="BT195" i="437"/>
  <c r="BS195" i="437"/>
  <c r="BR195" i="437"/>
  <c r="BQ195" i="437"/>
  <c r="BP195" i="437"/>
  <c r="BO195" i="437"/>
  <c r="BN195" i="437"/>
  <c r="BM195" i="437"/>
  <c r="BL195" i="437"/>
  <c r="BK195" i="437"/>
  <c r="BJ195" i="437"/>
  <c r="BI195" i="437"/>
  <c r="BH195" i="437"/>
  <c r="BG195" i="437"/>
  <c r="BF195" i="437"/>
  <c r="BW194" i="437"/>
  <c r="BV194" i="437"/>
  <c r="BU194" i="437"/>
  <c r="BT194" i="437"/>
  <c r="BS194" i="437"/>
  <c r="BR194" i="437"/>
  <c r="BQ194" i="437"/>
  <c r="BP194" i="437"/>
  <c r="BO194" i="437"/>
  <c r="BN194" i="437"/>
  <c r="BM194" i="437"/>
  <c r="BL194" i="437"/>
  <c r="BK194" i="437"/>
  <c r="BJ194" i="437"/>
  <c r="BI194" i="437"/>
  <c r="BH194" i="437"/>
  <c r="BG194" i="437"/>
  <c r="BF194" i="437"/>
  <c r="BW193" i="437"/>
  <c r="BV193" i="437"/>
  <c r="BU193" i="437"/>
  <c r="BT193" i="437"/>
  <c r="BS193" i="437"/>
  <c r="BR193" i="437"/>
  <c r="BQ193" i="437"/>
  <c r="BP193" i="437"/>
  <c r="BO193" i="437"/>
  <c r="BN193" i="437"/>
  <c r="BM193" i="437"/>
  <c r="BL193" i="437"/>
  <c r="BK193" i="437"/>
  <c r="BJ193" i="437"/>
  <c r="BI193" i="437"/>
  <c r="BH193" i="437"/>
  <c r="BG193" i="437"/>
  <c r="BF193" i="437"/>
  <c r="BW192" i="437"/>
  <c r="BV192" i="437"/>
  <c r="BU192" i="437"/>
  <c r="BT192" i="437"/>
  <c r="BS192" i="437"/>
  <c r="BR192" i="437"/>
  <c r="BQ192" i="437"/>
  <c r="BP192" i="437"/>
  <c r="BO192" i="437"/>
  <c r="BN192" i="437"/>
  <c r="BM192" i="437"/>
  <c r="BL192" i="437"/>
  <c r="BK192" i="437"/>
  <c r="BJ192" i="437"/>
  <c r="BI192" i="437"/>
  <c r="BH192" i="437"/>
  <c r="BG192" i="437"/>
  <c r="BF192" i="437"/>
  <c r="BW191" i="437"/>
  <c r="BV191" i="437"/>
  <c r="BU191" i="437"/>
  <c r="BT191" i="437"/>
  <c r="BS191" i="437"/>
  <c r="BR191" i="437"/>
  <c r="BQ191" i="437"/>
  <c r="BP191" i="437"/>
  <c r="BO191" i="437"/>
  <c r="BN191" i="437"/>
  <c r="BM191" i="437"/>
  <c r="BL191" i="437"/>
  <c r="BK191" i="437"/>
  <c r="BJ191" i="437"/>
  <c r="BI191" i="437"/>
  <c r="BH191" i="437"/>
  <c r="BG191" i="437"/>
  <c r="BF191" i="437"/>
  <c r="BW190" i="437"/>
  <c r="BV190" i="437"/>
  <c r="BU190" i="437"/>
  <c r="BT190" i="437"/>
  <c r="BS190" i="437"/>
  <c r="BR190" i="437"/>
  <c r="BQ190" i="437"/>
  <c r="BP190" i="437"/>
  <c r="BO190" i="437"/>
  <c r="BN190" i="437"/>
  <c r="BM190" i="437"/>
  <c r="BL190" i="437"/>
  <c r="BK190" i="437"/>
  <c r="BJ190" i="437"/>
  <c r="BI190" i="437"/>
  <c r="BH190" i="437"/>
  <c r="BG190" i="437"/>
  <c r="BF190" i="437"/>
  <c r="BW189" i="437"/>
  <c r="BV189" i="437"/>
  <c r="BU189" i="437"/>
  <c r="BT189" i="437"/>
  <c r="BS189" i="437"/>
  <c r="BR189" i="437"/>
  <c r="BQ189" i="437"/>
  <c r="BP189" i="437"/>
  <c r="BO189" i="437"/>
  <c r="BN189" i="437"/>
  <c r="BM189" i="437"/>
  <c r="BL189" i="437"/>
  <c r="BK189" i="437"/>
  <c r="BJ189" i="437"/>
  <c r="BI189" i="437"/>
  <c r="BH189" i="437"/>
  <c r="BG189" i="437"/>
  <c r="BF189" i="437"/>
  <c r="BW188" i="437"/>
  <c r="BV188" i="437"/>
  <c r="BU188" i="437"/>
  <c r="BT188" i="437"/>
  <c r="BS188" i="437"/>
  <c r="BR188" i="437"/>
  <c r="BQ188" i="437"/>
  <c r="BP188" i="437"/>
  <c r="BO188" i="437"/>
  <c r="BN188" i="437"/>
  <c r="BM188" i="437"/>
  <c r="BL188" i="437"/>
  <c r="BK188" i="437"/>
  <c r="BJ188" i="437"/>
  <c r="BI188" i="437"/>
  <c r="BH188" i="437"/>
  <c r="BG188" i="437"/>
  <c r="AV89" i="437" s="1"/>
  <c r="BF188" i="437"/>
  <c r="BW187" i="437"/>
  <c r="BV187" i="437"/>
  <c r="BU187" i="437"/>
  <c r="BT187" i="437"/>
  <c r="BS187" i="437"/>
  <c r="BR187" i="437"/>
  <c r="BQ187" i="437"/>
  <c r="BP187" i="437"/>
  <c r="BO187" i="437"/>
  <c r="BN187" i="437"/>
  <c r="BM187" i="437"/>
  <c r="BL187" i="437"/>
  <c r="BK187" i="437"/>
  <c r="BJ187" i="437"/>
  <c r="BI187" i="437"/>
  <c r="BH187" i="437"/>
  <c r="BG187" i="437"/>
  <c r="BF187" i="437"/>
  <c r="BW186" i="437"/>
  <c r="BV186" i="437"/>
  <c r="BU186" i="437"/>
  <c r="BT186" i="437"/>
  <c r="BS186" i="437"/>
  <c r="BR186" i="437"/>
  <c r="BQ186" i="437"/>
  <c r="BP186" i="437"/>
  <c r="BO186" i="437"/>
  <c r="BN186" i="437"/>
  <c r="BM186" i="437"/>
  <c r="BL186" i="437"/>
  <c r="BK186" i="437"/>
  <c r="BJ186" i="437"/>
  <c r="BI186" i="437"/>
  <c r="BH186" i="437"/>
  <c r="BG186" i="437"/>
  <c r="BF186" i="437"/>
  <c r="BW185" i="437"/>
  <c r="BV185" i="437"/>
  <c r="BU185" i="437"/>
  <c r="BT185" i="437"/>
  <c r="BS185" i="437"/>
  <c r="BR185" i="437"/>
  <c r="BQ185" i="437"/>
  <c r="BP185" i="437"/>
  <c r="BO185" i="437"/>
  <c r="BN185" i="437"/>
  <c r="BM185" i="437"/>
  <c r="BL185" i="437"/>
  <c r="BK185" i="437"/>
  <c r="BJ185" i="437"/>
  <c r="BI185" i="437"/>
  <c r="AS89" i="437" s="1"/>
  <c r="BH185" i="437"/>
  <c r="BG185" i="437"/>
  <c r="BF185" i="437"/>
  <c r="BW184" i="437"/>
  <c r="BV184" i="437"/>
  <c r="BU184" i="437"/>
  <c r="BT184" i="437"/>
  <c r="BS184" i="437"/>
  <c r="BR184" i="437"/>
  <c r="BQ184" i="437"/>
  <c r="BP184" i="437"/>
  <c r="BO184" i="437"/>
  <c r="BN184" i="437"/>
  <c r="BM184" i="437"/>
  <c r="BL184" i="437"/>
  <c r="BK184" i="437"/>
  <c r="BJ184" i="437"/>
  <c r="BI184" i="437"/>
  <c r="BH184" i="437"/>
  <c r="BG184" i="437"/>
  <c r="AR89" i="437" s="1"/>
  <c r="BF184" i="437"/>
  <c r="BW183" i="437"/>
  <c r="BV183" i="437"/>
  <c r="BU183" i="437"/>
  <c r="BT183" i="437"/>
  <c r="BS183" i="437"/>
  <c r="BR183" i="437"/>
  <c r="BQ183" i="437"/>
  <c r="BP183" i="437"/>
  <c r="BO183" i="437"/>
  <c r="BN183" i="437"/>
  <c r="BM183" i="437"/>
  <c r="BL183" i="437"/>
  <c r="BK183" i="437"/>
  <c r="BJ183" i="437"/>
  <c r="BI183" i="437"/>
  <c r="AQ89" i="437" s="1"/>
  <c r="BH183" i="437"/>
  <c r="BG183" i="437"/>
  <c r="BF183" i="437"/>
  <c r="BW182" i="437"/>
  <c r="BV182" i="437"/>
  <c r="BU182" i="437"/>
  <c r="BT182" i="437"/>
  <c r="BS182" i="437"/>
  <c r="BR182" i="437"/>
  <c r="BQ182" i="437"/>
  <c r="BP182" i="437"/>
  <c r="BO182" i="437"/>
  <c r="BN182" i="437"/>
  <c r="BM182" i="437"/>
  <c r="BL182" i="437"/>
  <c r="BK182" i="437"/>
  <c r="BJ182" i="437"/>
  <c r="BI182" i="437"/>
  <c r="BH182" i="437"/>
  <c r="BG182" i="437"/>
  <c r="BF182" i="437"/>
  <c r="BW181" i="437"/>
  <c r="BV181" i="437"/>
  <c r="BU181" i="437"/>
  <c r="BT181" i="437"/>
  <c r="BS181" i="437"/>
  <c r="BR181" i="437"/>
  <c r="BQ181" i="437"/>
  <c r="BP181" i="437"/>
  <c r="BO181" i="437"/>
  <c r="BN181" i="437"/>
  <c r="BM181" i="437"/>
  <c r="BL181" i="437"/>
  <c r="BK181" i="437"/>
  <c r="BJ181" i="437"/>
  <c r="BI181" i="437"/>
  <c r="BH181" i="437"/>
  <c r="BG181" i="437"/>
  <c r="BF181" i="437"/>
  <c r="BW180" i="437"/>
  <c r="BV180" i="437"/>
  <c r="BU180" i="437"/>
  <c r="BT180" i="437"/>
  <c r="BS180" i="437"/>
  <c r="BR180" i="437"/>
  <c r="BQ180" i="437"/>
  <c r="BP180" i="437"/>
  <c r="BO180" i="437"/>
  <c r="BN180" i="437"/>
  <c r="BM180" i="437"/>
  <c r="BL180" i="437"/>
  <c r="BK180" i="437"/>
  <c r="BJ180" i="437"/>
  <c r="BI180" i="437"/>
  <c r="BH180" i="437"/>
  <c r="BG180" i="437"/>
  <c r="AN89" i="437" s="1"/>
  <c r="BF180" i="437"/>
  <c r="BW179" i="437"/>
  <c r="BV179" i="437"/>
  <c r="BU179" i="437"/>
  <c r="BT179" i="437"/>
  <c r="BS179" i="437"/>
  <c r="BR179" i="437"/>
  <c r="BQ179" i="437"/>
  <c r="BP179" i="437"/>
  <c r="BO179" i="437"/>
  <c r="BN179" i="437"/>
  <c r="BM179" i="437"/>
  <c r="BL179" i="437"/>
  <c r="BK179" i="437"/>
  <c r="BJ179" i="437"/>
  <c r="BI179" i="437"/>
  <c r="AM89" i="437" s="1"/>
  <c r="BH179" i="437"/>
  <c r="BG179" i="437"/>
  <c r="BF179" i="437"/>
  <c r="BW176" i="437"/>
  <c r="BV176" i="437"/>
  <c r="BU176" i="437"/>
  <c r="BT176" i="437"/>
  <c r="BS176" i="437"/>
  <c r="BR176" i="437"/>
  <c r="BQ176" i="437"/>
  <c r="BP176" i="437"/>
  <c r="BO176" i="437"/>
  <c r="BN176" i="437"/>
  <c r="BM176" i="437"/>
  <c r="BL176" i="437"/>
  <c r="BK176" i="437"/>
  <c r="BJ176" i="437"/>
  <c r="BI176" i="437"/>
  <c r="BH176" i="437"/>
  <c r="BG176" i="437"/>
  <c r="BF176" i="437"/>
  <c r="BW175" i="437"/>
  <c r="BV175" i="437"/>
  <c r="BU175" i="437"/>
  <c r="BT175" i="437"/>
  <c r="BS175" i="437"/>
  <c r="BR175" i="437"/>
  <c r="BQ175" i="437"/>
  <c r="BP175" i="437"/>
  <c r="BO175" i="437"/>
  <c r="BN175" i="437"/>
  <c r="BM175" i="437"/>
  <c r="BL175" i="437"/>
  <c r="BK175" i="437"/>
  <c r="BJ175" i="437"/>
  <c r="BI175" i="437"/>
  <c r="BH175" i="437"/>
  <c r="BG175" i="437"/>
  <c r="BF175" i="437"/>
  <c r="BW174" i="437"/>
  <c r="BV174" i="437"/>
  <c r="BU174" i="437"/>
  <c r="BT174" i="437"/>
  <c r="BS174" i="437"/>
  <c r="BR174" i="437"/>
  <c r="BQ174" i="437"/>
  <c r="BP174" i="437"/>
  <c r="BO174" i="437"/>
  <c r="BN174" i="437"/>
  <c r="BM174" i="437"/>
  <c r="BL174" i="437"/>
  <c r="BK174" i="437"/>
  <c r="BJ174" i="437"/>
  <c r="BI174" i="437"/>
  <c r="BH174" i="437"/>
  <c r="BG174" i="437"/>
  <c r="BF174" i="437"/>
  <c r="BW173" i="437"/>
  <c r="BV173" i="437"/>
  <c r="BU173" i="437"/>
  <c r="BT173" i="437"/>
  <c r="BS173" i="437"/>
  <c r="BR173" i="437"/>
  <c r="BQ173" i="437"/>
  <c r="BP173" i="437"/>
  <c r="BO173" i="437"/>
  <c r="BN173" i="437"/>
  <c r="BM173" i="437"/>
  <c r="BL173" i="437"/>
  <c r="BK173" i="437"/>
  <c r="BJ173" i="437"/>
  <c r="BI173" i="437"/>
  <c r="BH173" i="437"/>
  <c r="BG173" i="437"/>
  <c r="BF173" i="437"/>
  <c r="BW172" i="437"/>
  <c r="BV172" i="437"/>
  <c r="BU172" i="437"/>
  <c r="BT172" i="437"/>
  <c r="BS172" i="437"/>
  <c r="BR172" i="437"/>
  <c r="BQ172" i="437"/>
  <c r="BP172" i="437"/>
  <c r="BO172" i="437"/>
  <c r="BN172" i="437"/>
  <c r="BM172" i="437"/>
  <c r="BL172" i="437"/>
  <c r="BK172" i="437"/>
  <c r="BJ172" i="437"/>
  <c r="BI172" i="437"/>
  <c r="BH172" i="437"/>
  <c r="BG172" i="437"/>
  <c r="BF172" i="437"/>
  <c r="BW171" i="437"/>
  <c r="BV171" i="437"/>
  <c r="BU171" i="437"/>
  <c r="BT171" i="437"/>
  <c r="BS171" i="437"/>
  <c r="BR171" i="437"/>
  <c r="BQ171" i="437"/>
  <c r="BP171" i="437"/>
  <c r="BO171" i="437"/>
  <c r="BN171" i="437"/>
  <c r="BM171" i="437"/>
  <c r="BL171" i="437"/>
  <c r="BK171" i="437"/>
  <c r="BJ171" i="437"/>
  <c r="BI171" i="437"/>
  <c r="BH171" i="437"/>
  <c r="BG171" i="437"/>
  <c r="BF171" i="437"/>
  <c r="BW170" i="437"/>
  <c r="BV170" i="437"/>
  <c r="BU170" i="437"/>
  <c r="BT170" i="437"/>
  <c r="BS170" i="437"/>
  <c r="BR170" i="437"/>
  <c r="BQ170" i="437"/>
  <c r="BP170" i="437"/>
  <c r="BO170" i="437"/>
  <c r="BN170" i="437"/>
  <c r="BM170" i="437"/>
  <c r="BL170" i="437"/>
  <c r="BK170" i="437"/>
  <c r="BJ170" i="437"/>
  <c r="BI170" i="437"/>
  <c r="BH170" i="437"/>
  <c r="BG170" i="437"/>
  <c r="BF170" i="437"/>
  <c r="BW169" i="437"/>
  <c r="BV169" i="437"/>
  <c r="BU169" i="437"/>
  <c r="BT169" i="437"/>
  <c r="BS169" i="437"/>
  <c r="BR169" i="437"/>
  <c r="BQ169" i="437"/>
  <c r="BP169" i="437"/>
  <c r="BO169" i="437"/>
  <c r="BN169" i="437"/>
  <c r="BM169" i="437"/>
  <c r="BL169" i="437"/>
  <c r="BK169" i="437"/>
  <c r="BJ169" i="437"/>
  <c r="BI169" i="437"/>
  <c r="AV88" i="437" s="1"/>
  <c r="BH169" i="437"/>
  <c r="BG169" i="437"/>
  <c r="BF169" i="437"/>
  <c r="BW168" i="437"/>
  <c r="BV168" i="437"/>
  <c r="BU168" i="437"/>
  <c r="BT168" i="437"/>
  <c r="BS168" i="437"/>
  <c r="BR168" i="437"/>
  <c r="BQ168" i="437"/>
  <c r="BP168" i="437"/>
  <c r="BO168" i="437"/>
  <c r="BN168" i="437"/>
  <c r="BM168" i="437"/>
  <c r="BL168" i="437"/>
  <c r="BK168" i="437"/>
  <c r="BJ168" i="437"/>
  <c r="BI168" i="437"/>
  <c r="BH168" i="437"/>
  <c r="BG168" i="437"/>
  <c r="AU88" i="437" s="1"/>
  <c r="BF168" i="437"/>
  <c r="BW167" i="437"/>
  <c r="BV167" i="437"/>
  <c r="BU167" i="437"/>
  <c r="BT167" i="437"/>
  <c r="BS167" i="437"/>
  <c r="BR167" i="437"/>
  <c r="BQ167" i="437"/>
  <c r="BP167" i="437"/>
  <c r="BO167" i="437"/>
  <c r="BN167" i="437"/>
  <c r="BM167" i="437"/>
  <c r="BL167" i="437"/>
  <c r="BK167" i="437"/>
  <c r="BJ167" i="437"/>
  <c r="BI167" i="437"/>
  <c r="BH167" i="437"/>
  <c r="BG167" i="437"/>
  <c r="BF167" i="437"/>
  <c r="BW166" i="437"/>
  <c r="BV166" i="437"/>
  <c r="BU166" i="437"/>
  <c r="BT166" i="437"/>
  <c r="BS166" i="437"/>
  <c r="BR166" i="437"/>
  <c r="BQ166" i="437"/>
  <c r="BP166" i="437"/>
  <c r="BO166" i="437"/>
  <c r="BN166" i="437"/>
  <c r="BM166" i="437"/>
  <c r="BL166" i="437"/>
  <c r="BK166" i="437"/>
  <c r="BJ166" i="437"/>
  <c r="BI166" i="437"/>
  <c r="BH166" i="437"/>
  <c r="BG166" i="437"/>
  <c r="BF166" i="437"/>
  <c r="BW165" i="437"/>
  <c r="BV165" i="437"/>
  <c r="BU165" i="437"/>
  <c r="BT165" i="437"/>
  <c r="BS165" i="437"/>
  <c r="BR165" i="437"/>
  <c r="BQ165" i="437"/>
  <c r="BP165" i="437"/>
  <c r="BO165" i="437"/>
  <c r="BN165" i="437"/>
  <c r="BM165" i="437"/>
  <c r="BL165" i="437"/>
  <c r="BK165" i="437"/>
  <c r="BJ165" i="437"/>
  <c r="BI165" i="437"/>
  <c r="AR88" i="437" s="1"/>
  <c r="BH165" i="437"/>
  <c r="BG165" i="437"/>
  <c r="BF165" i="437"/>
  <c r="BW164" i="437"/>
  <c r="BV164" i="437"/>
  <c r="BU164" i="437"/>
  <c r="BT164" i="437"/>
  <c r="BS164" i="437"/>
  <c r="BR164" i="437"/>
  <c r="BQ164" i="437"/>
  <c r="BP164" i="437"/>
  <c r="BO164" i="437"/>
  <c r="BN164" i="437"/>
  <c r="BM164" i="437"/>
  <c r="BL164" i="437"/>
  <c r="BK164" i="437"/>
  <c r="BJ164" i="437"/>
  <c r="BI164" i="437"/>
  <c r="BH164" i="437"/>
  <c r="BG164" i="437"/>
  <c r="AQ88" i="437" s="1"/>
  <c r="BF164" i="437"/>
  <c r="BW163" i="437"/>
  <c r="BV163" i="437"/>
  <c r="BU163" i="437"/>
  <c r="BT163" i="437"/>
  <c r="BS163" i="437"/>
  <c r="BR163" i="437"/>
  <c r="BQ163" i="437"/>
  <c r="BP163" i="437"/>
  <c r="BO163" i="437"/>
  <c r="BN163" i="437"/>
  <c r="BM163" i="437"/>
  <c r="BL163" i="437"/>
  <c r="BK163" i="437"/>
  <c r="BJ163" i="437"/>
  <c r="BI163" i="437"/>
  <c r="BH163" i="437"/>
  <c r="BG163" i="437"/>
  <c r="BF163" i="437"/>
  <c r="BW162" i="437"/>
  <c r="BV162" i="437"/>
  <c r="BU162" i="437"/>
  <c r="BT162" i="437"/>
  <c r="BS162" i="437"/>
  <c r="BR162" i="437"/>
  <c r="BQ162" i="437"/>
  <c r="BP162" i="437"/>
  <c r="BO162" i="437"/>
  <c r="BN162" i="437"/>
  <c r="BM162" i="437"/>
  <c r="BL162" i="437"/>
  <c r="BK162" i="437"/>
  <c r="BJ162" i="437"/>
  <c r="BI162" i="437"/>
  <c r="BH162" i="437"/>
  <c r="BG162" i="437"/>
  <c r="AO88" i="437" s="1"/>
  <c r="BF162" i="437"/>
  <c r="BW161" i="437"/>
  <c r="BV161" i="437"/>
  <c r="BU161" i="437"/>
  <c r="BT161" i="437"/>
  <c r="BS161" i="437"/>
  <c r="BR161" i="437"/>
  <c r="BQ161" i="437"/>
  <c r="BP161" i="437"/>
  <c r="BO161" i="437"/>
  <c r="BN161" i="437"/>
  <c r="BM161" i="437"/>
  <c r="BL161" i="437"/>
  <c r="BK161" i="437"/>
  <c r="BJ161" i="437"/>
  <c r="BI161" i="437"/>
  <c r="BH161" i="437"/>
  <c r="BG161" i="437"/>
  <c r="BF161" i="437"/>
  <c r="BW160" i="437"/>
  <c r="BV160" i="437"/>
  <c r="BU160" i="437"/>
  <c r="BT160" i="437"/>
  <c r="BS160" i="437"/>
  <c r="BR160" i="437"/>
  <c r="BQ160" i="437"/>
  <c r="BP160" i="437"/>
  <c r="BO160" i="437"/>
  <c r="BN160" i="437"/>
  <c r="BM160" i="437"/>
  <c r="BL160" i="437"/>
  <c r="BK160" i="437"/>
  <c r="BJ160" i="437"/>
  <c r="BI160" i="437"/>
  <c r="BH160" i="437"/>
  <c r="BG160" i="437"/>
  <c r="AM88" i="437" s="1"/>
  <c r="BF160" i="437"/>
  <c r="BW157" i="437"/>
  <c r="BV157" i="437"/>
  <c r="BU157" i="437"/>
  <c r="BT157" i="437"/>
  <c r="BS157" i="437"/>
  <c r="BR157" i="437"/>
  <c r="BQ157" i="437"/>
  <c r="BP157" i="437"/>
  <c r="BO157" i="437"/>
  <c r="BN157" i="437"/>
  <c r="BM157" i="437"/>
  <c r="BL157" i="437"/>
  <c r="BK157" i="437"/>
  <c r="BJ157" i="437"/>
  <c r="BI157" i="437"/>
  <c r="BH157" i="437"/>
  <c r="BG157" i="437"/>
  <c r="BF157" i="437"/>
  <c r="BW156" i="437"/>
  <c r="BV156" i="437"/>
  <c r="BU156" i="437"/>
  <c r="BT156" i="437"/>
  <c r="BS156" i="437"/>
  <c r="BR156" i="437"/>
  <c r="BQ156" i="437"/>
  <c r="BP156" i="437"/>
  <c r="BO156" i="437"/>
  <c r="BN156" i="437"/>
  <c r="BM156" i="437"/>
  <c r="BL156" i="437"/>
  <c r="BK156" i="437"/>
  <c r="BJ156" i="437"/>
  <c r="BI156" i="437"/>
  <c r="BH156" i="437"/>
  <c r="BG156" i="437"/>
  <c r="BF156" i="437"/>
  <c r="BW155" i="437"/>
  <c r="BV155" i="437"/>
  <c r="BU155" i="437"/>
  <c r="BT155" i="437"/>
  <c r="BS155" i="437"/>
  <c r="BR155" i="437"/>
  <c r="BQ155" i="437"/>
  <c r="BP155" i="437"/>
  <c r="BO155" i="437"/>
  <c r="BN155" i="437"/>
  <c r="BM155" i="437"/>
  <c r="BL155" i="437"/>
  <c r="BK155" i="437"/>
  <c r="BJ155" i="437"/>
  <c r="BI155" i="437"/>
  <c r="BH155" i="437"/>
  <c r="BG155" i="437"/>
  <c r="BF155" i="437"/>
  <c r="BW154" i="437"/>
  <c r="BV154" i="437"/>
  <c r="BU154" i="437"/>
  <c r="BT154" i="437"/>
  <c r="BS154" i="437"/>
  <c r="BR154" i="437"/>
  <c r="BQ154" i="437"/>
  <c r="BP154" i="437"/>
  <c r="BO154" i="437"/>
  <c r="BN154" i="437"/>
  <c r="BM154" i="437"/>
  <c r="BL154" i="437"/>
  <c r="BK154" i="437"/>
  <c r="BJ154" i="437"/>
  <c r="BI154" i="437"/>
  <c r="BH154" i="437"/>
  <c r="BG154" i="437"/>
  <c r="BF154" i="437"/>
  <c r="BW153" i="437"/>
  <c r="BV153" i="437"/>
  <c r="BU153" i="437"/>
  <c r="BT153" i="437"/>
  <c r="BS153" i="437"/>
  <c r="BR153" i="437"/>
  <c r="BQ153" i="437"/>
  <c r="BP153" i="437"/>
  <c r="BO153" i="437"/>
  <c r="BN153" i="437"/>
  <c r="BM153" i="437"/>
  <c r="BL153" i="437"/>
  <c r="BK153" i="437"/>
  <c r="BJ153" i="437"/>
  <c r="BI153" i="437"/>
  <c r="BH153" i="437"/>
  <c r="BG153" i="437"/>
  <c r="BF153" i="437"/>
  <c r="BW152" i="437"/>
  <c r="BV152" i="437"/>
  <c r="BU152" i="437"/>
  <c r="BT152" i="437"/>
  <c r="BS152" i="437"/>
  <c r="BR152" i="437"/>
  <c r="BQ152" i="437"/>
  <c r="BP152" i="437"/>
  <c r="BO152" i="437"/>
  <c r="BN152" i="437"/>
  <c r="BM152" i="437"/>
  <c r="BL152" i="437"/>
  <c r="BK152" i="437"/>
  <c r="BJ152" i="437"/>
  <c r="BI152" i="437"/>
  <c r="BH152" i="437"/>
  <c r="BG152" i="437"/>
  <c r="BF152" i="437"/>
  <c r="BW151" i="437"/>
  <c r="BV151" i="437"/>
  <c r="BU151" i="437"/>
  <c r="BT151" i="437"/>
  <c r="BS151" i="437"/>
  <c r="BR151" i="437"/>
  <c r="BQ151" i="437"/>
  <c r="BP151" i="437"/>
  <c r="BO151" i="437"/>
  <c r="BN151" i="437"/>
  <c r="BM151" i="437"/>
  <c r="BL151" i="437"/>
  <c r="BK151" i="437"/>
  <c r="BJ151" i="437"/>
  <c r="BI151" i="437"/>
  <c r="BH151" i="437"/>
  <c r="BG151" i="437"/>
  <c r="BF151" i="437"/>
  <c r="BW150" i="437"/>
  <c r="BV150" i="437"/>
  <c r="BU150" i="437"/>
  <c r="BT150" i="437"/>
  <c r="BS150" i="437"/>
  <c r="BR150" i="437"/>
  <c r="BQ150" i="437"/>
  <c r="BP150" i="437"/>
  <c r="BO150" i="437"/>
  <c r="BN150" i="437"/>
  <c r="BM150" i="437"/>
  <c r="BL150" i="437"/>
  <c r="BK150" i="437"/>
  <c r="BJ150" i="437"/>
  <c r="BI150" i="437"/>
  <c r="BH150" i="437"/>
  <c r="BG150" i="437"/>
  <c r="AV87" i="437" s="1"/>
  <c r="BF150" i="437"/>
  <c r="BW149" i="437"/>
  <c r="BV149" i="437"/>
  <c r="BU149" i="437"/>
  <c r="BT149" i="437"/>
  <c r="BS149" i="437"/>
  <c r="BR149" i="437"/>
  <c r="BQ149" i="437"/>
  <c r="BP149" i="437"/>
  <c r="BO149" i="437"/>
  <c r="BN149" i="437"/>
  <c r="BM149" i="437"/>
  <c r="BL149" i="437"/>
  <c r="BK149" i="437"/>
  <c r="BJ149" i="437"/>
  <c r="BI149" i="437"/>
  <c r="BH149" i="437"/>
  <c r="BG149" i="437"/>
  <c r="BF149" i="437"/>
  <c r="BW148" i="437"/>
  <c r="BV148" i="437"/>
  <c r="BU148" i="437"/>
  <c r="BT148" i="437"/>
  <c r="BS148" i="437"/>
  <c r="BR148" i="437"/>
  <c r="BQ148" i="437"/>
  <c r="BP148" i="437"/>
  <c r="BO148" i="437"/>
  <c r="BN148" i="437"/>
  <c r="BM148" i="437"/>
  <c r="BL148" i="437"/>
  <c r="BK148" i="437"/>
  <c r="BJ148" i="437"/>
  <c r="BI148" i="437"/>
  <c r="BH148" i="437"/>
  <c r="BG148" i="437"/>
  <c r="BF148" i="437"/>
  <c r="BW147" i="437"/>
  <c r="BV147" i="437"/>
  <c r="BU147" i="437"/>
  <c r="BT147" i="437"/>
  <c r="BS147" i="437"/>
  <c r="BR147" i="437"/>
  <c r="BQ147" i="437"/>
  <c r="BP147" i="437"/>
  <c r="BO147" i="437"/>
  <c r="BN147" i="437"/>
  <c r="BM147" i="437"/>
  <c r="BL147" i="437"/>
  <c r="BK147" i="437"/>
  <c r="BJ147" i="437"/>
  <c r="BI147" i="437"/>
  <c r="BH147" i="437"/>
  <c r="BG147" i="437"/>
  <c r="BF147" i="437"/>
  <c r="BW146" i="437"/>
  <c r="BV146" i="437"/>
  <c r="BU146" i="437"/>
  <c r="BT146" i="437"/>
  <c r="BS146" i="437"/>
  <c r="BR146" i="437"/>
  <c r="BQ146" i="437"/>
  <c r="BP146" i="437"/>
  <c r="BO146" i="437"/>
  <c r="BN146" i="437"/>
  <c r="BM146" i="437"/>
  <c r="BL146" i="437"/>
  <c r="BK146" i="437"/>
  <c r="BJ146" i="437"/>
  <c r="BI146" i="437"/>
  <c r="BH146" i="437"/>
  <c r="BG146" i="437"/>
  <c r="AR87" i="437" s="1"/>
  <c r="BF146" i="437"/>
  <c r="BW145" i="437"/>
  <c r="BV145" i="437"/>
  <c r="BU145" i="437"/>
  <c r="BT145" i="437"/>
  <c r="BS145" i="437"/>
  <c r="BR145" i="437"/>
  <c r="BQ145" i="437"/>
  <c r="BP145" i="437"/>
  <c r="BO145" i="437"/>
  <c r="BN145" i="437"/>
  <c r="BM145" i="437"/>
  <c r="BL145" i="437"/>
  <c r="BK145" i="437"/>
  <c r="BJ145" i="437"/>
  <c r="BI145" i="437"/>
  <c r="BH145" i="437"/>
  <c r="BG145" i="437"/>
  <c r="BF145" i="437"/>
  <c r="BW144" i="437"/>
  <c r="BV144" i="437"/>
  <c r="BU144" i="437"/>
  <c r="BT144" i="437"/>
  <c r="BS144" i="437"/>
  <c r="BR144" i="437"/>
  <c r="BQ144" i="437"/>
  <c r="BP144" i="437"/>
  <c r="BO144" i="437"/>
  <c r="BN144" i="437"/>
  <c r="BM144" i="437"/>
  <c r="BL144" i="437"/>
  <c r="BK144" i="437"/>
  <c r="BJ144" i="437"/>
  <c r="BI144" i="437"/>
  <c r="BH144" i="437"/>
  <c r="BG144" i="437"/>
  <c r="BF144" i="437"/>
  <c r="BW143" i="437"/>
  <c r="BV143" i="437"/>
  <c r="BU143" i="437"/>
  <c r="BT143" i="437"/>
  <c r="BS143" i="437"/>
  <c r="BR143" i="437"/>
  <c r="BQ143" i="437"/>
  <c r="BP143" i="437"/>
  <c r="BO143" i="437"/>
  <c r="BN143" i="437"/>
  <c r="BM143" i="437"/>
  <c r="BL143" i="437"/>
  <c r="BK143" i="437"/>
  <c r="BJ143" i="437"/>
  <c r="BI143" i="437"/>
  <c r="AO87" i="437" s="1"/>
  <c r="BH143" i="437"/>
  <c r="BG143" i="437"/>
  <c r="BF143" i="437"/>
  <c r="BW142" i="437"/>
  <c r="BV142" i="437"/>
  <c r="BU142" i="437"/>
  <c r="BT142" i="437"/>
  <c r="BS142" i="437"/>
  <c r="BR142" i="437"/>
  <c r="BQ142" i="437"/>
  <c r="BP142" i="437"/>
  <c r="BO142" i="437"/>
  <c r="BN142" i="437"/>
  <c r="BM142" i="437"/>
  <c r="BL142" i="437"/>
  <c r="BK142" i="437"/>
  <c r="BJ142" i="437"/>
  <c r="BI142" i="437"/>
  <c r="BH142" i="437"/>
  <c r="BG142" i="437"/>
  <c r="BF142" i="437"/>
  <c r="BW141" i="437"/>
  <c r="BV141" i="437"/>
  <c r="BU141" i="437"/>
  <c r="BT141" i="437"/>
  <c r="BS141" i="437"/>
  <c r="BR141" i="437"/>
  <c r="BQ141" i="437"/>
  <c r="BP141" i="437"/>
  <c r="BO141" i="437"/>
  <c r="BN141" i="437"/>
  <c r="BM141" i="437"/>
  <c r="BL141" i="437"/>
  <c r="BK141" i="437"/>
  <c r="BJ141" i="437"/>
  <c r="BI141" i="437"/>
  <c r="AM87" i="437" s="1"/>
  <c r="BH141" i="437"/>
  <c r="BG141" i="437"/>
  <c r="BF141" i="437"/>
  <c r="BW138" i="437"/>
  <c r="BV138" i="437"/>
  <c r="BU138" i="437"/>
  <c r="BT138" i="437"/>
  <c r="BS138" i="437"/>
  <c r="BR138" i="437"/>
  <c r="BQ138" i="437"/>
  <c r="BP138" i="437"/>
  <c r="BO138" i="437"/>
  <c r="BN138" i="437"/>
  <c r="BM138" i="437"/>
  <c r="BL138" i="437"/>
  <c r="BK138" i="437"/>
  <c r="BJ138" i="437"/>
  <c r="BI138" i="437"/>
  <c r="BH138" i="437"/>
  <c r="BG138" i="437"/>
  <c r="BF138" i="437"/>
  <c r="BW137" i="437"/>
  <c r="BV137" i="437"/>
  <c r="BU137" i="437"/>
  <c r="BT137" i="437"/>
  <c r="BS137" i="437"/>
  <c r="BR137" i="437"/>
  <c r="BQ137" i="437"/>
  <c r="BP137" i="437"/>
  <c r="BO137" i="437"/>
  <c r="BN137" i="437"/>
  <c r="BM137" i="437"/>
  <c r="BL137" i="437"/>
  <c r="BK137" i="437"/>
  <c r="BJ137" i="437"/>
  <c r="BI137" i="437"/>
  <c r="BH137" i="437"/>
  <c r="BG137" i="437"/>
  <c r="BF137" i="437"/>
  <c r="BW136" i="437"/>
  <c r="BV136" i="437"/>
  <c r="BU136" i="437"/>
  <c r="BT136" i="437"/>
  <c r="BS136" i="437"/>
  <c r="BR136" i="437"/>
  <c r="BQ136" i="437"/>
  <c r="BP136" i="437"/>
  <c r="BO136" i="437"/>
  <c r="BN136" i="437"/>
  <c r="BM136" i="437"/>
  <c r="BL136" i="437"/>
  <c r="BK136" i="437"/>
  <c r="BJ136" i="437"/>
  <c r="BI136" i="437"/>
  <c r="BH136" i="437"/>
  <c r="BG136" i="437"/>
  <c r="BF136" i="437"/>
  <c r="BW135" i="437"/>
  <c r="BV135" i="437"/>
  <c r="BU135" i="437"/>
  <c r="BT135" i="437"/>
  <c r="BS135" i="437"/>
  <c r="BR135" i="437"/>
  <c r="BQ135" i="437"/>
  <c r="BP135" i="437"/>
  <c r="BO135" i="437"/>
  <c r="BN135" i="437"/>
  <c r="BM135" i="437"/>
  <c r="BL135" i="437"/>
  <c r="BK135" i="437"/>
  <c r="BJ135" i="437"/>
  <c r="BI135" i="437"/>
  <c r="BH135" i="437"/>
  <c r="BG135" i="437"/>
  <c r="BF135" i="437"/>
  <c r="BW134" i="437"/>
  <c r="BV134" i="437"/>
  <c r="BU134" i="437"/>
  <c r="BT134" i="437"/>
  <c r="BS134" i="437"/>
  <c r="BR134" i="437"/>
  <c r="BQ134" i="437"/>
  <c r="BP134" i="437"/>
  <c r="BO134" i="437"/>
  <c r="BN134" i="437"/>
  <c r="BM134" i="437"/>
  <c r="BL134" i="437"/>
  <c r="BK134" i="437"/>
  <c r="BJ134" i="437"/>
  <c r="BI134" i="437"/>
  <c r="BH134" i="437"/>
  <c r="BG134" i="437"/>
  <c r="BF134" i="437"/>
  <c r="BW133" i="437"/>
  <c r="BV133" i="437"/>
  <c r="BU133" i="437"/>
  <c r="BT133" i="437"/>
  <c r="BS133" i="437"/>
  <c r="BR133" i="437"/>
  <c r="BQ133" i="437"/>
  <c r="BP133" i="437"/>
  <c r="BO133" i="437"/>
  <c r="BN133" i="437"/>
  <c r="BM133" i="437"/>
  <c r="BL133" i="437"/>
  <c r="BK133" i="437"/>
  <c r="BJ133" i="437"/>
  <c r="BI133" i="437"/>
  <c r="BH133" i="437"/>
  <c r="BG133" i="437"/>
  <c r="BF133" i="437"/>
  <c r="BW132" i="437"/>
  <c r="BV132" i="437"/>
  <c r="BU132" i="437"/>
  <c r="BT132" i="437"/>
  <c r="BS132" i="437"/>
  <c r="BR132" i="437"/>
  <c r="BQ132" i="437"/>
  <c r="BP132" i="437"/>
  <c r="BO132" i="437"/>
  <c r="BN132" i="437"/>
  <c r="BM132" i="437"/>
  <c r="BL132" i="437"/>
  <c r="BK132" i="437"/>
  <c r="BJ132" i="437"/>
  <c r="BI132" i="437"/>
  <c r="BH132" i="437"/>
  <c r="BG132" i="437"/>
  <c r="BF132" i="437"/>
  <c r="BW131" i="437"/>
  <c r="BV131" i="437"/>
  <c r="BU131" i="437"/>
  <c r="BT131" i="437"/>
  <c r="BS131" i="437"/>
  <c r="BR131" i="437"/>
  <c r="BQ131" i="437"/>
  <c r="BP131" i="437"/>
  <c r="BO131" i="437"/>
  <c r="BN131" i="437"/>
  <c r="BM131" i="437"/>
  <c r="BL131" i="437"/>
  <c r="BK131" i="437"/>
  <c r="BJ131" i="437"/>
  <c r="BI131" i="437"/>
  <c r="BH131" i="437"/>
  <c r="BG131" i="437"/>
  <c r="BF131" i="437"/>
  <c r="BW130" i="437"/>
  <c r="BV130" i="437"/>
  <c r="BU130" i="437"/>
  <c r="BT130" i="437"/>
  <c r="BS130" i="437"/>
  <c r="BR130" i="437"/>
  <c r="BQ130" i="437"/>
  <c r="BP130" i="437"/>
  <c r="BO130" i="437"/>
  <c r="BN130" i="437"/>
  <c r="BM130" i="437"/>
  <c r="BL130" i="437"/>
  <c r="BK130" i="437"/>
  <c r="BJ130" i="437"/>
  <c r="BI130" i="437"/>
  <c r="BH130" i="437"/>
  <c r="BG130" i="437"/>
  <c r="AU86" i="437" s="1"/>
  <c r="BF130" i="437"/>
  <c r="BW129" i="437"/>
  <c r="BV129" i="437"/>
  <c r="BU129" i="437"/>
  <c r="BT129" i="437"/>
  <c r="BS129" i="437"/>
  <c r="BR129" i="437"/>
  <c r="BQ129" i="437"/>
  <c r="BP129" i="437"/>
  <c r="BO129" i="437"/>
  <c r="BN129" i="437"/>
  <c r="BM129" i="437"/>
  <c r="BL129" i="437"/>
  <c r="BK129" i="437"/>
  <c r="BJ129" i="437"/>
  <c r="BI129" i="437"/>
  <c r="BH129" i="437"/>
  <c r="BG129" i="437"/>
  <c r="BF129" i="437"/>
  <c r="BW128" i="437"/>
  <c r="BV128" i="437"/>
  <c r="BU128" i="437"/>
  <c r="BT128" i="437"/>
  <c r="BS128" i="437"/>
  <c r="BR128" i="437"/>
  <c r="BQ128" i="437"/>
  <c r="BP128" i="437"/>
  <c r="BO128" i="437"/>
  <c r="BN128" i="437"/>
  <c r="BM128" i="437"/>
  <c r="BL128" i="437"/>
  <c r="BK128" i="437"/>
  <c r="BJ128" i="437"/>
  <c r="BI128" i="437"/>
  <c r="BH128" i="437"/>
  <c r="BG128" i="437"/>
  <c r="BF128" i="437"/>
  <c r="BW127" i="437"/>
  <c r="BV127" i="437"/>
  <c r="BU127" i="437"/>
  <c r="BT127" i="437"/>
  <c r="BS127" i="437"/>
  <c r="BR127" i="437"/>
  <c r="BQ127" i="437"/>
  <c r="BP127" i="437"/>
  <c r="BO127" i="437"/>
  <c r="BN127" i="437"/>
  <c r="BM127" i="437"/>
  <c r="BL127" i="437"/>
  <c r="BK127" i="437"/>
  <c r="BJ127" i="437"/>
  <c r="BI127" i="437"/>
  <c r="BH127" i="437"/>
  <c r="BG127" i="437"/>
  <c r="BF127" i="437"/>
  <c r="BW126" i="437"/>
  <c r="BV126" i="437"/>
  <c r="BU126" i="437"/>
  <c r="BT126" i="437"/>
  <c r="BS126" i="437"/>
  <c r="BR126" i="437"/>
  <c r="BQ126" i="437"/>
  <c r="BP126" i="437"/>
  <c r="BO126" i="437"/>
  <c r="BN126" i="437"/>
  <c r="BM126" i="437"/>
  <c r="BL126" i="437"/>
  <c r="BK126" i="437"/>
  <c r="BJ126" i="437"/>
  <c r="BI126" i="437"/>
  <c r="BH126" i="437"/>
  <c r="BG126" i="437"/>
  <c r="BF126" i="437"/>
  <c r="BW125" i="437"/>
  <c r="BV125" i="437"/>
  <c r="BU125" i="437"/>
  <c r="BT125" i="437"/>
  <c r="BS125" i="437"/>
  <c r="BR125" i="437"/>
  <c r="BQ125" i="437"/>
  <c r="BP125" i="437"/>
  <c r="BO125" i="437"/>
  <c r="BN125" i="437"/>
  <c r="BM125" i="437"/>
  <c r="BL125" i="437"/>
  <c r="BK125" i="437"/>
  <c r="BJ125" i="437"/>
  <c r="BI125" i="437"/>
  <c r="BH125" i="437"/>
  <c r="BG125" i="437"/>
  <c r="BF125" i="437"/>
  <c r="BW124" i="437"/>
  <c r="BV124" i="437"/>
  <c r="BU124" i="437"/>
  <c r="BT124" i="437"/>
  <c r="BS124" i="437"/>
  <c r="BR124" i="437"/>
  <c r="BQ124" i="437"/>
  <c r="BP124" i="437"/>
  <c r="BO124" i="437"/>
  <c r="BN124" i="437"/>
  <c r="BM124" i="437"/>
  <c r="BL124" i="437"/>
  <c r="BK124" i="437"/>
  <c r="BJ124" i="437"/>
  <c r="BI124" i="437"/>
  <c r="BH124" i="437"/>
  <c r="BG124" i="437"/>
  <c r="BF124" i="437"/>
  <c r="BW123" i="437"/>
  <c r="BV123" i="437"/>
  <c r="BU123" i="437"/>
  <c r="BT123" i="437"/>
  <c r="BS123" i="437"/>
  <c r="BR123" i="437"/>
  <c r="BQ123" i="437"/>
  <c r="BP123" i="437"/>
  <c r="BO123" i="437"/>
  <c r="BN123" i="437"/>
  <c r="BM123" i="437"/>
  <c r="BL123" i="437"/>
  <c r="BK123" i="437"/>
  <c r="BJ123" i="437"/>
  <c r="BI123" i="437"/>
  <c r="BH123" i="437"/>
  <c r="BG123" i="437"/>
  <c r="BF123" i="437"/>
  <c r="BW122" i="437"/>
  <c r="BV122" i="437"/>
  <c r="BU122" i="437"/>
  <c r="BT122" i="437"/>
  <c r="BS122" i="437"/>
  <c r="BR122" i="437"/>
  <c r="BQ122" i="437"/>
  <c r="BP122" i="437"/>
  <c r="BO122" i="437"/>
  <c r="BN122" i="437"/>
  <c r="BM122" i="437"/>
  <c r="BL122" i="437"/>
  <c r="BK122" i="437"/>
  <c r="BJ122" i="437"/>
  <c r="BI122" i="437"/>
  <c r="BH122" i="437"/>
  <c r="BG122" i="437"/>
  <c r="AM86" i="437" s="1"/>
  <c r="BF122" i="437"/>
  <c r="BW119" i="437"/>
  <c r="BV119" i="437"/>
  <c r="BU119" i="437"/>
  <c r="BT119" i="437"/>
  <c r="BS119" i="437"/>
  <c r="BR119" i="437"/>
  <c r="BQ119" i="437"/>
  <c r="BP119" i="437"/>
  <c r="BO119" i="437"/>
  <c r="BN119" i="437"/>
  <c r="BM119" i="437"/>
  <c r="BL119" i="437"/>
  <c r="BK119" i="437"/>
  <c r="BJ119" i="437"/>
  <c r="BI119" i="437"/>
  <c r="BH119" i="437"/>
  <c r="BG119" i="437"/>
  <c r="BF119" i="437"/>
  <c r="BW118" i="437"/>
  <c r="BV118" i="437"/>
  <c r="BU118" i="437"/>
  <c r="BT118" i="437"/>
  <c r="BS118" i="437"/>
  <c r="BR118" i="437"/>
  <c r="BQ118" i="437"/>
  <c r="BP118" i="437"/>
  <c r="BO118" i="437"/>
  <c r="BN118" i="437"/>
  <c r="BM118" i="437"/>
  <c r="BL118" i="437"/>
  <c r="BK118" i="437"/>
  <c r="BJ118" i="437"/>
  <c r="BI118" i="437"/>
  <c r="BH118" i="437"/>
  <c r="BG118" i="437"/>
  <c r="BF118" i="437"/>
  <c r="BW117" i="437"/>
  <c r="BV117" i="437"/>
  <c r="BU117" i="437"/>
  <c r="BT117" i="437"/>
  <c r="BS117" i="437"/>
  <c r="BR117" i="437"/>
  <c r="BQ117" i="437"/>
  <c r="BP117" i="437"/>
  <c r="BO117" i="437"/>
  <c r="BN117" i="437"/>
  <c r="BM117" i="437"/>
  <c r="BL117" i="437"/>
  <c r="BK117" i="437"/>
  <c r="BJ117" i="437"/>
  <c r="BI117" i="437"/>
  <c r="BH117" i="437"/>
  <c r="BG117" i="437"/>
  <c r="BF117" i="437"/>
  <c r="BW116" i="437"/>
  <c r="BV116" i="437"/>
  <c r="BU116" i="437"/>
  <c r="BT116" i="437"/>
  <c r="BS116" i="437"/>
  <c r="BR116" i="437"/>
  <c r="BQ116" i="437"/>
  <c r="BP116" i="437"/>
  <c r="BO116" i="437"/>
  <c r="BN116" i="437"/>
  <c r="BM116" i="437"/>
  <c r="BL116" i="437"/>
  <c r="BK116" i="437"/>
  <c r="BJ116" i="437"/>
  <c r="BI116" i="437"/>
  <c r="BH116" i="437"/>
  <c r="BG116" i="437"/>
  <c r="BF116" i="437"/>
  <c r="BW115" i="437"/>
  <c r="BV115" i="437"/>
  <c r="BU115" i="437"/>
  <c r="BT115" i="437"/>
  <c r="BS115" i="437"/>
  <c r="BR115" i="437"/>
  <c r="BQ115" i="437"/>
  <c r="BP115" i="437"/>
  <c r="BO115" i="437"/>
  <c r="BN115" i="437"/>
  <c r="BM115" i="437"/>
  <c r="BL115" i="437"/>
  <c r="BK115" i="437"/>
  <c r="BJ115" i="437"/>
  <c r="BI115" i="437"/>
  <c r="BH115" i="437"/>
  <c r="BG115" i="437"/>
  <c r="BF115" i="437"/>
  <c r="BW114" i="437"/>
  <c r="BV114" i="437"/>
  <c r="BU114" i="437"/>
  <c r="BT114" i="437"/>
  <c r="BS114" i="437"/>
  <c r="BR114" i="437"/>
  <c r="BQ114" i="437"/>
  <c r="BP114" i="437"/>
  <c r="BO114" i="437"/>
  <c r="BN114" i="437"/>
  <c r="BM114" i="437"/>
  <c r="BL114" i="437"/>
  <c r="BK114" i="437"/>
  <c r="BJ114" i="437"/>
  <c r="BI114" i="437"/>
  <c r="BH114" i="437"/>
  <c r="BG114" i="437"/>
  <c r="BF114" i="437"/>
  <c r="BW113" i="437"/>
  <c r="BV113" i="437"/>
  <c r="BU113" i="437"/>
  <c r="BT113" i="437"/>
  <c r="BS113" i="437"/>
  <c r="BR113" i="437"/>
  <c r="BQ113" i="437"/>
  <c r="BP113" i="437"/>
  <c r="BO113" i="437"/>
  <c r="BN113" i="437"/>
  <c r="BM113" i="437"/>
  <c r="BL113" i="437"/>
  <c r="BK113" i="437"/>
  <c r="BJ113" i="437"/>
  <c r="BI113" i="437"/>
  <c r="BH113" i="437"/>
  <c r="BG113" i="437"/>
  <c r="BF113" i="437"/>
  <c r="BW112" i="437"/>
  <c r="BV112" i="437"/>
  <c r="BU112" i="437"/>
  <c r="BT112" i="437"/>
  <c r="BS112" i="437"/>
  <c r="BR112" i="437"/>
  <c r="BQ112" i="437"/>
  <c r="BP112" i="437"/>
  <c r="BO112" i="437"/>
  <c r="BN112" i="437"/>
  <c r="BM112" i="437"/>
  <c r="BL112" i="437"/>
  <c r="BK112" i="437"/>
  <c r="BJ112" i="437"/>
  <c r="BI112" i="437"/>
  <c r="BH112" i="437"/>
  <c r="BG112" i="437"/>
  <c r="BF112" i="437"/>
  <c r="BW111" i="437"/>
  <c r="BV111" i="437"/>
  <c r="BU111" i="437"/>
  <c r="BT111" i="437"/>
  <c r="BS111" i="437"/>
  <c r="BR111" i="437"/>
  <c r="BQ111" i="437"/>
  <c r="BP111" i="437"/>
  <c r="BO111" i="437"/>
  <c r="BN111" i="437"/>
  <c r="BM111" i="437"/>
  <c r="BL111" i="437"/>
  <c r="BK111" i="437"/>
  <c r="BJ111" i="437"/>
  <c r="BI111" i="437"/>
  <c r="AU85" i="437" s="1"/>
  <c r="BH111" i="437"/>
  <c r="BG111" i="437"/>
  <c r="BF111" i="437"/>
  <c r="BW110" i="437"/>
  <c r="BV110" i="437"/>
  <c r="BU110" i="437"/>
  <c r="BT110" i="437"/>
  <c r="BS110" i="437"/>
  <c r="BR110" i="437"/>
  <c r="BQ110" i="437"/>
  <c r="BP110" i="437"/>
  <c r="BO110" i="437"/>
  <c r="BN110" i="437"/>
  <c r="BM110" i="437"/>
  <c r="BL110" i="437"/>
  <c r="BK110" i="437"/>
  <c r="BJ110" i="437"/>
  <c r="BI110" i="437"/>
  <c r="BH110" i="437"/>
  <c r="BG110" i="437"/>
  <c r="BF110" i="437"/>
  <c r="BW109" i="437"/>
  <c r="BV109" i="437"/>
  <c r="BU109" i="437"/>
  <c r="BT109" i="437"/>
  <c r="BS109" i="437"/>
  <c r="BR109" i="437"/>
  <c r="BQ109" i="437"/>
  <c r="BP109" i="437"/>
  <c r="BO109" i="437"/>
  <c r="BN109" i="437"/>
  <c r="BM109" i="437"/>
  <c r="BL109" i="437"/>
  <c r="BK109" i="437"/>
  <c r="BJ109" i="437"/>
  <c r="BI109" i="437"/>
  <c r="BH109" i="437"/>
  <c r="BG109" i="437"/>
  <c r="BF109" i="437"/>
  <c r="BW108" i="437"/>
  <c r="BV108" i="437"/>
  <c r="BU108" i="437"/>
  <c r="BT108" i="437"/>
  <c r="BS108" i="437"/>
  <c r="BR108" i="437"/>
  <c r="BQ108" i="437"/>
  <c r="BP108" i="437"/>
  <c r="BO108" i="437"/>
  <c r="BN108" i="437"/>
  <c r="BM108" i="437"/>
  <c r="BL108" i="437"/>
  <c r="BK108" i="437"/>
  <c r="BJ108" i="437"/>
  <c r="BI108" i="437"/>
  <c r="BH108" i="437"/>
  <c r="BG108" i="437"/>
  <c r="BF108" i="437"/>
  <c r="BW107" i="437"/>
  <c r="BV107" i="437"/>
  <c r="BU107" i="437"/>
  <c r="BT107" i="437"/>
  <c r="BS107" i="437"/>
  <c r="BR107" i="437"/>
  <c r="BQ107" i="437"/>
  <c r="BP107" i="437"/>
  <c r="BO107" i="437"/>
  <c r="BN107" i="437"/>
  <c r="BM107" i="437"/>
  <c r="BL107" i="437"/>
  <c r="BK107" i="437"/>
  <c r="BJ107" i="437"/>
  <c r="BI107" i="437"/>
  <c r="BH107" i="437"/>
  <c r="BG107" i="437"/>
  <c r="BF107" i="437"/>
  <c r="BW106" i="437"/>
  <c r="BV106" i="437"/>
  <c r="BU106" i="437"/>
  <c r="BT106" i="437"/>
  <c r="BS106" i="437"/>
  <c r="BR106" i="437"/>
  <c r="BQ106" i="437"/>
  <c r="BP106" i="437"/>
  <c r="BO106" i="437"/>
  <c r="BN106" i="437"/>
  <c r="BM106" i="437"/>
  <c r="BL106" i="437"/>
  <c r="BJ106" i="437"/>
  <c r="BI106" i="437"/>
  <c r="BH106" i="437"/>
  <c r="BG106" i="437"/>
  <c r="BF106" i="437"/>
  <c r="BW105" i="437"/>
  <c r="BV105" i="437"/>
  <c r="BU105" i="437"/>
  <c r="BT105" i="437"/>
  <c r="BS105" i="437"/>
  <c r="BR105" i="437"/>
  <c r="BQ105" i="437"/>
  <c r="BP105" i="437"/>
  <c r="BO105" i="437"/>
  <c r="BN105" i="437"/>
  <c r="BM105" i="437"/>
  <c r="BL105" i="437"/>
  <c r="BK105" i="437"/>
  <c r="BJ105" i="437"/>
  <c r="BI105" i="437"/>
  <c r="BH105" i="437"/>
  <c r="BG105" i="437"/>
  <c r="BF105" i="437"/>
  <c r="BW104" i="437"/>
  <c r="BV104" i="437"/>
  <c r="BU104" i="437"/>
  <c r="BT104" i="437"/>
  <c r="BS104" i="437"/>
  <c r="BR104" i="437"/>
  <c r="BQ104" i="437"/>
  <c r="BP104" i="437"/>
  <c r="BO104" i="437"/>
  <c r="BN104" i="437"/>
  <c r="BM104" i="437"/>
  <c r="BL104" i="437"/>
  <c r="BK104" i="437"/>
  <c r="BJ104" i="437"/>
  <c r="BI104" i="437"/>
  <c r="BH104" i="437"/>
  <c r="BG104" i="437"/>
  <c r="BF104" i="437"/>
  <c r="BW103" i="437"/>
  <c r="BV103" i="437"/>
  <c r="BU103" i="437"/>
  <c r="BT103" i="437"/>
  <c r="BS103" i="437"/>
  <c r="BR103" i="437"/>
  <c r="BQ103" i="437"/>
  <c r="BP103" i="437"/>
  <c r="BO103" i="437"/>
  <c r="BN103" i="437"/>
  <c r="BM103" i="437"/>
  <c r="BL103" i="437"/>
  <c r="BK103" i="437"/>
  <c r="BJ103" i="437"/>
  <c r="BI103" i="437"/>
  <c r="BH103" i="437"/>
  <c r="BG103" i="437"/>
  <c r="BF103" i="437"/>
  <c r="BW100" i="437"/>
  <c r="BV100" i="437"/>
  <c r="BU100" i="437"/>
  <c r="BT100" i="437"/>
  <c r="BS100" i="437"/>
  <c r="BR100" i="437"/>
  <c r="BQ100" i="437"/>
  <c r="BP100" i="437"/>
  <c r="BO100" i="437"/>
  <c r="BN100" i="437"/>
  <c r="BM100" i="437"/>
  <c r="BL100" i="437"/>
  <c r="BK100" i="437"/>
  <c r="BJ100" i="437"/>
  <c r="BI100" i="437"/>
  <c r="BH100" i="437"/>
  <c r="BG100" i="437"/>
  <c r="BF100" i="437"/>
  <c r="BW99" i="437"/>
  <c r="BV99" i="437"/>
  <c r="BU99" i="437"/>
  <c r="BT99" i="437"/>
  <c r="BS99" i="437"/>
  <c r="BR99" i="437"/>
  <c r="BQ99" i="437"/>
  <c r="BP99" i="437"/>
  <c r="BO99" i="437"/>
  <c r="BN99" i="437"/>
  <c r="BM99" i="437"/>
  <c r="BL99" i="437"/>
  <c r="BK99" i="437"/>
  <c r="BJ99" i="437"/>
  <c r="BI99" i="437"/>
  <c r="BH99" i="437"/>
  <c r="BG99" i="437"/>
  <c r="BF99" i="437"/>
  <c r="BW98" i="437"/>
  <c r="BV98" i="437"/>
  <c r="BU98" i="437"/>
  <c r="BT98" i="437"/>
  <c r="BS98" i="437"/>
  <c r="BR98" i="437"/>
  <c r="BQ98" i="437"/>
  <c r="BP98" i="437"/>
  <c r="BO98" i="437"/>
  <c r="BN98" i="437"/>
  <c r="BM98" i="437"/>
  <c r="BL98" i="437"/>
  <c r="BK98" i="437"/>
  <c r="BJ98" i="437"/>
  <c r="BI98" i="437"/>
  <c r="BH98" i="437"/>
  <c r="BG98" i="437"/>
  <c r="BF98" i="437"/>
  <c r="BW97" i="437"/>
  <c r="BV97" i="437"/>
  <c r="BU97" i="437"/>
  <c r="BT97" i="437"/>
  <c r="BS97" i="437"/>
  <c r="BR97" i="437"/>
  <c r="BQ97" i="437"/>
  <c r="BP97" i="437"/>
  <c r="BO97" i="437"/>
  <c r="BN97" i="437"/>
  <c r="BM97" i="437"/>
  <c r="BL97" i="437"/>
  <c r="BK97" i="437"/>
  <c r="BJ97" i="437"/>
  <c r="BI97" i="437"/>
  <c r="BH97" i="437"/>
  <c r="BG97" i="437"/>
  <c r="BF97" i="437"/>
  <c r="BW96" i="437"/>
  <c r="BV96" i="437"/>
  <c r="BU96" i="437"/>
  <c r="BT96" i="437"/>
  <c r="BS96" i="437"/>
  <c r="BR96" i="437"/>
  <c r="BQ96" i="437"/>
  <c r="BP96" i="437"/>
  <c r="BO96" i="437"/>
  <c r="BN96" i="437"/>
  <c r="BM96" i="437"/>
  <c r="BL96" i="437"/>
  <c r="BK96" i="437"/>
  <c r="BJ96" i="437"/>
  <c r="BI96" i="437"/>
  <c r="BH96" i="437"/>
  <c r="BG96" i="437"/>
  <c r="BF96" i="437"/>
  <c r="BW95" i="437"/>
  <c r="BV95" i="437"/>
  <c r="BU95" i="437"/>
  <c r="BT95" i="437"/>
  <c r="BS95" i="437"/>
  <c r="BR95" i="437"/>
  <c r="BQ95" i="437"/>
  <c r="BP95" i="437"/>
  <c r="BO95" i="437"/>
  <c r="BN95" i="437"/>
  <c r="BM95" i="437"/>
  <c r="BL95" i="437"/>
  <c r="BK95" i="437"/>
  <c r="BJ95" i="437"/>
  <c r="BI95" i="437"/>
  <c r="BH95" i="437"/>
  <c r="BG95" i="437"/>
  <c r="BF95" i="437"/>
  <c r="AR95" i="437"/>
  <c r="AQ95" i="437"/>
  <c r="BW94" i="437"/>
  <c r="BV94" i="437"/>
  <c r="BU94" i="437"/>
  <c r="BT94" i="437"/>
  <c r="BS94" i="437"/>
  <c r="BR94" i="437"/>
  <c r="BQ94" i="437"/>
  <c r="BP94" i="437"/>
  <c r="BO94" i="437"/>
  <c r="BN94" i="437"/>
  <c r="BM94" i="437"/>
  <c r="BL94" i="437"/>
  <c r="BK94" i="437"/>
  <c r="BJ94" i="437"/>
  <c r="BI94" i="437"/>
  <c r="BH94" i="437"/>
  <c r="BG94" i="437"/>
  <c r="BF94" i="437"/>
  <c r="BW93" i="437"/>
  <c r="BV93" i="437"/>
  <c r="BU93" i="437"/>
  <c r="BT93" i="437"/>
  <c r="BS93" i="437"/>
  <c r="BR93" i="437"/>
  <c r="BQ93" i="437"/>
  <c r="BP93" i="437"/>
  <c r="BO93" i="437"/>
  <c r="BN93" i="437"/>
  <c r="BM93" i="437"/>
  <c r="BL93" i="437"/>
  <c r="BK93" i="437"/>
  <c r="BJ93" i="437"/>
  <c r="BI93" i="437"/>
  <c r="BH93" i="437"/>
  <c r="BG93" i="437"/>
  <c r="BF93" i="437"/>
  <c r="AV84" i="437" s="1"/>
  <c r="BW92" i="437"/>
  <c r="BV92" i="437"/>
  <c r="BU92" i="437"/>
  <c r="BT92" i="437"/>
  <c r="BS92" i="437"/>
  <c r="BR92" i="437"/>
  <c r="BQ92" i="437"/>
  <c r="BP92" i="437"/>
  <c r="BO92" i="437"/>
  <c r="BN92" i="437"/>
  <c r="BM92" i="437"/>
  <c r="BL92" i="437"/>
  <c r="BK92" i="437"/>
  <c r="BJ92" i="437"/>
  <c r="BI92" i="437"/>
  <c r="BH92" i="437"/>
  <c r="BG92" i="437"/>
  <c r="AU84" i="437" s="1"/>
  <c r="BF92" i="437"/>
  <c r="AM92" i="437"/>
  <c r="BW91" i="437"/>
  <c r="BV91" i="437"/>
  <c r="BU91" i="437"/>
  <c r="BT91" i="437"/>
  <c r="BS91" i="437"/>
  <c r="BR91" i="437"/>
  <c r="BQ91" i="437"/>
  <c r="BP91" i="437"/>
  <c r="BO91" i="437"/>
  <c r="BN91" i="437"/>
  <c r="BM91" i="437"/>
  <c r="BL91" i="437"/>
  <c r="BK91" i="437"/>
  <c r="BJ91" i="437"/>
  <c r="BI91" i="437"/>
  <c r="BH91" i="437"/>
  <c r="BG91" i="437"/>
  <c r="BF91" i="437"/>
  <c r="BW90" i="437"/>
  <c r="BV90" i="437"/>
  <c r="BU90" i="437"/>
  <c r="BT90" i="437"/>
  <c r="BS90" i="437"/>
  <c r="BR90" i="437"/>
  <c r="BQ90" i="437"/>
  <c r="BP90" i="437"/>
  <c r="BO90" i="437"/>
  <c r="BN90" i="437"/>
  <c r="BM90" i="437"/>
  <c r="BL90" i="437"/>
  <c r="BK90" i="437"/>
  <c r="BJ90" i="437"/>
  <c r="BI90" i="437"/>
  <c r="BH90" i="437"/>
  <c r="AS84" i="437" s="1"/>
  <c r="BG90" i="437"/>
  <c r="BF90" i="437"/>
  <c r="BW89" i="437"/>
  <c r="BV89" i="437"/>
  <c r="BU89" i="437"/>
  <c r="BT89" i="437"/>
  <c r="BS89" i="437"/>
  <c r="BR89" i="437"/>
  <c r="BQ89" i="437"/>
  <c r="BP89" i="437"/>
  <c r="BO89" i="437"/>
  <c r="BN89" i="437"/>
  <c r="BM89" i="437"/>
  <c r="BL89" i="437"/>
  <c r="BK89" i="437"/>
  <c r="BJ89" i="437"/>
  <c r="BI89" i="437"/>
  <c r="BH89" i="437"/>
  <c r="BG89" i="437"/>
  <c r="BF89" i="437"/>
  <c r="AR84" i="437" s="1"/>
  <c r="BW88" i="437"/>
  <c r="BV88" i="437"/>
  <c r="BU88" i="437"/>
  <c r="BT88" i="437"/>
  <c r="BS88" i="437"/>
  <c r="BR88" i="437"/>
  <c r="BQ88" i="437"/>
  <c r="BP88" i="437"/>
  <c r="BO88" i="437"/>
  <c r="BN88" i="437"/>
  <c r="BM88" i="437"/>
  <c r="BL88" i="437"/>
  <c r="BK88" i="437"/>
  <c r="BJ88" i="437"/>
  <c r="BI88" i="437"/>
  <c r="AQ84" i="437" s="1"/>
  <c r="BH88" i="437"/>
  <c r="BG88" i="437"/>
  <c r="BF88" i="437"/>
  <c r="BC88" i="437"/>
  <c r="BW87" i="437"/>
  <c r="BV87" i="437"/>
  <c r="BU87" i="437"/>
  <c r="BT87" i="437"/>
  <c r="BS87" i="437"/>
  <c r="BR87" i="437"/>
  <c r="BQ87" i="437"/>
  <c r="BP87" i="437"/>
  <c r="BO87" i="437"/>
  <c r="BN87" i="437"/>
  <c r="BM87" i="437"/>
  <c r="BL87" i="437"/>
  <c r="BK87" i="437"/>
  <c r="BJ87" i="437"/>
  <c r="BI87" i="437"/>
  <c r="BH87" i="437"/>
  <c r="BG87" i="437"/>
  <c r="BF87" i="437"/>
  <c r="BW86" i="437"/>
  <c r="BV86" i="437"/>
  <c r="BU86" i="437"/>
  <c r="BT86" i="437"/>
  <c r="BS86" i="437"/>
  <c r="BR86" i="437"/>
  <c r="BQ86" i="437"/>
  <c r="BP86" i="437"/>
  <c r="BO86" i="437"/>
  <c r="BN86" i="437"/>
  <c r="BM86" i="437"/>
  <c r="BL86" i="437"/>
  <c r="BK86" i="437"/>
  <c r="BJ86" i="437"/>
  <c r="BI86" i="437"/>
  <c r="BH86" i="437"/>
  <c r="AO84" i="437" s="1"/>
  <c r="BG86" i="437"/>
  <c r="BF86" i="437"/>
  <c r="BW85" i="437"/>
  <c r="BV85" i="437"/>
  <c r="BU85" i="437"/>
  <c r="BT85" i="437"/>
  <c r="BS85" i="437"/>
  <c r="BR85" i="437"/>
  <c r="BQ85" i="437"/>
  <c r="BP85" i="437"/>
  <c r="BO85" i="437"/>
  <c r="BN85" i="437"/>
  <c r="BM85" i="437"/>
  <c r="BL85" i="437"/>
  <c r="BK85" i="437"/>
  <c r="BJ85" i="437"/>
  <c r="BI85" i="437"/>
  <c r="BH85" i="437"/>
  <c r="BG85" i="437"/>
  <c r="BF85" i="437"/>
  <c r="BW84" i="437"/>
  <c r="BV84" i="437"/>
  <c r="BU84" i="437"/>
  <c r="BT84" i="437"/>
  <c r="BS84" i="437"/>
  <c r="BR84" i="437"/>
  <c r="BQ84" i="437"/>
  <c r="BP84" i="437"/>
  <c r="BO84" i="437"/>
  <c r="BN84" i="437"/>
  <c r="BM84" i="437"/>
  <c r="BL84" i="437"/>
  <c r="BK84" i="437"/>
  <c r="BJ84" i="437"/>
  <c r="BI84" i="437"/>
  <c r="BH84" i="437"/>
  <c r="BG84" i="437"/>
  <c r="BF84" i="437"/>
  <c r="BW309" i="386"/>
  <c r="BV309" i="386"/>
  <c r="BU309" i="386"/>
  <c r="BT309" i="386"/>
  <c r="BS309" i="386"/>
  <c r="BR309" i="386"/>
  <c r="BQ309" i="386"/>
  <c r="BP309" i="386"/>
  <c r="BO309" i="386"/>
  <c r="BN309" i="386"/>
  <c r="BM309" i="386"/>
  <c r="BL309" i="386"/>
  <c r="BK309" i="386"/>
  <c r="BJ309" i="386"/>
  <c r="BI309" i="386"/>
  <c r="BH309" i="386"/>
  <c r="BG309" i="386"/>
  <c r="BF309" i="386"/>
  <c r="BW308" i="386"/>
  <c r="BV308" i="386"/>
  <c r="BU308" i="386"/>
  <c r="BT308" i="386"/>
  <c r="BS308" i="386"/>
  <c r="BR308" i="386"/>
  <c r="BQ308" i="386"/>
  <c r="BP308" i="386"/>
  <c r="BO308" i="386"/>
  <c r="BN308" i="386"/>
  <c r="BM308" i="386"/>
  <c r="BL308" i="386"/>
  <c r="BK308" i="386"/>
  <c r="BJ308" i="386"/>
  <c r="BI308" i="386"/>
  <c r="BH308" i="386"/>
  <c r="BG308" i="386"/>
  <c r="BF308" i="386"/>
  <c r="BW307" i="386"/>
  <c r="BV307" i="386"/>
  <c r="BU307" i="386"/>
  <c r="BT307" i="386"/>
  <c r="BS307" i="386"/>
  <c r="BR307" i="386"/>
  <c r="BQ307" i="386"/>
  <c r="BP307" i="386"/>
  <c r="BO307" i="386"/>
  <c r="BN307" i="386"/>
  <c r="BM307" i="386"/>
  <c r="BL307" i="386"/>
  <c r="BK307" i="386"/>
  <c r="BJ307" i="386"/>
  <c r="BI307" i="386"/>
  <c r="BH307" i="386"/>
  <c r="BG307" i="386"/>
  <c r="BF307" i="386"/>
  <c r="BW306" i="386"/>
  <c r="BV306" i="386"/>
  <c r="BU306" i="386"/>
  <c r="BT306" i="386"/>
  <c r="BS306" i="386"/>
  <c r="BR306" i="386"/>
  <c r="BQ306" i="386"/>
  <c r="BP306" i="386"/>
  <c r="BO306" i="386"/>
  <c r="BN306" i="386"/>
  <c r="BM306" i="386"/>
  <c r="BL306" i="386"/>
  <c r="BK306" i="386"/>
  <c r="BJ306" i="386"/>
  <c r="BI306" i="386"/>
  <c r="BH306" i="386"/>
  <c r="BG306" i="386"/>
  <c r="BF306" i="386"/>
  <c r="BW305" i="386"/>
  <c r="BV305" i="386"/>
  <c r="BU305" i="386"/>
  <c r="BT305" i="386"/>
  <c r="BS305" i="386"/>
  <c r="BR305" i="386"/>
  <c r="BQ305" i="386"/>
  <c r="BP305" i="386"/>
  <c r="BO305" i="386"/>
  <c r="BN305" i="386"/>
  <c r="BM305" i="386"/>
  <c r="BL305" i="386"/>
  <c r="BK305" i="386"/>
  <c r="BJ305" i="386"/>
  <c r="BI305" i="386"/>
  <c r="BH305" i="386"/>
  <c r="BG305" i="386"/>
  <c r="BF305" i="386"/>
  <c r="BW304" i="386"/>
  <c r="BV304" i="386"/>
  <c r="BU304" i="386"/>
  <c r="BT304" i="386"/>
  <c r="BS304" i="386"/>
  <c r="BR304" i="386"/>
  <c r="BQ304" i="386"/>
  <c r="BP304" i="386"/>
  <c r="BO304" i="386"/>
  <c r="BN304" i="386"/>
  <c r="BM304" i="386"/>
  <c r="BL304" i="386"/>
  <c r="BK304" i="386"/>
  <c r="BJ304" i="386"/>
  <c r="BI304" i="386"/>
  <c r="BH304" i="386"/>
  <c r="BG304" i="386"/>
  <c r="BF304" i="386"/>
  <c r="BW303" i="386"/>
  <c r="BV303" i="386"/>
  <c r="BU303" i="386"/>
  <c r="BT303" i="386"/>
  <c r="BS303" i="386"/>
  <c r="BR303" i="386"/>
  <c r="BQ303" i="386"/>
  <c r="BP303" i="386"/>
  <c r="BO303" i="386"/>
  <c r="BN303" i="386"/>
  <c r="BM303" i="386"/>
  <c r="BL303" i="386"/>
  <c r="BK303" i="386"/>
  <c r="BJ303" i="386"/>
  <c r="BI303" i="386"/>
  <c r="BH303" i="386"/>
  <c r="BG303" i="386"/>
  <c r="BF303" i="386"/>
  <c r="BW302" i="386"/>
  <c r="BV302" i="386"/>
  <c r="BU302" i="386"/>
  <c r="BT302" i="386"/>
  <c r="BS302" i="386"/>
  <c r="BR302" i="386"/>
  <c r="BQ302" i="386"/>
  <c r="BP302" i="386"/>
  <c r="BO302" i="386"/>
  <c r="BN302" i="386"/>
  <c r="BM302" i="386"/>
  <c r="BL302" i="386"/>
  <c r="BK302" i="386"/>
  <c r="BJ302" i="386"/>
  <c r="BI302" i="386"/>
  <c r="BH302" i="386"/>
  <c r="BG302" i="386"/>
  <c r="BF302" i="386"/>
  <c r="BW301" i="386"/>
  <c r="BV301" i="386"/>
  <c r="BU301" i="386"/>
  <c r="BT301" i="386"/>
  <c r="BS301" i="386"/>
  <c r="BR301" i="386"/>
  <c r="BQ301" i="386"/>
  <c r="BP301" i="386"/>
  <c r="BO301" i="386"/>
  <c r="BN301" i="386"/>
  <c r="BM301" i="386"/>
  <c r="BL301" i="386"/>
  <c r="BK301" i="386"/>
  <c r="BJ301" i="386"/>
  <c r="BI301" i="386"/>
  <c r="BH301" i="386"/>
  <c r="BG301" i="386"/>
  <c r="BF301" i="386"/>
  <c r="BW300" i="386"/>
  <c r="BV300" i="386"/>
  <c r="BU300" i="386"/>
  <c r="BT300" i="386"/>
  <c r="BS300" i="386"/>
  <c r="BR300" i="386"/>
  <c r="BQ300" i="386"/>
  <c r="BP300" i="386"/>
  <c r="BO300" i="386"/>
  <c r="BN300" i="386"/>
  <c r="BM300" i="386"/>
  <c r="BL300" i="386"/>
  <c r="BK300" i="386"/>
  <c r="BJ300" i="386"/>
  <c r="BI300" i="386"/>
  <c r="BH300" i="386"/>
  <c r="BG300" i="386"/>
  <c r="BF300" i="386"/>
  <c r="BW299" i="386"/>
  <c r="BV299" i="386"/>
  <c r="BU299" i="386"/>
  <c r="BT299" i="386"/>
  <c r="BS299" i="386"/>
  <c r="BR299" i="386"/>
  <c r="BQ299" i="386"/>
  <c r="BP299" i="386"/>
  <c r="BO299" i="386"/>
  <c r="BN299" i="386"/>
  <c r="BM299" i="386"/>
  <c r="BL299" i="386"/>
  <c r="BK299" i="386"/>
  <c r="BJ299" i="386"/>
  <c r="BI299" i="386"/>
  <c r="BH299" i="386"/>
  <c r="BG299" i="386"/>
  <c r="BF299" i="386"/>
  <c r="BW298" i="386"/>
  <c r="BV298" i="386"/>
  <c r="BU298" i="386"/>
  <c r="BT298" i="386"/>
  <c r="BS298" i="386"/>
  <c r="BR298" i="386"/>
  <c r="BQ298" i="386"/>
  <c r="BP298" i="386"/>
  <c r="BO298" i="386"/>
  <c r="BN298" i="386"/>
  <c r="BM298" i="386"/>
  <c r="BL298" i="386"/>
  <c r="BK298" i="386"/>
  <c r="BJ298" i="386"/>
  <c r="BI298" i="386"/>
  <c r="BH298" i="386"/>
  <c r="BG298" i="386"/>
  <c r="BF298" i="386"/>
  <c r="BW297" i="386"/>
  <c r="BV297" i="386"/>
  <c r="BU297" i="386"/>
  <c r="BT297" i="386"/>
  <c r="BS297" i="386"/>
  <c r="BR297" i="386"/>
  <c r="BQ297" i="386"/>
  <c r="BP297" i="386"/>
  <c r="BO297" i="386"/>
  <c r="BN297" i="386"/>
  <c r="BM297" i="386"/>
  <c r="BL297" i="386"/>
  <c r="BK297" i="386"/>
  <c r="BJ297" i="386"/>
  <c r="BI297" i="386"/>
  <c r="BH297" i="386"/>
  <c r="BG297" i="386"/>
  <c r="BF297" i="386"/>
  <c r="BW296" i="386"/>
  <c r="BV296" i="386"/>
  <c r="BU296" i="386"/>
  <c r="BT296" i="386"/>
  <c r="BS296" i="386"/>
  <c r="BR296" i="386"/>
  <c r="BQ296" i="386"/>
  <c r="BP296" i="386"/>
  <c r="BO296" i="386"/>
  <c r="BN296" i="386"/>
  <c r="BM296" i="386"/>
  <c r="BL296" i="386"/>
  <c r="BK296" i="386"/>
  <c r="BJ296" i="386"/>
  <c r="BI296" i="386"/>
  <c r="BH296" i="386"/>
  <c r="BG296" i="386"/>
  <c r="BF296" i="386"/>
  <c r="BW295" i="386"/>
  <c r="BV295" i="386"/>
  <c r="BU295" i="386"/>
  <c r="BT295" i="386"/>
  <c r="BS295" i="386"/>
  <c r="BR295" i="386"/>
  <c r="BQ295" i="386"/>
  <c r="BP295" i="386"/>
  <c r="BO295" i="386"/>
  <c r="BN295" i="386"/>
  <c r="BM295" i="386"/>
  <c r="BL295" i="386"/>
  <c r="BK295" i="386"/>
  <c r="BJ295" i="386"/>
  <c r="BI295" i="386"/>
  <c r="BH295" i="386"/>
  <c r="BG295" i="386"/>
  <c r="BF295" i="386"/>
  <c r="BW294" i="386"/>
  <c r="BV294" i="386"/>
  <c r="BU294" i="386"/>
  <c r="BT294" i="386"/>
  <c r="BS294" i="386"/>
  <c r="BR294" i="386"/>
  <c r="BQ294" i="386"/>
  <c r="BP294" i="386"/>
  <c r="BO294" i="386"/>
  <c r="BN294" i="386"/>
  <c r="BM294" i="386"/>
  <c r="BL294" i="386"/>
  <c r="BK294" i="386"/>
  <c r="BJ294" i="386"/>
  <c r="BI294" i="386"/>
  <c r="BH294" i="386"/>
  <c r="BG294" i="386"/>
  <c r="BF294" i="386"/>
  <c r="BW293" i="386"/>
  <c r="BV293" i="386"/>
  <c r="BU293" i="386"/>
  <c r="BT293" i="386"/>
  <c r="BS293" i="386"/>
  <c r="BR293" i="386"/>
  <c r="BQ293" i="386"/>
  <c r="BP293" i="386"/>
  <c r="BO293" i="386"/>
  <c r="BN293" i="386"/>
  <c r="BM293" i="386"/>
  <c r="BL293" i="386"/>
  <c r="BK293" i="386"/>
  <c r="BJ293" i="386"/>
  <c r="BI293" i="386"/>
  <c r="BH293" i="386"/>
  <c r="BG293" i="386"/>
  <c r="BF293" i="386"/>
  <c r="BW290" i="386"/>
  <c r="BV290" i="386"/>
  <c r="BU290" i="386"/>
  <c r="BT290" i="386"/>
  <c r="BS290" i="386"/>
  <c r="BR290" i="386"/>
  <c r="BQ290" i="386"/>
  <c r="BP290" i="386"/>
  <c r="BO290" i="386"/>
  <c r="BN290" i="386"/>
  <c r="BM290" i="386"/>
  <c r="BL290" i="386"/>
  <c r="BK290" i="386"/>
  <c r="BJ290" i="386"/>
  <c r="BI290" i="386"/>
  <c r="BH290" i="386"/>
  <c r="BG290" i="386"/>
  <c r="BF290" i="386"/>
  <c r="BW289" i="386"/>
  <c r="BV289" i="386"/>
  <c r="BU289" i="386"/>
  <c r="BT289" i="386"/>
  <c r="BS289" i="386"/>
  <c r="BR289" i="386"/>
  <c r="BQ289" i="386"/>
  <c r="BP289" i="386"/>
  <c r="BO289" i="386"/>
  <c r="BN289" i="386"/>
  <c r="BM289" i="386"/>
  <c r="BL289" i="386"/>
  <c r="BK289" i="386"/>
  <c r="BJ289" i="386"/>
  <c r="BI289" i="386"/>
  <c r="BH289" i="386"/>
  <c r="BG289" i="386"/>
  <c r="BF289" i="386"/>
  <c r="BW288" i="386"/>
  <c r="BV288" i="386"/>
  <c r="BU288" i="386"/>
  <c r="BT288" i="386"/>
  <c r="BS288" i="386"/>
  <c r="BR288" i="386"/>
  <c r="BQ288" i="386"/>
  <c r="BP288" i="386"/>
  <c r="BO288" i="386"/>
  <c r="BN288" i="386"/>
  <c r="BM288" i="386"/>
  <c r="BL288" i="386"/>
  <c r="BK288" i="386"/>
  <c r="BJ288" i="386"/>
  <c r="BI288" i="386"/>
  <c r="BH288" i="386"/>
  <c r="BG288" i="386"/>
  <c r="BF288" i="386"/>
  <c r="BW287" i="386"/>
  <c r="BV287" i="386"/>
  <c r="BU287" i="386"/>
  <c r="BT287" i="386"/>
  <c r="BS287" i="386"/>
  <c r="BR287" i="386"/>
  <c r="BQ287" i="386"/>
  <c r="BP287" i="386"/>
  <c r="BO287" i="386"/>
  <c r="BN287" i="386"/>
  <c r="BM287" i="386"/>
  <c r="BL287" i="386"/>
  <c r="BK287" i="386"/>
  <c r="BJ287" i="386"/>
  <c r="BI287" i="386"/>
  <c r="BH287" i="386"/>
  <c r="BG287" i="386"/>
  <c r="BF287" i="386"/>
  <c r="BW286" i="386"/>
  <c r="BV286" i="386"/>
  <c r="BU286" i="386"/>
  <c r="BT286" i="386"/>
  <c r="BS286" i="386"/>
  <c r="BR286" i="386"/>
  <c r="BQ286" i="386"/>
  <c r="BP286" i="386"/>
  <c r="BO286" i="386"/>
  <c r="BN286" i="386"/>
  <c r="BM286" i="386"/>
  <c r="BL286" i="386"/>
  <c r="BK286" i="386"/>
  <c r="BJ286" i="386"/>
  <c r="BI286" i="386"/>
  <c r="BH286" i="386"/>
  <c r="BG286" i="386"/>
  <c r="BF286" i="386"/>
  <c r="BW285" i="386"/>
  <c r="BV285" i="386"/>
  <c r="BU285" i="386"/>
  <c r="BT285" i="386"/>
  <c r="BS285" i="386"/>
  <c r="BR285" i="386"/>
  <c r="BQ285" i="386"/>
  <c r="BP285" i="386"/>
  <c r="BO285" i="386"/>
  <c r="BN285" i="386"/>
  <c r="BM285" i="386"/>
  <c r="BL285" i="386"/>
  <c r="BK285" i="386"/>
  <c r="BJ285" i="386"/>
  <c r="BI285" i="386"/>
  <c r="BH285" i="386"/>
  <c r="BG285" i="386"/>
  <c r="BF285" i="386"/>
  <c r="BW284" i="386"/>
  <c r="BV284" i="386"/>
  <c r="BU284" i="386"/>
  <c r="BT284" i="386"/>
  <c r="BS284" i="386"/>
  <c r="BR284" i="386"/>
  <c r="BQ284" i="386"/>
  <c r="BP284" i="386"/>
  <c r="BO284" i="386"/>
  <c r="BN284" i="386"/>
  <c r="BM284" i="386"/>
  <c r="BL284" i="386"/>
  <c r="BK284" i="386"/>
  <c r="BJ284" i="386"/>
  <c r="BI284" i="386"/>
  <c r="BH284" i="386"/>
  <c r="BG284" i="386"/>
  <c r="BF284" i="386"/>
  <c r="BW283" i="386"/>
  <c r="BV283" i="386"/>
  <c r="BU283" i="386"/>
  <c r="BT283" i="386"/>
  <c r="BS283" i="386"/>
  <c r="BR283" i="386"/>
  <c r="BQ283" i="386"/>
  <c r="BP283" i="386"/>
  <c r="BO283" i="386"/>
  <c r="BN283" i="386"/>
  <c r="BM283" i="386"/>
  <c r="BL283" i="386"/>
  <c r="BK283" i="386"/>
  <c r="BJ283" i="386"/>
  <c r="BI283" i="386"/>
  <c r="BH283" i="386"/>
  <c r="BG283" i="386"/>
  <c r="BF283" i="386"/>
  <c r="BW282" i="386"/>
  <c r="BV282" i="386"/>
  <c r="BU282" i="386"/>
  <c r="BT282" i="386"/>
  <c r="BS282" i="386"/>
  <c r="BR282" i="386"/>
  <c r="BQ282" i="386"/>
  <c r="BP282" i="386"/>
  <c r="BO282" i="386"/>
  <c r="BN282" i="386"/>
  <c r="BM282" i="386"/>
  <c r="BL282" i="386"/>
  <c r="BK282" i="386"/>
  <c r="BJ282" i="386"/>
  <c r="BI282" i="386"/>
  <c r="BH282" i="386"/>
  <c r="BG282" i="386"/>
  <c r="BF282" i="386"/>
  <c r="BW281" i="386"/>
  <c r="BV281" i="386"/>
  <c r="BU281" i="386"/>
  <c r="BT281" i="386"/>
  <c r="BS281" i="386"/>
  <c r="BR281" i="386"/>
  <c r="BQ281" i="386"/>
  <c r="BP281" i="386"/>
  <c r="BO281" i="386"/>
  <c r="BN281" i="386"/>
  <c r="BM281" i="386"/>
  <c r="BL281" i="386"/>
  <c r="BK281" i="386"/>
  <c r="BJ281" i="386"/>
  <c r="BI281" i="386"/>
  <c r="BH281" i="386"/>
  <c r="BG281" i="386"/>
  <c r="BF281" i="386"/>
  <c r="BW280" i="386"/>
  <c r="BV280" i="386"/>
  <c r="BU280" i="386"/>
  <c r="BT280" i="386"/>
  <c r="BS280" i="386"/>
  <c r="BR280" i="386"/>
  <c r="BQ280" i="386"/>
  <c r="BP280" i="386"/>
  <c r="BO280" i="386"/>
  <c r="BN280" i="386"/>
  <c r="BM280" i="386"/>
  <c r="BL280" i="386"/>
  <c r="BK280" i="386"/>
  <c r="BJ280" i="386"/>
  <c r="BI280" i="386"/>
  <c r="BH280" i="386"/>
  <c r="BG280" i="386"/>
  <c r="BF280" i="386"/>
  <c r="BW279" i="386"/>
  <c r="BV279" i="386"/>
  <c r="BU279" i="386"/>
  <c r="BT279" i="386"/>
  <c r="BS279" i="386"/>
  <c r="BR279" i="386"/>
  <c r="BQ279" i="386"/>
  <c r="BP279" i="386"/>
  <c r="BO279" i="386"/>
  <c r="BN279" i="386"/>
  <c r="BM279" i="386"/>
  <c r="BL279" i="386"/>
  <c r="BK279" i="386"/>
  <c r="BJ279" i="386"/>
  <c r="BI279" i="386"/>
  <c r="BH279" i="386"/>
  <c r="BG279" i="386"/>
  <c r="BF279" i="386"/>
  <c r="BW278" i="386"/>
  <c r="BV278" i="386"/>
  <c r="BU278" i="386"/>
  <c r="BT278" i="386"/>
  <c r="BS278" i="386"/>
  <c r="BR278" i="386"/>
  <c r="BQ278" i="386"/>
  <c r="BP278" i="386"/>
  <c r="BO278" i="386"/>
  <c r="BN278" i="386"/>
  <c r="BM278" i="386"/>
  <c r="BL278" i="386"/>
  <c r="BK278" i="386"/>
  <c r="BJ278" i="386"/>
  <c r="BI278" i="386"/>
  <c r="BH278" i="386"/>
  <c r="BG278" i="386"/>
  <c r="BF278" i="386"/>
  <c r="BW277" i="386"/>
  <c r="BV277" i="386"/>
  <c r="BU277" i="386"/>
  <c r="BT277" i="386"/>
  <c r="BS277" i="386"/>
  <c r="BR277" i="386"/>
  <c r="BQ277" i="386"/>
  <c r="BP277" i="386"/>
  <c r="BO277" i="386"/>
  <c r="BN277" i="386"/>
  <c r="BM277" i="386"/>
  <c r="BL277" i="386"/>
  <c r="BK277" i="386"/>
  <c r="BJ277" i="386"/>
  <c r="BI277" i="386"/>
  <c r="BH277" i="386"/>
  <c r="BG277" i="386"/>
  <c r="BF277" i="386"/>
  <c r="BW276" i="386"/>
  <c r="BV276" i="386"/>
  <c r="BU276" i="386"/>
  <c r="BT276" i="386"/>
  <c r="BS276" i="386"/>
  <c r="BR276" i="386"/>
  <c r="BQ276" i="386"/>
  <c r="BP276" i="386"/>
  <c r="BO276" i="386"/>
  <c r="BN276" i="386"/>
  <c r="BM276" i="386"/>
  <c r="BL276" i="386"/>
  <c r="BK276" i="386"/>
  <c r="BJ276" i="386"/>
  <c r="BI276" i="386"/>
  <c r="BH276" i="386"/>
  <c r="BG276" i="386"/>
  <c r="BF276" i="386"/>
  <c r="BW275" i="386"/>
  <c r="BV275" i="386"/>
  <c r="BU275" i="386"/>
  <c r="BT275" i="386"/>
  <c r="BS275" i="386"/>
  <c r="BR275" i="386"/>
  <c r="BQ275" i="386"/>
  <c r="BP275" i="386"/>
  <c r="BO275" i="386"/>
  <c r="BN275" i="386"/>
  <c r="BM275" i="386"/>
  <c r="BL275" i="386"/>
  <c r="BK275" i="386"/>
  <c r="BJ275" i="386"/>
  <c r="BI275" i="386"/>
  <c r="BH275" i="386"/>
  <c r="BG275" i="386"/>
  <c r="BF275" i="386"/>
  <c r="BW274" i="386"/>
  <c r="BV274" i="386"/>
  <c r="BU274" i="386"/>
  <c r="BT274" i="386"/>
  <c r="BS274" i="386"/>
  <c r="BR274" i="386"/>
  <c r="BQ274" i="386"/>
  <c r="BP274" i="386"/>
  <c r="BO274" i="386"/>
  <c r="BN274" i="386"/>
  <c r="BM274" i="386"/>
  <c r="BL274" i="386"/>
  <c r="BK274" i="386"/>
  <c r="BJ274" i="386"/>
  <c r="BI274" i="386"/>
  <c r="BH274" i="386"/>
  <c r="BG274" i="386"/>
  <c r="BF274" i="386"/>
  <c r="BW271" i="386"/>
  <c r="BV271" i="386"/>
  <c r="BU271" i="386"/>
  <c r="BT271" i="386"/>
  <c r="BS271" i="386"/>
  <c r="BR271" i="386"/>
  <c r="BQ271" i="386"/>
  <c r="BP271" i="386"/>
  <c r="BO271" i="386"/>
  <c r="BN271" i="386"/>
  <c r="BM271" i="386"/>
  <c r="BL271" i="386"/>
  <c r="BK271" i="386"/>
  <c r="BJ271" i="386"/>
  <c r="BI271" i="386"/>
  <c r="BH271" i="386"/>
  <c r="BG271" i="386"/>
  <c r="BF271" i="386"/>
  <c r="BW270" i="386"/>
  <c r="BV270" i="386"/>
  <c r="BU270" i="386"/>
  <c r="BT270" i="386"/>
  <c r="BS270" i="386"/>
  <c r="BR270" i="386"/>
  <c r="BQ270" i="386"/>
  <c r="BP270" i="386"/>
  <c r="BO270" i="386"/>
  <c r="BN270" i="386"/>
  <c r="BM270" i="386"/>
  <c r="BL270" i="386"/>
  <c r="BK270" i="386"/>
  <c r="BJ270" i="386"/>
  <c r="BI270" i="386"/>
  <c r="BH270" i="386"/>
  <c r="BG270" i="386"/>
  <c r="BF270" i="386"/>
  <c r="BW269" i="386"/>
  <c r="BV269" i="386"/>
  <c r="BU269" i="386"/>
  <c r="BT269" i="386"/>
  <c r="BS269" i="386"/>
  <c r="BR269" i="386"/>
  <c r="BQ269" i="386"/>
  <c r="BP269" i="386"/>
  <c r="BO269" i="386"/>
  <c r="BN269" i="386"/>
  <c r="BM269" i="386"/>
  <c r="BL269" i="386"/>
  <c r="BK269" i="386"/>
  <c r="BJ269" i="386"/>
  <c r="BI269" i="386"/>
  <c r="BH269" i="386"/>
  <c r="BG269" i="386"/>
  <c r="BF269" i="386"/>
  <c r="BW268" i="386"/>
  <c r="BV268" i="386"/>
  <c r="BU268" i="386"/>
  <c r="BT268" i="386"/>
  <c r="BS268" i="386"/>
  <c r="BR268" i="386"/>
  <c r="BQ268" i="386"/>
  <c r="BP268" i="386"/>
  <c r="BO268" i="386"/>
  <c r="BN268" i="386"/>
  <c r="BM268" i="386"/>
  <c r="BL268" i="386"/>
  <c r="BK268" i="386"/>
  <c r="BJ268" i="386"/>
  <c r="BI268" i="386"/>
  <c r="BH268" i="386"/>
  <c r="BG268" i="386"/>
  <c r="BF268" i="386"/>
  <c r="BW267" i="386"/>
  <c r="BV267" i="386"/>
  <c r="BU267" i="386"/>
  <c r="BT267" i="386"/>
  <c r="BS267" i="386"/>
  <c r="BR267" i="386"/>
  <c r="BQ267" i="386"/>
  <c r="BP267" i="386"/>
  <c r="BO267" i="386"/>
  <c r="BN267" i="386"/>
  <c r="BM267" i="386"/>
  <c r="BL267" i="386"/>
  <c r="BK267" i="386"/>
  <c r="BJ267" i="386"/>
  <c r="BI267" i="386"/>
  <c r="BH267" i="386"/>
  <c r="BG267" i="386"/>
  <c r="BF267" i="386"/>
  <c r="BW266" i="386"/>
  <c r="BV266" i="386"/>
  <c r="BU266" i="386"/>
  <c r="BT266" i="386"/>
  <c r="BS266" i="386"/>
  <c r="BR266" i="386"/>
  <c r="BQ266" i="386"/>
  <c r="BP266" i="386"/>
  <c r="BO266" i="386"/>
  <c r="BN266" i="386"/>
  <c r="BM266" i="386"/>
  <c r="BL266" i="386"/>
  <c r="BK266" i="386"/>
  <c r="BJ266" i="386"/>
  <c r="BI266" i="386"/>
  <c r="BH266" i="386"/>
  <c r="BG266" i="386"/>
  <c r="BF266" i="386"/>
  <c r="BW265" i="386"/>
  <c r="BV265" i="386"/>
  <c r="BU265" i="386"/>
  <c r="BT265" i="386"/>
  <c r="BS265" i="386"/>
  <c r="BR265" i="386"/>
  <c r="BQ265" i="386"/>
  <c r="BP265" i="386"/>
  <c r="BO265" i="386"/>
  <c r="BN265" i="386"/>
  <c r="BM265" i="386"/>
  <c r="BL265" i="386"/>
  <c r="BK265" i="386"/>
  <c r="BJ265" i="386"/>
  <c r="BI265" i="386"/>
  <c r="BH265" i="386"/>
  <c r="BG265" i="386"/>
  <c r="BF265" i="386"/>
  <c r="AW93" i="386" s="1"/>
  <c r="BW264" i="386"/>
  <c r="BV264" i="386"/>
  <c r="BU264" i="386"/>
  <c r="BT264" i="386"/>
  <c r="BS264" i="386"/>
  <c r="BR264" i="386"/>
  <c r="BQ264" i="386"/>
  <c r="BP264" i="386"/>
  <c r="BO264" i="386"/>
  <c r="BN264" i="386"/>
  <c r="BM264" i="386"/>
  <c r="BL264" i="386"/>
  <c r="BK264" i="386"/>
  <c r="BJ264" i="386"/>
  <c r="BI264" i="386"/>
  <c r="BH264" i="386"/>
  <c r="AV93" i="386" s="1"/>
  <c r="BG264" i="386"/>
  <c r="BF264" i="386"/>
  <c r="BW263" i="386"/>
  <c r="BV263" i="386"/>
  <c r="BU263" i="386"/>
  <c r="BT263" i="386"/>
  <c r="BS263" i="386"/>
  <c r="BR263" i="386"/>
  <c r="BQ263" i="386"/>
  <c r="BP263" i="386"/>
  <c r="BO263" i="386"/>
  <c r="BN263" i="386"/>
  <c r="BM263" i="386"/>
  <c r="BL263" i="386"/>
  <c r="BK263" i="386"/>
  <c r="BJ263" i="386"/>
  <c r="BI263" i="386"/>
  <c r="BH263" i="386"/>
  <c r="BG263" i="386"/>
  <c r="BF263" i="386"/>
  <c r="BW262" i="386"/>
  <c r="BV262" i="386"/>
  <c r="BU262" i="386"/>
  <c r="BT262" i="386"/>
  <c r="BS262" i="386"/>
  <c r="BR262" i="386"/>
  <c r="BQ262" i="386"/>
  <c r="BP262" i="386"/>
  <c r="BO262" i="386"/>
  <c r="BN262" i="386"/>
  <c r="BM262" i="386"/>
  <c r="BL262" i="386"/>
  <c r="BK262" i="386"/>
  <c r="BJ262" i="386"/>
  <c r="BI262" i="386"/>
  <c r="BH262" i="386"/>
  <c r="BG262" i="386"/>
  <c r="BF262" i="386"/>
  <c r="BW261" i="386"/>
  <c r="BV261" i="386"/>
  <c r="BU261" i="386"/>
  <c r="BT261" i="386"/>
  <c r="BS261" i="386"/>
  <c r="BR261" i="386"/>
  <c r="BQ261" i="386"/>
  <c r="BP261" i="386"/>
  <c r="BO261" i="386"/>
  <c r="BN261" i="386"/>
  <c r="BM261" i="386"/>
  <c r="BL261" i="386"/>
  <c r="BK261" i="386"/>
  <c r="BJ261" i="386"/>
  <c r="BI261" i="386"/>
  <c r="BH261" i="386"/>
  <c r="BG261" i="386"/>
  <c r="BF261" i="386"/>
  <c r="AS93" i="386" s="1"/>
  <c r="BW260" i="386"/>
  <c r="BV260" i="386"/>
  <c r="BU260" i="386"/>
  <c r="BT260" i="386"/>
  <c r="BS260" i="386"/>
  <c r="BR260" i="386"/>
  <c r="BQ260" i="386"/>
  <c r="BP260" i="386"/>
  <c r="BO260" i="386"/>
  <c r="BN260" i="386"/>
  <c r="BM260" i="386"/>
  <c r="BL260" i="386"/>
  <c r="BK260" i="386"/>
  <c r="BJ260" i="386"/>
  <c r="BI260" i="386"/>
  <c r="BH260" i="386"/>
  <c r="BG260" i="386"/>
  <c r="BF260" i="386"/>
  <c r="BW259" i="386"/>
  <c r="BV259" i="386"/>
  <c r="BU259" i="386"/>
  <c r="BT259" i="386"/>
  <c r="BS259" i="386"/>
  <c r="BR259" i="386"/>
  <c r="BQ259" i="386"/>
  <c r="BP259" i="386"/>
  <c r="BO259" i="386"/>
  <c r="BN259" i="386"/>
  <c r="BM259" i="386"/>
  <c r="BL259" i="386"/>
  <c r="BK259" i="386"/>
  <c r="BJ259" i="386"/>
  <c r="BI259" i="386"/>
  <c r="BH259" i="386"/>
  <c r="BG259" i="386"/>
  <c r="BF259" i="386"/>
  <c r="AQ93" i="386" s="1"/>
  <c r="BW258" i="386"/>
  <c r="BV258" i="386"/>
  <c r="BU258" i="386"/>
  <c r="BT258" i="386"/>
  <c r="BS258" i="386"/>
  <c r="BR258" i="386"/>
  <c r="BQ258" i="386"/>
  <c r="BP258" i="386"/>
  <c r="BO258" i="386"/>
  <c r="BN258" i="386"/>
  <c r="BM258" i="386"/>
  <c r="BL258" i="386"/>
  <c r="BK258" i="386"/>
  <c r="BJ258" i="386"/>
  <c r="BI258" i="386"/>
  <c r="BH258" i="386"/>
  <c r="AP93" i="386" s="1"/>
  <c r="BG258" i="386"/>
  <c r="BF258" i="386"/>
  <c r="BW257" i="386"/>
  <c r="BV257" i="386"/>
  <c r="BU257" i="386"/>
  <c r="BT257" i="386"/>
  <c r="BS257" i="386"/>
  <c r="BR257" i="386"/>
  <c r="BQ257" i="386"/>
  <c r="BP257" i="386"/>
  <c r="BO257" i="386"/>
  <c r="BN257" i="386"/>
  <c r="BM257" i="386"/>
  <c r="BL257" i="386"/>
  <c r="BK257" i="386"/>
  <c r="BJ257" i="386"/>
  <c r="BI257" i="386"/>
  <c r="BH257" i="386"/>
  <c r="BG257" i="386"/>
  <c r="BF257" i="386"/>
  <c r="AO93" i="386" s="1"/>
  <c r="BW256" i="386"/>
  <c r="BV256" i="386"/>
  <c r="BU256" i="386"/>
  <c r="BT256" i="386"/>
  <c r="BS256" i="386"/>
  <c r="BR256" i="386"/>
  <c r="BQ256" i="386"/>
  <c r="BP256" i="386"/>
  <c r="BO256" i="386"/>
  <c r="BN256" i="386"/>
  <c r="BM256" i="386"/>
  <c r="BL256" i="386"/>
  <c r="BK256" i="386"/>
  <c r="BJ256" i="386"/>
  <c r="BI256" i="386"/>
  <c r="BH256" i="386"/>
  <c r="AN93" i="386" s="1"/>
  <c r="BG256" i="386"/>
  <c r="BF256" i="386"/>
  <c r="BW255" i="386"/>
  <c r="BV255" i="386"/>
  <c r="BU255" i="386"/>
  <c r="BT255" i="386"/>
  <c r="BS255" i="386"/>
  <c r="BR255" i="386"/>
  <c r="BQ255" i="386"/>
  <c r="BP255" i="386"/>
  <c r="BO255" i="386"/>
  <c r="BN255" i="386"/>
  <c r="BM255" i="386"/>
  <c r="BL255" i="386"/>
  <c r="BK255" i="386"/>
  <c r="BJ255" i="386"/>
  <c r="BI255" i="386"/>
  <c r="BH255" i="386"/>
  <c r="BG255" i="386"/>
  <c r="BF255" i="386"/>
  <c r="BW252" i="386"/>
  <c r="BV252" i="386"/>
  <c r="BU252" i="386"/>
  <c r="BT252" i="386"/>
  <c r="BS252" i="386"/>
  <c r="BR252" i="386"/>
  <c r="BQ252" i="386"/>
  <c r="BP252" i="386"/>
  <c r="BO252" i="386"/>
  <c r="BN252" i="386"/>
  <c r="BM252" i="386"/>
  <c r="BL252" i="386"/>
  <c r="BK252" i="386"/>
  <c r="BJ252" i="386"/>
  <c r="BI252" i="386"/>
  <c r="BH252" i="386"/>
  <c r="BG252" i="386"/>
  <c r="BF252" i="386"/>
  <c r="BW251" i="386"/>
  <c r="BV251" i="386"/>
  <c r="BU251" i="386"/>
  <c r="BT251" i="386"/>
  <c r="BS251" i="386"/>
  <c r="BR251" i="386"/>
  <c r="BQ251" i="386"/>
  <c r="BP251" i="386"/>
  <c r="BO251" i="386"/>
  <c r="BN251" i="386"/>
  <c r="BM251" i="386"/>
  <c r="BL251" i="386"/>
  <c r="BK251" i="386"/>
  <c r="BJ251" i="386"/>
  <c r="BI251" i="386"/>
  <c r="BH251" i="386"/>
  <c r="BG251" i="386"/>
  <c r="BF251" i="386"/>
  <c r="BW250" i="386"/>
  <c r="BV250" i="386"/>
  <c r="BU250" i="386"/>
  <c r="BT250" i="386"/>
  <c r="BS250" i="386"/>
  <c r="BR250" i="386"/>
  <c r="BQ250" i="386"/>
  <c r="BP250" i="386"/>
  <c r="BO250" i="386"/>
  <c r="BN250" i="386"/>
  <c r="BM250" i="386"/>
  <c r="BL250" i="386"/>
  <c r="BK250" i="386"/>
  <c r="BJ250" i="386"/>
  <c r="BI250" i="386"/>
  <c r="BH250" i="386"/>
  <c r="BG250" i="386"/>
  <c r="BF250" i="386"/>
  <c r="BW249" i="386"/>
  <c r="BV249" i="386"/>
  <c r="BU249" i="386"/>
  <c r="BT249" i="386"/>
  <c r="BS249" i="386"/>
  <c r="BR249" i="386"/>
  <c r="BQ249" i="386"/>
  <c r="BP249" i="386"/>
  <c r="BO249" i="386"/>
  <c r="BN249" i="386"/>
  <c r="BM249" i="386"/>
  <c r="BL249" i="386"/>
  <c r="BK249" i="386"/>
  <c r="BJ249" i="386"/>
  <c r="BI249" i="386"/>
  <c r="BH249" i="386"/>
  <c r="BG249" i="386"/>
  <c r="BF249" i="386"/>
  <c r="BW248" i="386"/>
  <c r="BV248" i="386"/>
  <c r="BU248" i="386"/>
  <c r="BT248" i="386"/>
  <c r="BS248" i="386"/>
  <c r="BR248" i="386"/>
  <c r="BQ248" i="386"/>
  <c r="BP248" i="386"/>
  <c r="BO248" i="386"/>
  <c r="BN248" i="386"/>
  <c r="BM248" i="386"/>
  <c r="BL248" i="386"/>
  <c r="BK248" i="386"/>
  <c r="BJ248" i="386"/>
  <c r="BI248" i="386"/>
  <c r="BH248" i="386"/>
  <c r="BG248" i="386"/>
  <c r="BF248" i="386"/>
  <c r="BW247" i="386"/>
  <c r="BV247" i="386"/>
  <c r="BU247" i="386"/>
  <c r="BT247" i="386"/>
  <c r="BS247" i="386"/>
  <c r="BR247" i="386"/>
  <c r="BQ247" i="386"/>
  <c r="BP247" i="386"/>
  <c r="BO247" i="386"/>
  <c r="BN247" i="386"/>
  <c r="BM247" i="386"/>
  <c r="BL247" i="386"/>
  <c r="BK247" i="386"/>
  <c r="BJ247" i="386"/>
  <c r="BI247" i="386"/>
  <c r="BH247" i="386"/>
  <c r="BG247" i="386"/>
  <c r="BF247" i="386"/>
  <c r="AX92" i="386" s="1"/>
  <c r="BW246" i="386"/>
  <c r="BV246" i="386"/>
  <c r="BU246" i="386"/>
  <c r="BT246" i="386"/>
  <c r="BS246" i="386"/>
  <c r="BR246" i="386"/>
  <c r="BQ246" i="386"/>
  <c r="BP246" i="386"/>
  <c r="BO246" i="386"/>
  <c r="BN246" i="386"/>
  <c r="BM246" i="386"/>
  <c r="BL246" i="386"/>
  <c r="BK246" i="386"/>
  <c r="BJ246" i="386"/>
  <c r="BI246" i="386"/>
  <c r="BH246" i="386"/>
  <c r="BG246" i="386"/>
  <c r="BF246" i="386"/>
  <c r="BW245" i="386"/>
  <c r="BV245" i="386"/>
  <c r="BU245" i="386"/>
  <c r="BT245" i="386"/>
  <c r="BS245" i="386"/>
  <c r="BR245" i="386"/>
  <c r="BQ245" i="386"/>
  <c r="BP245" i="386"/>
  <c r="BO245" i="386"/>
  <c r="BN245" i="386"/>
  <c r="BM245" i="386"/>
  <c r="BL245" i="386"/>
  <c r="BK245" i="386"/>
  <c r="BJ245" i="386"/>
  <c r="BI245" i="386"/>
  <c r="BH245" i="386"/>
  <c r="BG245" i="386"/>
  <c r="BF245" i="386"/>
  <c r="AV92" i="386" s="1"/>
  <c r="BW244" i="386"/>
  <c r="BV244" i="386"/>
  <c r="BU244" i="386"/>
  <c r="BT244" i="386"/>
  <c r="BS244" i="386"/>
  <c r="BR244" i="386"/>
  <c r="BQ244" i="386"/>
  <c r="BP244" i="386"/>
  <c r="BO244" i="386"/>
  <c r="BN244" i="386"/>
  <c r="BM244" i="386"/>
  <c r="BL244" i="386"/>
  <c r="BK244" i="386"/>
  <c r="BJ244" i="386"/>
  <c r="BI244" i="386"/>
  <c r="BH244" i="386"/>
  <c r="BG244" i="386"/>
  <c r="BF244" i="386"/>
  <c r="BW243" i="386"/>
  <c r="BV243" i="386"/>
  <c r="BU243" i="386"/>
  <c r="BT243" i="386"/>
  <c r="BS243" i="386"/>
  <c r="BR243" i="386"/>
  <c r="BQ243" i="386"/>
  <c r="BP243" i="386"/>
  <c r="BO243" i="386"/>
  <c r="BN243" i="386"/>
  <c r="BM243" i="386"/>
  <c r="BL243" i="386"/>
  <c r="BK243" i="386"/>
  <c r="BJ243" i="386"/>
  <c r="BI243" i="386"/>
  <c r="BH243" i="386"/>
  <c r="BG243" i="386"/>
  <c r="BF243" i="386"/>
  <c r="BW242" i="386"/>
  <c r="BV242" i="386"/>
  <c r="BU242" i="386"/>
  <c r="BT242" i="386"/>
  <c r="BS242" i="386"/>
  <c r="BR242" i="386"/>
  <c r="BQ242" i="386"/>
  <c r="BP242" i="386"/>
  <c r="BO242" i="386"/>
  <c r="BN242" i="386"/>
  <c r="BM242" i="386"/>
  <c r="BL242" i="386"/>
  <c r="BK242" i="386"/>
  <c r="BJ242" i="386"/>
  <c r="BI242" i="386"/>
  <c r="BH242" i="386"/>
  <c r="AS92" i="386" s="1"/>
  <c r="BG242" i="386"/>
  <c r="BF242" i="386"/>
  <c r="BW241" i="386"/>
  <c r="BV241" i="386"/>
  <c r="BU241" i="386"/>
  <c r="BT241" i="386"/>
  <c r="BS241" i="386"/>
  <c r="BR241" i="386"/>
  <c r="BQ241" i="386"/>
  <c r="BP241" i="386"/>
  <c r="BO241" i="386"/>
  <c r="BN241" i="386"/>
  <c r="BM241" i="386"/>
  <c r="BL241" i="386"/>
  <c r="BK241" i="386"/>
  <c r="BJ241" i="386"/>
  <c r="BI241" i="386"/>
  <c r="BH241" i="386"/>
  <c r="BG241" i="386"/>
  <c r="BF241" i="386"/>
  <c r="AR92" i="386" s="1"/>
  <c r="BW240" i="386"/>
  <c r="BV240" i="386"/>
  <c r="BU240" i="386"/>
  <c r="BT240" i="386"/>
  <c r="BS240" i="386"/>
  <c r="BR240" i="386"/>
  <c r="BQ240" i="386"/>
  <c r="BP240" i="386"/>
  <c r="BO240" i="386"/>
  <c r="BN240" i="386"/>
  <c r="BM240" i="386"/>
  <c r="BL240" i="386"/>
  <c r="BK240" i="386"/>
  <c r="BJ240" i="386"/>
  <c r="BI240" i="386"/>
  <c r="BH240" i="386"/>
  <c r="AQ92" i="386" s="1"/>
  <c r="BG240" i="386"/>
  <c r="BF240" i="386"/>
  <c r="BW239" i="386"/>
  <c r="BV239" i="386"/>
  <c r="BU239" i="386"/>
  <c r="BT239" i="386"/>
  <c r="BS239" i="386"/>
  <c r="BR239" i="386"/>
  <c r="BQ239" i="386"/>
  <c r="BP239" i="386"/>
  <c r="BO239" i="386"/>
  <c r="BN239" i="386"/>
  <c r="BM239" i="386"/>
  <c r="BL239" i="386"/>
  <c r="BK239" i="386"/>
  <c r="BJ239" i="386"/>
  <c r="BI239" i="386"/>
  <c r="BH239" i="386"/>
  <c r="BG239" i="386"/>
  <c r="BF239" i="386"/>
  <c r="AP92" i="386" s="1"/>
  <c r="BW238" i="386"/>
  <c r="BV238" i="386"/>
  <c r="BU238" i="386"/>
  <c r="BT238" i="386"/>
  <c r="BS238" i="386"/>
  <c r="BR238" i="386"/>
  <c r="BQ238" i="386"/>
  <c r="BP238" i="386"/>
  <c r="BO238" i="386"/>
  <c r="BN238" i="386"/>
  <c r="BM238" i="386"/>
  <c r="BL238" i="386"/>
  <c r="BK238" i="386"/>
  <c r="BJ238" i="386"/>
  <c r="BI238" i="386"/>
  <c r="BH238" i="386"/>
  <c r="AO92" i="386" s="1"/>
  <c r="BG238" i="386"/>
  <c r="BF238" i="386"/>
  <c r="BW237" i="386"/>
  <c r="BV237" i="386"/>
  <c r="BU237" i="386"/>
  <c r="BT237" i="386"/>
  <c r="BS237" i="386"/>
  <c r="BR237" i="386"/>
  <c r="BQ237" i="386"/>
  <c r="BP237" i="386"/>
  <c r="BO237" i="386"/>
  <c r="BN237" i="386"/>
  <c r="BM237" i="386"/>
  <c r="BL237" i="386"/>
  <c r="BK237" i="386"/>
  <c r="BJ237" i="386"/>
  <c r="BI237" i="386"/>
  <c r="BH237" i="386"/>
  <c r="BG237" i="386"/>
  <c r="BF237" i="386"/>
  <c r="AN92" i="386" s="1"/>
  <c r="BW236" i="386"/>
  <c r="BV236" i="386"/>
  <c r="BU236" i="386"/>
  <c r="BT236" i="386"/>
  <c r="BS236" i="386"/>
  <c r="BR236" i="386"/>
  <c r="BQ236" i="386"/>
  <c r="BP236" i="386"/>
  <c r="BO236" i="386"/>
  <c r="BN236" i="386"/>
  <c r="BM236" i="386"/>
  <c r="BL236" i="386"/>
  <c r="BK236" i="386"/>
  <c r="BJ236" i="386"/>
  <c r="BI236" i="386"/>
  <c r="BH236" i="386"/>
  <c r="BG236" i="386"/>
  <c r="BF236" i="386"/>
  <c r="BW233" i="386"/>
  <c r="BV233" i="386"/>
  <c r="BU233" i="386"/>
  <c r="BT233" i="386"/>
  <c r="BS233" i="386"/>
  <c r="BR233" i="386"/>
  <c r="BQ233" i="386"/>
  <c r="BP233" i="386"/>
  <c r="BO233" i="386"/>
  <c r="BN233" i="386"/>
  <c r="BM233" i="386"/>
  <c r="BL233" i="386"/>
  <c r="BK233" i="386"/>
  <c r="BJ233" i="386"/>
  <c r="BI233" i="386"/>
  <c r="BH233" i="386"/>
  <c r="BG233" i="386"/>
  <c r="BF233" i="386"/>
  <c r="BW232" i="386"/>
  <c r="BV232" i="386"/>
  <c r="BU232" i="386"/>
  <c r="BT232" i="386"/>
  <c r="BS232" i="386"/>
  <c r="BR232" i="386"/>
  <c r="BQ232" i="386"/>
  <c r="BP232" i="386"/>
  <c r="BO232" i="386"/>
  <c r="BN232" i="386"/>
  <c r="BM232" i="386"/>
  <c r="BL232" i="386"/>
  <c r="BK232" i="386"/>
  <c r="BJ232" i="386"/>
  <c r="BI232" i="386"/>
  <c r="BH232" i="386"/>
  <c r="BG232" i="386"/>
  <c r="BF232" i="386"/>
  <c r="BW231" i="386"/>
  <c r="BV231" i="386"/>
  <c r="BU231" i="386"/>
  <c r="BT231" i="386"/>
  <c r="BS231" i="386"/>
  <c r="BR231" i="386"/>
  <c r="BQ231" i="386"/>
  <c r="BP231" i="386"/>
  <c r="BO231" i="386"/>
  <c r="BN231" i="386"/>
  <c r="BM231" i="386"/>
  <c r="BL231" i="386"/>
  <c r="BK231" i="386"/>
  <c r="BJ231" i="386"/>
  <c r="BI231" i="386"/>
  <c r="BH231" i="386"/>
  <c r="BG231" i="386"/>
  <c r="BF231" i="386"/>
  <c r="BW230" i="386"/>
  <c r="BV230" i="386"/>
  <c r="BU230" i="386"/>
  <c r="BT230" i="386"/>
  <c r="BS230" i="386"/>
  <c r="BR230" i="386"/>
  <c r="BQ230" i="386"/>
  <c r="BP230" i="386"/>
  <c r="BO230" i="386"/>
  <c r="BN230" i="386"/>
  <c r="BM230" i="386"/>
  <c r="BL230" i="386"/>
  <c r="BK230" i="386"/>
  <c r="BJ230" i="386"/>
  <c r="BI230" i="386"/>
  <c r="BH230" i="386"/>
  <c r="BG230" i="386"/>
  <c r="BF230" i="386"/>
  <c r="BW229" i="386"/>
  <c r="BV229" i="386"/>
  <c r="BU229" i="386"/>
  <c r="BT229" i="386"/>
  <c r="BS229" i="386"/>
  <c r="BR229" i="386"/>
  <c r="BQ229" i="386"/>
  <c r="BP229" i="386"/>
  <c r="BO229" i="386"/>
  <c r="BN229" i="386"/>
  <c r="BM229" i="386"/>
  <c r="BL229" i="386"/>
  <c r="BK229" i="386"/>
  <c r="BJ229" i="386"/>
  <c r="BI229" i="386"/>
  <c r="BH229" i="386"/>
  <c r="BG229" i="386"/>
  <c r="BF229" i="386"/>
  <c r="BW228" i="386"/>
  <c r="BV228" i="386"/>
  <c r="BU228" i="386"/>
  <c r="BT228" i="386"/>
  <c r="BS228" i="386"/>
  <c r="BR228" i="386"/>
  <c r="BQ228" i="386"/>
  <c r="BP228" i="386"/>
  <c r="BO228" i="386"/>
  <c r="BN228" i="386"/>
  <c r="BM228" i="386"/>
  <c r="BL228" i="386"/>
  <c r="BK228" i="386"/>
  <c r="BJ228" i="386"/>
  <c r="BI228" i="386"/>
  <c r="BH228" i="386"/>
  <c r="BG228" i="386"/>
  <c r="BF228" i="386"/>
  <c r="BW227" i="386"/>
  <c r="BV227" i="386"/>
  <c r="BU227" i="386"/>
  <c r="BT227" i="386"/>
  <c r="BS227" i="386"/>
  <c r="BR227" i="386"/>
  <c r="BQ227" i="386"/>
  <c r="BP227" i="386"/>
  <c r="BO227" i="386"/>
  <c r="BN227" i="386"/>
  <c r="BM227" i="386"/>
  <c r="BL227" i="386"/>
  <c r="BK227" i="386"/>
  <c r="BJ227" i="386"/>
  <c r="BI227" i="386"/>
  <c r="BH227" i="386"/>
  <c r="BG227" i="386"/>
  <c r="BF227" i="386"/>
  <c r="AW91" i="386" s="1"/>
  <c r="BW226" i="386"/>
  <c r="BV226" i="386"/>
  <c r="BU226" i="386"/>
  <c r="BT226" i="386"/>
  <c r="BS226" i="386"/>
  <c r="BR226" i="386"/>
  <c r="BQ226" i="386"/>
  <c r="BP226" i="386"/>
  <c r="BO226" i="386"/>
  <c r="BN226" i="386"/>
  <c r="BM226" i="386"/>
  <c r="BL226" i="386"/>
  <c r="BK226" i="386"/>
  <c r="BJ226" i="386"/>
  <c r="BI226" i="386"/>
  <c r="BH226" i="386"/>
  <c r="BG226" i="386"/>
  <c r="BF226" i="386"/>
  <c r="BW225" i="386"/>
  <c r="BV225" i="386"/>
  <c r="BU225" i="386"/>
  <c r="BT225" i="386"/>
  <c r="BS225" i="386"/>
  <c r="BR225" i="386"/>
  <c r="BQ225" i="386"/>
  <c r="BP225" i="386"/>
  <c r="BO225" i="386"/>
  <c r="BN225" i="386"/>
  <c r="BM225" i="386"/>
  <c r="BL225" i="386"/>
  <c r="BK225" i="386"/>
  <c r="BJ225" i="386"/>
  <c r="BI225" i="386"/>
  <c r="BH225" i="386"/>
  <c r="BG225" i="386"/>
  <c r="BF225" i="386"/>
  <c r="BW224" i="386"/>
  <c r="BV224" i="386"/>
  <c r="BU224" i="386"/>
  <c r="BT224" i="386"/>
  <c r="BS224" i="386"/>
  <c r="BR224" i="386"/>
  <c r="BQ224" i="386"/>
  <c r="BP224" i="386"/>
  <c r="BO224" i="386"/>
  <c r="BN224" i="386"/>
  <c r="BM224" i="386"/>
  <c r="BL224" i="386"/>
  <c r="BK224" i="386"/>
  <c r="BJ224" i="386"/>
  <c r="BI224" i="386"/>
  <c r="BH224" i="386"/>
  <c r="BG224" i="386"/>
  <c r="BF224" i="386"/>
  <c r="BW223" i="386"/>
  <c r="BV223" i="386"/>
  <c r="BU223" i="386"/>
  <c r="BT223" i="386"/>
  <c r="BS223" i="386"/>
  <c r="BR223" i="386"/>
  <c r="BQ223" i="386"/>
  <c r="BP223" i="386"/>
  <c r="BO223" i="386"/>
  <c r="BN223" i="386"/>
  <c r="BM223" i="386"/>
  <c r="BL223" i="386"/>
  <c r="BK223" i="386"/>
  <c r="BJ223" i="386"/>
  <c r="BI223" i="386"/>
  <c r="BH223" i="386"/>
  <c r="BG223" i="386"/>
  <c r="BF223" i="386"/>
  <c r="BW222" i="386"/>
  <c r="BV222" i="386"/>
  <c r="BU222" i="386"/>
  <c r="BT222" i="386"/>
  <c r="BS222" i="386"/>
  <c r="BR222" i="386"/>
  <c r="BQ222" i="386"/>
  <c r="BP222" i="386"/>
  <c r="BO222" i="386"/>
  <c r="BN222" i="386"/>
  <c r="BM222" i="386"/>
  <c r="BL222" i="386"/>
  <c r="BK222" i="386"/>
  <c r="BJ222" i="386"/>
  <c r="BI222" i="386"/>
  <c r="BH222" i="386"/>
  <c r="AR91" i="386" s="1"/>
  <c r="BG222" i="386"/>
  <c r="BF222" i="386"/>
  <c r="BW221" i="386"/>
  <c r="BV221" i="386"/>
  <c r="BU221" i="386"/>
  <c r="BT221" i="386"/>
  <c r="BS221" i="386"/>
  <c r="BR221" i="386"/>
  <c r="BQ221" i="386"/>
  <c r="BP221" i="386"/>
  <c r="BO221" i="386"/>
  <c r="BN221" i="386"/>
  <c r="BM221" i="386"/>
  <c r="BL221" i="386"/>
  <c r="BK221" i="386"/>
  <c r="BJ221" i="386"/>
  <c r="BI221" i="386"/>
  <c r="BH221" i="386"/>
  <c r="BG221" i="386"/>
  <c r="BF221" i="386"/>
  <c r="AQ91" i="386" s="1"/>
  <c r="BW220" i="386"/>
  <c r="BV220" i="386"/>
  <c r="BU220" i="386"/>
  <c r="BT220" i="386"/>
  <c r="BS220" i="386"/>
  <c r="BR220" i="386"/>
  <c r="BQ220" i="386"/>
  <c r="BP220" i="386"/>
  <c r="BO220" i="386"/>
  <c r="BN220" i="386"/>
  <c r="BM220" i="386"/>
  <c r="BL220" i="386"/>
  <c r="BK220" i="386"/>
  <c r="BJ220" i="386"/>
  <c r="BI220" i="386"/>
  <c r="BH220" i="386"/>
  <c r="BG220" i="386"/>
  <c r="BF220" i="386"/>
  <c r="BW219" i="386"/>
  <c r="BV219" i="386"/>
  <c r="BU219" i="386"/>
  <c r="BT219" i="386"/>
  <c r="BS219" i="386"/>
  <c r="BR219" i="386"/>
  <c r="BQ219" i="386"/>
  <c r="BP219" i="386"/>
  <c r="BO219" i="386"/>
  <c r="BN219" i="386"/>
  <c r="BM219" i="386"/>
  <c r="BL219" i="386"/>
  <c r="BK219" i="386"/>
  <c r="BJ219" i="386"/>
  <c r="BI219" i="386"/>
  <c r="BH219" i="386"/>
  <c r="BG219" i="386"/>
  <c r="BF219" i="386"/>
  <c r="AO91" i="386" s="1"/>
  <c r="BW218" i="386"/>
  <c r="BV218" i="386"/>
  <c r="BU218" i="386"/>
  <c r="BT218" i="386"/>
  <c r="BS218" i="386"/>
  <c r="BR218" i="386"/>
  <c r="BQ218" i="386"/>
  <c r="BP218" i="386"/>
  <c r="BO218" i="386"/>
  <c r="BN218" i="386"/>
  <c r="BM218" i="386"/>
  <c r="BL218" i="386"/>
  <c r="BK218" i="386"/>
  <c r="BJ218" i="386"/>
  <c r="BI218" i="386"/>
  <c r="BH218" i="386"/>
  <c r="AN91" i="386" s="1"/>
  <c r="BG218" i="386"/>
  <c r="BF218" i="386"/>
  <c r="BW217" i="386"/>
  <c r="BV217" i="386"/>
  <c r="BU217" i="386"/>
  <c r="BT217" i="386"/>
  <c r="BS217" i="386"/>
  <c r="BR217" i="386"/>
  <c r="BQ217" i="386"/>
  <c r="BP217" i="386"/>
  <c r="BO217" i="386"/>
  <c r="BN217" i="386"/>
  <c r="BM217" i="386"/>
  <c r="BL217" i="386"/>
  <c r="BK217" i="386"/>
  <c r="BJ217" i="386"/>
  <c r="BI217" i="386"/>
  <c r="BH217" i="386"/>
  <c r="BG217" i="386"/>
  <c r="BF217" i="386"/>
  <c r="BW214" i="386"/>
  <c r="BV214" i="386"/>
  <c r="BU214" i="386"/>
  <c r="BT214" i="386"/>
  <c r="BS214" i="386"/>
  <c r="BR214" i="386"/>
  <c r="BQ214" i="386"/>
  <c r="BP214" i="386"/>
  <c r="BO214" i="386"/>
  <c r="BN214" i="386"/>
  <c r="BM214" i="386"/>
  <c r="BL214" i="386"/>
  <c r="BK214" i="386"/>
  <c r="BJ214" i="386"/>
  <c r="BI214" i="386"/>
  <c r="BH214" i="386"/>
  <c r="BG214" i="386"/>
  <c r="BF214" i="386"/>
  <c r="BW213" i="386"/>
  <c r="BV213" i="386"/>
  <c r="BU213" i="386"/>
  <c r="BT213" i="386"/>
  <c r="BS213" i="386"/>
  <c r="BR213" i="386"/>
  <c r="BQ213" i="386"/>
  <c r="BP213" i="386"/>
  <c r="BO213" i="386"/>
  <c r="BN213" i="386"/>
  <c r="BM213" i="386"/>
  <c r="BL213" i="386"/>
  <c r="BK213" i="386"/>
  <c r="BJ213" i="386"/>
  <c r="BI213" i="386"/>
  <c r="BH213" i="386"/>
  <c r="BG213" i="386"/>
  <c r="BF213" i="386"/>
  <c r="BW212" i="386"/>
  <c r="BV212" i="386"/>
  <c r="BU212" i="386"/>
  <c r="BT212" i="386"/>
  <c r="BS212" i="386"/>
  <c r="BR212" i="386"/>
  <c r="BQ212" i="386"/>
  <c r="BP212" i="386"/>
  <c r="BO212" i="386"/>
  <c r="BN212" i="386"/>
  <c r="BM212" i="386"/>
  <c r="BL212" i="386"/>
  <c r="BK212" i="386"/>
  <c r="BJ212" i="386"/>
  <c r="BI212" i="386"/>
  <c r="BH212" i="386"/>
  <c r="BG212" i="386"/>
  <c r="BF212" i="386"/>
  <c r="BW211" i="386"/>
  <c r="BV211" i="386"/>
  <c r="BU211" i="386"/>
  <c r="BT211" i="386"/>
  <c r="BS211" i="386"/>
  <c r="BR211" i="386"/>
  <c r="BQ211" i="386"/>
  <c r="BP211" i="386"/>
  <c r="BO211" i="386"/>
  <c r="BN211" i="386"/>
  <c r="BM211" i="386"/>
  <c r="BL211" i="386"/>
  <c r="BK211" i="386"/>
  <c r="BJ211" i="386"/>
  <c r="BI211" i="386"/>
  <c r="BH211" i="386"/>
  <c r="BG211" i="386"/>
  <c r="BF211" i="386"/>
  <c r="BW210" i="386"/>
  <c r="BV210" i="386"/>
  <c r="BU210" i="386"/>
  <c r="BT210" i="386"/>
  <c r="BS210" i="386"/>
  <c r="BR210" i="386"/>
  <c r="BQ210" i="386"/>
  <c r="BP210" i="386"/>
  <c r="BO210" i="386"/>
  <c r="BN210" i="386"/>
  <c r="BM210" i="386"/>
  <c r="BL210" i="386"/>
  <c r="BK210" i="386"/>
  <c r="BJ210" i="386"/>
  <c r="BI210" i="386"/>
  <c r="BH210" i="386"/>
  <c r="BG210" i="386"/>
  <c r="BF210" i="386"/>
  <c r="BW209" i="386"/>
  <c r="BV209" i="386"/>
  <c r="BU209" i="386"/>
  <c r="BT209" i="386"/>
  <c r="BS209" i="386"/>
  <c r="BR209" i="386"/>
  <c r="BQ209" i="386"/>
  <c r="BP209" i="386"/>
  <c r="BO209" i="386"/>
  <c r="BN209" i="386"/>
  <c r="BM209" i="386"/>
  <c r="BL209" i="386"/>
  <c r="BK209" i="386"/>
  <c r="BJ209" i="386"/>
  <c r="BI209" i="386"/>
  <c r="BH209" i="386"/>
  <c r="BG209" i="386"/>
  <c r="BF209" i="386"/>
  <c r="BW208" i="386"/>
  <c r="BV208" i="386"/>
  <c r="BU208" i="386"/>
  <c r="BT208" i="386"/>
  <c r="BS208" i="386"/>
  <c r="BR208" i="386"/>
  <c r="BQ208" i="386"/>
  <c r="BP208" i="386"/>
  <c r="BO208" i="386"/>
  <c r="BN208" i="386"/>
  <c r="BM208" i="386"/>
  <c r="BL208" i="386"/>
  <c r="BK208" i="386"/>
  <c r="BJ208" i="386"/>
  <c r="BI208" i="386"/>
  <c r="BH208" i="386"/>
  <c r="AW90" i="386" s="1"/>
  <c r="BG208" i="386"/>
  <c r="BF208" i="386"/>
  <c r="BW207" i="386"/>
  <c r="BV207" i="386"/>
  <c r="BU207" i="386"/>
  <c r="BT207" i="386"/>
  <c r="BS207" i="386"/>
  <c r="BR207" i="386"/>
  <c r="BQ207" i="386"/>
  <c r="BP207" i="386"/>
  <c r="BO207" i="386"/>
  <c r="BN207" i="386"/>
  <c r="BM207" i="386"/>
  <c r="BL207" i="386"/>
  <c r="BK207" i="386"/>
  <c r="BJ207" i="386"/>
  <c r="BI207" i="386"/>
  <c r="BH207" i="386"/>
  <c r="BG207" i="386"/>
  <c r="BF207" i="386"/>
  <c r="AV90" i="386" s="1"/>
  <c r="BW206" i="386"/>
  <c r="BV206" i="386"/>
  <c r="BU206" i="386"/>
  <c r="BT206" i="386"/>
  <c r="BS206" i="386"/>
  <c r="BR206" i="386"/>
  <c r="BQ206" i="386"/>
  <c r="BP206" i="386"/>
  <c r="BO206" i="386"/>
  <c r="BN206" i="386"/>
  <c r="BM206" i="386"/>
  <c r="BL206" i="386"/>
  <c r="BK206" i="386"/>
  <c r="BJ206" i="386"/>
  <c r="BI206" i="386"/>
  <c r="BH206" i="386"/>
  <c r="BG206" i="386"/>
  <c r="BF206" i="386"/>
  <c r="BW205" i="386"/>
  <c r="BV205" i="386"/>
  <c r="BU205" i="386"/>
  <c r="BT205" i="386"/>
  <c r="BS205" i="386"/>
  <c r="BR205" i="386"/>
  <c r="BQ205" i="386"/>
  <c r="BP205" i="386"/>
  <c r="BO205" i="386"/>
  <c r="BN205" i="386"/>
  <c r="BM205" i="386"/>
  <c r="BL205" i="386"/>
  <c r="BK205" i="386"/>
  <c r="BJ205" i="386"/>
  <c r="BI205" i="386"/>
  <c r="BH205" i="386"/>
  <c r="BG205" i="386"/>
  <c r="BF205" i="386"/>
  <c r="BW204" i="386"/>
  <c r="BV204" i="386"/>
  <c r="BU204" i="386"/>
  <c r="BT204" i="386"/>
  <c r="BS204" i="386"/>
  <c r="BR204" i="386"/>
  <c r="BQ204" i="386"/>
  <c r="BP204" i="386"/>
  <c r="BO204" i="386"/>
  <c r="BN204" i="386"/>
  <c r="BM204" i="386"/>
  <c r="BL204" i="386"/>
  <c r="BK204" i="386"/>
  <c r="BJ204" i="386"/>
  <c r="BI204" i="386"/>
  <c r="BH204" i="386"/>
  <c r="BG204" i="386"/>
  <c r="BF204" i="386"/>
  <c r="BW203" i="386"/>
  <c r="BV203" i="386"/>
  <c r="BU203" i="386"/>
  <c r="BT203" i="386"/>
  <c r="BS203" i="386"/>
  <c r="BR203" i="386"/>
  <c r="BQ203" i="386"/>
  <c r="BP203" i="386"/>
  <c r="BO203" i="386"/>
  <c r="BN203" i="386"/>
  <c r="BM203" i="386"/>
  <c r="BL203" i="386"/>
  <c r="BK203" i="386"/>
  <c r="BJ203" i="386"/>
  <c r="BI203" i="386"/>
  <c r="BH203" i="386"/>
  <c r="BG203" i="386"/>
  <c r="BF203" i="386"/>
  <c r="AR90" i="386" s="1"/>
  <c r="BW202" i="386"/>
  <c r="BV202" i="386"/>
  <c r="BU202" i="386"/>
  <c r="BT202" i="386"/>
  <c r="BS202" i="386"/>
  <c r="BR202" i="386"/>
  <c r="BQ202" i="386"/>
  <c r="BP202" i="386"/>
  <c r="BO202" i="386"/>
  <c r="BN202" i="386"/>
  <c r="BM202" i="386"/>
  <c r="BL202" i="386"/>
  <c r="BK202" i="386"/>
  <c r="BJ202" i="386"/>
  <c r="BI202" i="386"/>
  <c r="BH202" i="386"/>
  <c r="AQ90" i="386" s="1"/>
  <c r="BG202" i="386"/>
  <c r="BF202" i="386"/>
  <c r="BW201" i="386"/>
  <c r="BV201" i="386"/>
  <c r="BU201" i="386"/>
  <c r="BT201" i="386"/>
  <c r="BS201" i="386"/>
  <c r="BR201" i="386"/>
  <c r="BQ201" i="386"/>
  <c r="BP201" i="386"/>
  <c r="BO201" i="386"/>
  <c r="BN201" i="386"/>
  <c r="BM201" i="386"/>
  <c r="BL201" i="386"/>
  <c r="BK201" i="386"/>
  <c r="BJ201" i="386"/>
  <c r="BI201" i="386"/>
  <c r="BH201" i="386"/>
  <c r="BG201" i="386"/>
  <c r="BF201" i="386"/>
  <c r="AP90" i="386" s="1"/>
  <c r="BW200" i="386"/>
  <c r="BV200" i="386"/>
  <c r="BU200" i="386"/>
  <c r="BT200" i="386"/>
  <c r="BS200" i="386"/>
  <c r="BR200" i="386"/>
  <c r="BQ200" i="386"/>
  <c r="BP200" i="386"/>
  <c r="BO200" i="386"/>
  <c r="BN200" i="386"/>
  <c r="BM200" i="386"/>
  <c r="BL200" i="386"/>
  <c r="BK200" i="386"/>
  <c r="BJ200" i="386"/>
  <c r="BI200" i="386"/>
  <c r="BH200" i="386"/>
  <c r="BG200" i="386"/>
  <c r="BF200" i="386"/>
  <c r="BW199" i="386"/>
  <c r="BV199" i="386"/>
  <c r="BU199" i="386"/>
  <c r="BT199" i="386"/>
  <c r="BS199" i="386"/>
  <c r="BR199" i="386"/>
  <c r="BQ199" i="386"/>
  <c r="BP199" i="386"/>
  <c r="BO199" i="386"/>
  <c r="BN199" i="386"/>
  <c r="BM199" i="386"/>
  <c r="BL199" i="386"/>
  <c r="BK199" i="386"/>
  <c r="BJ199" i="386"/>
  <c r="BI199" i="386"/>
  <c r="BH199" i="386"/>
  <c r="BG199" i="386"/>
  <c r="BF199" i="386"/>
  <c r="AN90" i="386" s="1"/>
  <c r="BW198" i="386"/>
  <c r="BV198" i="386"/>
  <c r="BU198" i="386"/>
  <c r="BT198" i="386"/>
  <c r="BS198" i="386"/>
  <c r="BR198" i="386"/>
  <c r="BQ198" i="386"/>
  <c r="BP198" i="386"/>
  <c r="BO198" i="386"/>
  <c r="BN198" i="386"/>
  <c r="BM198" i="386"/>
  <c r="BL198" i="386"/>
  <c r="BK198" i="386"/>
  <c r="BJ198" i="386"/>
  <c r="BI198" i="386"/>
  <c r="BH198" i="386"/>
  <c r="BG198" i="386"/>
  <c r="BF198" i="386"/>
  <c r="BW195" i="386"/>
  <c r="BV195" i="386"/>
  <c r="BU195" i="386"/>
  <c r="BT195" i="386"/>
  <c r="BS195" i="386"/>
  <c r="BR195" i="386"/>
  <c r="BQ195" i="386"/>
  <c r="BP195" i="386"/>
  <c r="BO195" i="386"/>
  <c r="BN195" i="386"/>
  <c r="BM195" i="386"/>
  <c r="BL195" i="386"/>
  <c r="BK195" i="386"/>
  <c r="BJ195" i="386"/>
  <c r="BI195" i="386"/>
  <c r="BH195" i="386"/>
  <c r="BG195" i="386"/>
  <c r="BF195" i="386"/>
  <c r="BW194" i="386"/>
  <c r="BV194" i="386"/>
  <c r="BU194" i="386"/>
  <c r="BT194" i="386"/>
  <c r="BS194" i="386"/>
  <c r="BR194" i="386"/>
  <c r="BQ194" i="386"/>
  <c r="BP194" i="386"/>
  <c r="BO194" i="386"/>
  <c r="BN194" i="386"/>
  <c r="BM194" i="386"/>
  <c r="BL194" i="386"/>
  <c r="BK194" i="386"/>
  <c r="BJ194" i="386"/>
  <c r="BI194" i="386"/>
  <c r="BH194" i="386"/>
  <c r="BG194" i="386"/>
  <c r="BF194" i="386"/>
  <c r="BW193" i="386"/>
  <c r="BV193" i="386"/>
  <c r="BU193" i="386"/>
  <c r="BT193" i="386"/>
  <c r="BS193" i="386"/>
  <c r="BR193" i="386"/>
  <c r="BQ193" i="386"/>
  <c r="BP193" i="386"/>
  <c r="BO193" i="386"/>
  <c r="BN193" i="386"/>
  <c r="BM193" i="386"/>
  <c r="BL193" i="386"/>
  <c r="BK193" i="386"/>
  <c r="BJ193" i="386"/>
  <c r="BI193" i="386"/>
  <c r="BH193" i="386"/>
  <c r="BG193" i="386"/>
  <c r="BF193" i="386"/>
  <c r="BW192" i="386"/>
  <c r="BV192" i="386"/>
  <c r="BU192" i="386"/>
  <c r="BT192" i="386"/>
  <c r="BS192" i="386"/>
  <c r="BR192" i="386"/>
  <c r="BQ192" i="386"/>
  <c r="BP192" i="386"/>
  <c r="BO192" i="386"/>
  <c r="BN192" i="386"/>
  <c r="BM192" i="386"/>
  <c r="BL192" i="386"/>
  <c r="BK192" i="386"/>
  <c r="BJ192" i="386"/>
  <c r="BI192" i="386"/>
  <c r="BH192" i="386"/>
  <c r="BG192" i="386"/>
  <c r="BF192" i="386"/>
  <c r="BW191" i="386"/>
  <c r="BV191" i="386"/>
  <c r="BU191" i="386"/>
  <c r="BT191" i="386"/>
  <c r="BS191" i="386"/>
  <c r="BR191" i="386"/>
  <c r="BQ191" i="386"/>
  <c r="BP191" i="386"/>
  <c r="BO191" i="386"/>
  <c r="BN191" i="386"/>
  <c r="BM191" i="386"/>
  <c r="BL191" i="386"/>
  <c r="BK191" i="386"/>
  <c r="BJ191" i="386"/>
  <c r="BI191" i="386"/>
  <c r="BH191" i="386"/>
  <c r="BG191" i="386"/>
  <c r="BF191" i="386"/>
  <c r="BW190" i="386"/>
  <c r="BV190" i="386"/>
  <c r="BU190" i="386"/>
  <c r="BT190" i="386"/>
  <c r="BS190" i="386"/>
  <c r="BR190" i="386"/>
  <c r="BQ190" i="386"/>
  <c r="BP190" i="386"/>
  <c r="BO190" i="386"/>
  <c r="BN190" i="386"/>
  <c r="BM190" i="386"/>
  <c r="BL190" i="386"/>
  <c r="BK190" i="386"/>
  <c r="BJ190" i="386"/>
  <c r="BI190" i="386"/>
  <c r="BH190" i="386"/>
  <c r="BG190" i="386"/>
  <c r="BF190" i="386"/>
  <c r="BW189" i="386"/>
  <c r="BV189" i="386"/>
  <c r="BU189" i="386"/>
  <c r="BT189" i="386"/>
  <c r="BS189" i="386"/>
  <c r="BR189" i="386"/>
  <c r="BQ189" i="386"/>
  <c r="BP189" i="386"/>
  <c r="BO189" i="386"/>
  <c r="BN189" i="386"/>
  <c r="BM189" i="386"/>
  <c r="BL189" i="386"/>
  <c r="BK189" i="386"/>
  <c r="BJ189" i="386"/>
  <c r="BI189" i="386"/>
  <c r="BH189" i="386"/>
  <c r="BG189" i="386"/>
  <c r="BF189" i="386"/>
  <c r="AW89" i="386" s="1"/>
  <c r="BW188" i="386"/>
  <c r="BV188" i="386"/>
  <c r="BU188" i="386"/>
  <c r="BT188" i="386"/>
  <c r="BS188" i="386"/>
  <c r="BR188" i="386"/>
  <c r="BQ188" i="386"/>
  <c r="BP188" i="386"/>
  <c r="BO188" i="386"/>
  <c r="BN188" i="386"/>
  <c r="BM188" i="386"/>
  <c r="BL188" i="386"/>
  <c r="BK188" i="386"/>
  <c r="BJ188" i="386"/>
  <c r="BI188" i="386"/>
  <c r="BH188" i="386"/>
  <c r="BG188" i="386"/>
  <c r="BF188" i="386"/>
  <c r="BW187" i="386"/>
  <c r="BV187" i="386"/>
  <c r="BU187" i="386"/>
  <c r="BT187" i="386"/>
  <c r="BS187" i="386"/>
  <c r="BR187" i="386"/>
  <c r="BQ187" i="386"/>
  <c r="BP187" i="386"/>
  <c r="BO187" i="386"/>
  <c r="BN187" i="386"/>
  <c r="BM187" i="386"/>
  <c r="BL187" i="386"/>
  <c r="BK187" i="386"/>
  <c r="BJ187" i="386"/>
  <c r="BI187" i="386"/>
  <c r="BH187" i="386"/>
  <c r="BG187" i="386"/>
  <c r="BF187" i="386"/>
  <c r="AU89" i="386" s="1"/>
  <c r="BW186" i="386"/>
  <c r="BV186" i="386"/>
  <c r="BU186" i="386"/>
  <c r="BT186" i="386"/>
  <c r="BS186" i="386"/>
  <c r="BR186" i="386"/>
  <c r="BQ186" i="386"/>
  <c r="BP186" i="386"/>
  <c r="BO186" i="386"/>
  <c r="BN186" i="386"/>
  <c r="BM186" i="386"/>
  <c r="BL186" i="386"/>
  <c r="BK186" i="386"/>
  <c r="BJ186" i="386"/>
  <c r="BI186" i="386"/>
  <c r="BH186" i="386"/>
  <c r="BG186" i="386"/>
  <c r="BF186" i="386"/>
  <c r="BW185" i="386"/>
  <c r="BV185" i="386"/>
  <c r="BU185" i="386"/>
  <c r="BT185" i="386"/>
  <c r="BS185" i="386"/>
  <c r="BR185" i="386"/>
  <c r="BQ185" i="386"/>
  <c r="BP185" i="386"/>
  <c r="BO185" i="386"/>
  <c r="BN185" i="386"/>
  <c r="BM185" i="386"/>
  <c r="BL185" i="386"/>
  <c r="BK185" i="386"/>
  <c r="BJ185" i="386"/>
  <c r="BI185" i="386"/>
  <c r="BH185" i="386"/>
  <c r="BG185" i="386"/>
  <c r="BF185" i="386"/>
  <c r="AS89" i="386" s="1"/>
  <c r="BW184" i="386"/>
  <c r="BV184" i="386"/>
  <c r="BU184" i="386"/>
  <c r="BT184" i="386"/>
  <c r="BS184" i="386"/>
  <c r="BR184" i="386"/>
  <c r="BQ184" i="386"/>
  <c r="BP184" i="386"/>
  <c r="BO184" i="386"/>
  <c r="BN184" i="386"/>
  <c r="BM184" i="386"/>
  <c r="BL184" i="386"/>
  <c r="BK184" i="386"/>
  <c r="BJ184" i="386"/>
  <c r="BI184" i="386"/>
  <c r="BH184" i="386"/>
  <c r="AR89" i="386" s="1"/>
  <c r="BG184" i="386"/>
  <c r="BF184" i="386"/>
  <c r="BW183" i="386"/>
  <c r="BV183" i="386"/>
  <c r="BU183" i="386"/>
  <c r="BT183" i="386"/>
  <c r="BS183" i="386"/>
  <c r="BR183" i="386"/>
  <c r="BQ183" i="386"/>
  <c r="BP183" i="386"/>
  <c r="BO183" i="386"/>
  <c r="BN183" i="386"/>
  <c r="BM183" i="386"/>
  <c r="BL183" i="386"/>
  <c r="BK183" i="386"/>
  <c r="BJ183" i="386"/>
  <c r="BI183" i="386"/>
  <c r="BH183" i="386"/>
  <c r="BG183" i="386"/>
  <c r="BF183" i="386"/>
  <c r="AQ89" i="386" s="1"/>
  <c r="BW182" i="386"/>
  <c r="BV182" i="386"/>
  <c r="BU182" i="386"/>
  <c r="BT182" i="386"/>
  <c r="BS182" i="386"/>
  <c r="BR182" i="386"/>
  <c r="BQ182" i="386"/>
  <c r="BP182" i="386"/>
  <c r="BO182" i="386"/>
  <c r="BN182" i="386"/>
  <c r="BM182" i="386"/>
  <c r="BL182" i="386"/>
  <c r="BK182" i="386"/>
  <c r="BJ182" i="386"/>
  <c r="BI182" i="386"/>
  <c r="BH182" i="386"/>
  <c r="AP89" i="386" s="1"/>
  <c r="BG182" i="386"/>
  <c r="BF182" i="386"/>
  <c r="BW181" i="386"/>
  <c r="BV181" i="386"/>
  <c r="BU181" i="386"/>
  <c r="BT181" i="386"/>
  <c r="BS181" i="386"/>
  <c r="BR181" i="386"/>
  <c r="BQ181" i="386"/>
  <c r="BP181" i="386"/>
  <c r="BO181" i="386"/>
  <c r="BN181" i="386"/>
  <c r="BM181" i="386"/>
  <c r="BL181" i="386"/>
  <c r="BK181" i="386"/>
  <c r="BJ181" i="386"/>
  <c r="BI181" i="386"/>
  <c r="BH181" i="386"/>
  <c r="BG181" i="386"/>
  <c r="BF181" i="386"/>
  <c r="AO89" i="386" s="1"/>
  <c r="BW180" i="386"/>
  <c r="BV180" i="386"/>
  <c r="BU180" i="386"/>
  <c r="BT180" i="386"/>
  <c r="BS180" i="386"/>
  <c r="BR180" i="386"/>
  <c r="BQ180" i="386"/>
  <c r="BP180" i="386"/>
  <c r="BO180" i="386"/>
  <c r="BN180" i="386"/>
  <c r="BM180" i="386"/>
  <c r="BL180" i="386"/>
  <c r="BK180" i="386"/>
  <c r="BJ180" i="386"/>
  <c r="BI180" i="386"/>
  <c r="BH180" i="386"/>
  <c r="AN89" i="386" s="1"/>
  <c r="BG180" i="386"/>
  <c r="BF180" i="386"/>
  <c r="BW179" i="386"/>
  <c r="BV179" i="386"/>
  <c r="BU179" i="386"/>
  <c r="BT179" i="386"/>
  <c r="BS179" i="386"/>
  <c r="BR179" i="386"/>
  <c r="BQ179" i="386"/>
  <c r="BP179" i="386"/>
  <c r="BO179" i="386"/>
  <c r="BN179" i="386"/>
  <c r="BM179" i="386"/>
  <c r="BL179" i="386"/>
  <c r="BK179" i="386"/>
  <c r="BJ179" i="386"/>
  <c r="BI179" i="386"/>
  <c r="BH179" i="386"/>
  <c r="BG179" i="386"/>
  <c r="BF179" i="386"/>
  <c r="BW176" i="386"/>
  <c r="BV176" i="386"/>
  <c r="BU176" i="386"/>
  <c r="BT176" i="386"/>
  <c r="BS176" i="386"/>
  <c r="BR176" i="386"/>
  <c r="BQ176" i="386"/>
  <c r="BP176" i="386"/>
  <c r="BO176" i="386"/>
  <c r="BN176" i="386"/>
  <c r="BM176" i="386"/>
  <c r="BL176" i="386"/>
  <c r="BK176" i="386"/>
  <c r="BJ176" i="386"/>
  <c r="BI176" i="386"/>
  <c r="BH176" i="386"/>
  <c r="BG176" i="386"/>
  <c r="BF176" i="386"/>
  <c r="BW175" i="386"/>
  <c r="BV175" i="386"/>
  <c r="BU175" i="386"/>
  <c r="BT175" i="386"/>
  <c r="BS175" i="386"/>
  <c r="BR175" i="386"/>
  <c r="BQ175" i="386"/>
  <c r="BP175" i="386"/>
  <c r="BO175" i="386"/>
  <c r="BN175" i="386"/>
  <c r="BM175" i="386"/>
  <c r="BL175" i="386"/>
  <c r="BK175" i="386"/>
  <c r="BJ175" i="386"/>
  <c r="BI175" i="386"/>
  <c r="BH175" i="386"/>
  <c r="BG175" i="386"/>
  <c r="BF175" i="386"/>
  <c r="BW174" i="386"/>
  <c r="BV174" i="386"/>
  <c r="BU174" i="386"/>
  <c r="BT174" i="386"/>
  <c r="BS174" i="386"/>
  <c r="BR174" i="386"/>
  <c r="BQ174" i="386"/>
  <c r="BP174" i="386"/>
  <c r="BO174" i="386"/>
  <c r="BN174" i="386"/>
  <c r="BM174" i="386"/>
  <c r="BL174" i="386"/>
  <c r="BK174" i="386"/>
  <c r="BJ174" i="386"/>
  <c r="BI174" i="386"/>
  <c r="BH174" i="386"/>
  <c r="BG174" i="386"/>
  <c r="BF174" i="386"/>
  <c r="BW173" i="386"/>
  <c r="BV173" i="386"/>
  <c r="BU173" i="386"/>
  <c r="BT173" i="386"/>
  <c r="BS173" i="386"/>
  <c r="BR173" i="386"/>
  <c r="BQ173" i="386"/>
  <c r="BP173" i="386"/>
  <c r="BO173" i="386"/>
  <c r="BN173" i="386"/>
  <c r="BM173" i="386"/>
  <c r="BL173" i="386"/>
  <c r="BK173" i="386"/>
  <c r="BJ173" i="386"/>
  <c r="BI173" i="386"/>
  <c r="BH173" i="386"/>
  <c r="BG173" i="386"/>
  <c r="BF173" i="386"/>
  <c r="BW172" i="386"/>
  <c r="BV172" i="386"/>
  <c r="BU172" i="386"/>
  <c r="BT172" i="386"/>
  <c r="BS172" i="386"/>
  <c r="BR172" i="386"/>
  <c r="BQ172" i="386"/>
  <c r="BP172" i="386"/>
  <c r="BO172" i="386"/>
  <c r="BN172" i="386"/>
  <c r="BM172" i="386"/>
  <c r="BL172" i="386"/>
  <c r="BK172" i="386"/>
  <c r="BJ172" i="386"/>
  <c r="BI172" i="386"/>
  <c r="BH172" i="386"/>
  <c r="BG172" i="386"/>
  <c r="BF172" i="386"/>
  <c r="BW171" i="386"/>
  <c r="BV171" i="386"/>
  <c r="BU171" i="386"/>
  <c r="BT171" i="386"/>
  <c r="BS171" i="386"/>
  <c r="BR171" i="386"/>
  <c r="BQ171" i="386"/>
  <c r="BP171" i="386"/>
  <c r="BO171" i="386"/>
  <c r="BN171" i="386"/>
  <c r="BM171" i="386"/>
  <c r="BL171" i="386"/>
  <c r="BK171" i="386"/>
  <c r="BJ171" i="386"/>
  <c r="BI171" i="386"/>
  <c r="BH171" i="386"/>
  <c r="BG171" i="386"/>
  <c r="BF171" i="386"/>
  <c r="BW170" i="386"/>
  <c r="BV170" i="386"/>
  <c r="BU170" i="386"/>
  <c r="BT170" i="386"/>
  <c r="BS170" i="386"/>
  <c r="BR170" i="386"/>
  <c r="BQ170" i="386"/>
  <c r="BP170" i="386"/>
  <c r="BO170" i="386"/>
  <c r="BN170" i="386"/>
  <c r="BM170" i="386"/>
  <c r="BL170" i="386"/>
  <c r="BK170" i="386"/>
  <c r="BJ170" i="386"/>
  <c r="BI170" i="386"/>
  <c r="BH170" i="386"/>
  <c r="AW88" i="386" s="1"/>
  <c r="BG170" i="386"/>
  <c r="BF170" i="386"/>
  <c r="BW169" i="386"/>
  <c r="BV169" i="386"/>
  <c r="BU169" i="386"/>
  <c r="BT169" i="386"/>
  <c r="BS169" i="386"/>
  <c r="BR169" i="386"/>
  <c r="BQ169" i="386"/>
  <c r="BP169" i="386"/>
  <c r="BO169" i="386"/>
  <c r="BN169" i="386"/>
  <c r="BM169" i="386"/>
  <c r="BL169" i="386"/>
  <c r="BK169" i="386"/>
  <c r="BJ169" i="386"/>
  <c r="BI169" i="386"/>
  <c r="BH169" i="386"/>
  <c r="BG169" i="386"/>
  <c r="BF169" i="386"/>
  <c r="AV88" i="386" s="1"/>
  <c r="BW168" i="386"/>
  <c r="BV168" i="386"/>
  <c r="BU168" i="386"/>
  <c r="BT168" i="386"/>
  <c r="BS168" i="386"/>
  <c r="BR168" i="386"/>
  <c r="BQ168" i="386"/>
  <c r="BP168" i="386"/>
  <c r="BO168" i="386"/>
  <c r="BN168" i="386"/>
  <c r="BM168" i="386"/>
  <c r="BL168" i="386"/>
  <c r="BK168" i="386"/>
  <c r="BJ168" i="386"/>
  <c r="BI168" i="386"/>
  <c r="BH168" i="386"/>
  <c r="BG168" i="386"/>
  <c r="BF168" i="386"/>
  <c r="BW167" i="386"/>
  <c r="BV167" i="386"/>
  <c r="BU167" i="386"/>
  <c r="BT167" i="386"/>
  <c r="BS167" i="386"/>
  <c r="BR167" i="386"/>
  <c r="BQ167" i="386"/>
  <c r="BP167" i="386"/>
  <c r="BO167" i="386"/>
  <c r="BN167" i="386"/>
  <c r="BM167" i="386"/>
  <c r="BL167" i="386"/>
  <c r="BK167" i="386"/>
  <c r="BJ167" i="386"/>
  <c r="BI167" i="386"/>
  <c r="BH167" i="386"/>
  <c r="BG167" i="386"/>
  <c r="BF167" i="386"/>
  <c r="BW166" i="386"/>
  <c r="BV166" i="386"/>
  <c r="BU166" i="386"/>
  <c r="BT166" i="386"/>
  <c r="BS166" i="386"/>
  <c r="BR166" i="386"/>
  <c r="BQ166" i="386"/>
  <c r="BP166" i="386"/>
  <c r="BO166" i="386"/>
  <c r="BN166" i="386"/>
  <c r="BM166" i="386"/>
  <c r="BL166" i="386"/>
  <c r="BK166" i="386"/>
  <c r="BJ166" i="386"/>
  <c r="BI166" i="386"/>
  <c r="BH166" i="386"/>
  <c r="BG166" i="386"/>
  <c r="BF166" i="386"/>
  <c r="BW165" i="386"/>
  <c r="BV165" i="386"/>
  <c r="BU165" i="386"/>
  <c r="BT165" i="386"/>
  <c r="BS165" i="386"/>
  <c r="BR165" i="386"/>
  <c r="BQ165" i="386"/>
  <c r="BP165" i="386"/>
  <c r="BO165" i="386"/>
  <c r="BN165" i="386"/>
  <c r="BM165" i="386"/>
  <c r="BL165" i="386"/>
  <c r="BK165" i="386"/>
  <c r="BJ165" i="386"/>
  <c r="BI165" i="386"/>
  <c r="BH165" i="386"/>
  <c r="BG165" i="386"/>
  <c r="BF165" i="386"/>
  <c r="AR88" i="386" s="1"/>
  <c r="BW164" i="386"/>
  <c r="BV164" i="386"/>
  <c r="BU164" i="386"/>
  <c r="BT164" i="386"/>
  <c r="BS164" i="386"/>
  <c r="BR164" i="386"/>
  <c r="BQ164" i="386"/>
  <c r="BP164" i="386"/>
  <c r="BO164" i="386"/>
  <c r="BN164" i="386"/>
  <c r="BM164" i="386"/>
  <c r="BL164" i="386"/>
  <c r="BK164" i="386"/>
  <c r="BJ164" i="386"/>
  <c r="BI164" i="386"/>
  <c r="BH164" i="386"/>
  <c r="BG164" i="386"/>
  <c r="BF164" i="386"/>
  <c r="BW163" i="386"/>
  <c r="BV163" i="386"/>
  <c r="BU163" i="386"/>
  <c r="BT163" i="386"/>
  <c r="BS163" i="386"/>
  <c r="BR163" i="386"/>
  <c r="BQ163" i="386"/>
  <c r="BP163" i="386"/>
  <c r="BO163" i="386"/>
  <c r="BN163" i="386"/>
  <c r="BM163" i="386"/>
  <c r="BL163" i="386"/>
  <c r="BK163" i="386"/>
  <c r="BJ163" i="386"/>
  <c r="BI163" i="386"/>
  <c r="BH163" i="386"/>
  <c r="BG163" i="386"/>
  <c r="BF163" i="386"/>
  <c r="AP88" i="386" s="1"/>
  <c r="BW162" i="386"/>
  <c r="BV162" i="386"/>
  <c r="BU162" i="386"/>
  <c r="BT162" i="386"/>
  <c r="BS162" i="386"/>
  <c r="BR162" i="386"/>
  <c r="BQ162" i="386"/>
  <c r="BP162" i="386"/>
  <c r="BO162" i="386"/>
  <c r="BN162" i="386"/>
  <c r="BM162" i="386"/>
  <c r="BL162" i="386"/>
  <c r="BK162" i="386"/>
  <c r="BJ162" i="386"/>
  <c r="BI162" i="386"/>
  <c r="BH162" i="386"/>
  <c r="BG162" i="386"/>
  <c r="BF162" i="386"/>
  <c r="BW161" i="386"/>
  <c r="BV161" i="386"/>
  <c r="BU161" i="386"/>
  <c r="BT161" i="386"/>
  <c r="BS161" i="386"/>
  <c r="BR161" i="386"/>
  <c r="BQ161" i="386"/>
  <c r="BP161" i="386"/>
  <c r="BO161" i="386"/>
  <c r="BN161" i="386"/>
  <c r="BM161" i="386"/>
  <c r="BL161" i="386"/>
  <c r="BK161" i="386"/>
  <c r="BJ161" i="386"/>
  <c r="BI161" i="386"/>
  <c r="BH161" i="386"/>
  <c r="BG161" i="386"/>
  <c r="BF161" i="386"/>
  <c r="AN88" i="386" s="1"/>
  <c r="BW160" i="386"/>
  <c r="BV160" i="386"/>
  <c r="BU160" i="386"/>
  <c r="BT160" i="386"/>
  <c r="BS160" i="386"/>
  <c r="BR160" i="386"/>
  <c r="BQ160" i="386"/>
  <c r="BP160" i="386"/>
  <c r="BO160" i="386"/>
  <c r="BN160" i="386"/>
  <c r="BM160" i="386"/>
  <c r="BL160" i="386"/>
  <c r="BK160" i="386"/>
  <c r="BJ160" i="386"/>
  <c r="BI160" i="386"/>
  <c r="BH160" i="386"/>
  <c r="BG160" i="386"/>
  <c r="BF160" i="386"/>
  <c r="BW157" i="386"/>
  <c r="BV157" i="386"/>
  <c r="BU157" i="386"/>
  <c r="BT157" i="386"/>
  <c r="BS157" i="386"/>
  <c r="BR157" i="386"/>
  <c r="BQ157" i="386"/>
  <c r="BP157" i="386"/>
  <c r="BO157" i="386"/>
  <c r="BN157" i="386"/>
  <c r="BM157" i="386"/>
  <c r="BL157" i="386"/>
  <c r="BK157" i="386"/>
  <c r="BJ157" i="386"/>
  <c r="BI157" i="386"/>
  <c r="BH157" i="386"/>
  <c r="BG157" i="386"/>
  <c r="BF157" i="386"/>
  <c r="BW156" i="386"/>
  <c r="BV156" i="386"/>
  <c r="BU156" i="386"/>
  <c r="BT156" i="386"/>
  <c r="BS156" i="386"/>
  <c r="BR156" i="386"/>
  <c r="BQ156" i="386"/>
  <c r="BP156" i="386"/>
  <c r="BO156" i="386"/>
  <c r="BN156" i="386"/>
  <c r="BM156" i="386"/>
  <c r="BL156" i="386"/>
  <c r="BK156" i="386"/>
  <c r="BJ156" i="386"/>
  <c r="BI156" i="386"/>
  <c r="BH156" i="386"/>
  <c r="BG156" i="386"/>
  <c r="BF156" i="386"/>
  <c r="BW155" i="386"/>
  <c r="BV155" i="386"/>
  <c r="BU155" i="386"/>
  <c r="BT155" i="386"/>
  <c r="BS155" i="386"/>
  <c r="BR155" i="386"/>
  <c r="BQ155" i="386"/>
  <c r="BP155" i="386"/>
  <c r="BO155" i="386"/>
  <c r="BN155" i="386"/>
  <c r="BM155" i="386"/>
  <c r="BL155" i="386"/>
  <c r="BK155" i="386"/>
  <c r="BJ155" i="386"/>
  <c r="BI155" i="386"/>
  <c r="BH155" i="386"/>
  <c r="BG155" i="386"/>
  <c r="BF155" i="386"/>
  <c r="BW154" i="386"/>
  <c r="BV154" i="386"/>
  <c r="BU154" i="386"/>
  <c r="BT154" i="386"/>
  <c r="BS154" i="386"/>
  <c r="BR154" i="386"/>
  <c r="BQ154" i="386"/>
  <c r="BP154" i="386"/>
  <c r="BO154" i="386"/>
  <c r="BN154" i="386"/>
  <c r="BM154" i="386"/>
  <c r="BL154" i="386"/>
  <c r="BK154" i="386"/>
  <c r="BJ154" i="386"/>
  <c r="BI154" i="386"/>
  <c r="BH154" i="386"/>
  <c r="BG154" i="386"/>
  <c r="BF154" i="386"/>
  <c r="BW153" i="386"/>
  <c r="BV153" i="386"/>
  <c r="BU153" i="386"/>
  <c r="BT153" i="386"/>
  <c r="BS153" i="386"/>
  <c r="BR153" i="386"/>
  <c r="BQ153" i="386"/>
  <c r="BP153" i="386"/>
  <c r="BO153" i="386"/>
  <c r="BN153" i="386"/>
  <c r="BM153" i="386"/>
  <c r="BL153" i="386"/>
  <c r="BK153" i="386"/>
  <c r="BJ153" i="386"/>
  <c r="BI153" i="386"/>
  <c r="BH153" i="386"/>
  <c r="BG153" i="386"/>
  <c r="BF153" i="386"/>
  <c r="BW152" i="386"/>
  <c r="BV152" i="386"/>
  <c r="BU152" i="386"/>
  <c r="BT152" i="386"/>
  <c r="BS152" i="386"/>
  <c r="BR152" i="386"/>
  <c r="BQ152" i="386"/>
  <c r="BP152" i="386"/>
  <c r="BO152" i="386"/>
  <c r="BN152" i="386"/>
  <c r="BM152" i="386"/>
  <c r="BL152" i="386"/>
  <c r="BK152" i="386"/>
  <c r="BJ152" i="386"/>
  <c r="BI152" i="386"/>
  <c r="BH152" i="386"/>
  <c r="BG152" i="386"/>
  <c r="BF152" i="386"/>
  <c r="BW151" i="386"/>
  <c r="BV151" i="386"/>
  <c r="BU151" i="386"/>
  <c r="BT151" i="386"/>
  <c r="BS151" i="386"/>
  <c r="BR151" i="386"/>
  <c r="BQ151" i="386"/>
  <c r="BP151" i="386"/>
  <c r="BO151" i="386"/>
  <c r="BN151" i="386"/>
  <c r="BM151" i="386"/>
  <c r="BL151" i="386"/>
  <c r="BK151" i="386"/>
  <c r="BJ151" i="386"/>
  <c r="BI151" i="386"/>
  <c r="BH151" i="386"/>
  <c r="BG151" i="386"/>
  <c r="BF151" i="386"/>
  <c r="AW87" i="386" s="1"/>
  <c r="BW150" i="386"/>
  <c r="BV150" i="386"/>
  <c r="BU150" i="386"/>
  <c r="BT150" i="386"/>
  <c r="BS150" i="386"/>
  <c r="BR150" i="386"/>
  <c r="BQ150" i="386"/>
  <c r="BP150" i="386"/>
  <c r="BO150" i="386"/>
  <c r="BN150" i="386"/>
  <c r="BM150" i="386"/>
  <c r="BL150" i="386"/>
  <c r="BK150" i="386"/>
  <c r="BJ150" i="386"/>
  <c r="BI150" i="386"/>
  <c r="BH150" i="386"/>
  <c r="BG150" i="386"/>
  <c r="BF150" i="386"/>
  <c r="BW149" i="386"/>
  <c r="BV149" i="386"/>
  <c r="BU149" i="386"/>
  <c r="BT149" i="386"/>
  <c r="BS149" i="386"/>
  <c r="BR149" i="386"/>
  <c r="BQ149" i="386"/>
  <c r="BP149" i="386"/>
  <c r="BO149" i="386"/>
  <c r="BN149" i="386"/>
  <c r="BM149" i="386"/>
  <c r="BL149" i="386"/>
  <c r="BK149" i="386"/>
  <c r="BJ149" i="386"/>
  <c r="BI149" i="386"/>
  <c r="BH149" i="386"/>
  <c r="BG149" i="386"/>
  <c r="BF149" i="386"/>
  <c r="BW148" i="386"/>
  <c r="BV148" i="386"/>
  <c r="BU148" i="386"/>
  <c r="BT148" i="386"/>
  <c r="BS148" i="386"/>
  <c r="BR148" i="386"/>
  <c r="BQ148" i="386"/>
  <c r="BP148" i="386"/>
  <c r="BO148" i="386"/>
  <c r="BN148" i="386"/>
  <c r="BM148" i="386"/>
  <c r="BL148" i="386"/>
  <c r="BK148" i="386"/>
  <c r="BJ148" i="386"/>
  <c r="BI148" i="386"/>
  <c r="BH148" i="386"/>
  <c r="BG148" i="386"/>
  <c r="BF148" i="386"/>
  <c r="BW147" i="386"/>
  <c r="BV147" i="386"/>
  <c r="BU147" i="386"/>
  <c r="BT147" i="386"/>
  <c r="BS147" i="386"/>
  <c r="BR147" i="386"/>
  <c r="BQ147" i="386"/>
  <c r="BP147" i="386"/>
  <c r="BO147" i="386"/>
  <c r="BN147" i="386"/>
  <c r="BM147" i="386"/>
  <c r="BL147" i="386"/>
  <c r="BK147" i="386"/>
  <c r="BJ147" i="386"/>
  <c r="BI147" i="386"/>
  <c r="BH147" i="386"/>
  <c r="BG147" i="386"/>
  <c r="BF147" i="386"/>
  <c r="AY95" i="386" s="1"/>
  <c r="BW146" i="386"/>
  <c r="BV146" i="386"/>
  <c r="BU146" i="386"/>
  <c r="BT146" i="386"/>
  <c r="BS146" i="386"/>
  <c r="BR146" i="386"/>
  <c r="BQ146" i="386"/>
  <c r="BP146" i="386"/>
  <c r="BO146" i="386"/>
  <c r="BN146" i="386"/>
  <c r="BM146" i="386"/>
  <c r="BL146" i="386"/>
  <c r="BK146" i="386"/>
  <c r="BJ146" i="386"/>
  <c r="BI146" i="386"/>
  <c r="BH146" i="386"/>
  <c r="AX95" i="386" s="1"/>
  <c r="BG146" i="386"/>
  <c r="BF146" i="386"/>
  <c r="BW145" i="386"/>
  <c r="BV145" i="386"/>
  <c r="BU145" i="386"/>
  <c r="BT145" i="386"/>
  <c r="BS145" i="386"/>
  <c r="BR145" i="386"/>
  <c r="BQ145" i="386"/>
  <c r="BP145" i="386"/>
  <c r="BO145" i="386"/>
  <c r="BN145" i="386"/>
  <c r="BM145" i="386"/>
  <c r="BL145" i="386"/>
  <c r="BK145" i="386"/>
  <c r="BJ145" i="386"/>
  <c r="BI145" i="386"/>
  <c r="BH145" i="386"/>
  <c r="BG145" i="386"/>
  <c r="BF145" i="386"/>
  <c r="BW144" i="386"/>
  <c r="BV144" i="386"/>
  <c r="BU144" i="386"/>
  <c r="BT144" i="386"/>
  <c r="BS144" i="386"/>
  <c r="BR144" i="386"/>
  <c r="BQ144" i="386"/>
  <c r="BP144" i="386"/>
  <c r="BO144" i="386"/>
  <c r="BN144" i="386"/>
  <c r="BM144" i="386"/>
  <c r="BL144" i="386"/>
  <c r="BK144" i="386"/>
  <c r="BJ144" i="386"/>
  <c r="BI144" i="386"/>
  <c r="BH144" i="386"/>
  <c r="AV95" i="386" s="1"/>
  <c r="BG144" i="386"/>
  <c r="BF144" i="386"/>
  <c r="BW143" i="386"/>
  <c r="BV143" i="386"/>
  <c r="BU143" i="386"/>
  <c r="BT143" i="386"/>
  <c r="BS143" i="386"/>
  <c r="BR143" i="386"/>
  <c r="BQ143" i="386"/>
  <c r="BP143" i="386"/>
  <c r="BO143" i="386"/>
  <c r="BN143" i="386"/>
  <c r="BM143" i="386"/>
  <c r="BL143" i="386"/>
  <c r="BK143" i="386"/>
  <c r="BJ143" i="386"/>
  <c r="BI143" i="386"/>
  <c r="BH143" i="386"/>
  <c r="BG143" i="386"/>
  <c r="BF143" i="386"/>
  <c r="AU95" i="386" s="1"/>
  <c r="BW142" i="386"/>
  <c r="BV142" i="386"/>
  <c r="BU142" i="386"/>
  <c r="BT142" i="386"/>
  <c r="BS142" i="386"/>
  <c r="BR142" i="386"/>
  <c r="BQ142" i="386"/>
  <c r="BP142" i="386"/>
  <c r="BO142" i="386"/>
  <c r="BN142" i="386"/>
  <c r="BM142" i="386"/>
  <c r="BL142" i="386"/>
  <c r="BK142" i="386"/>
  <c r="BJ142" i="386"/>
  <c r="BI142" i="386"/>
  <c r="BH142" i="386"/>
  <c r="AT95" i="386" s="1"/>
  <c r="BG142" i="386"/>
  <c r="BF142" i="386"/>
  <c r="BW141" i="386"/>
  <c r="BV141" i="386"/>
  <c r="BU141" i="386"/>
  <c r="BT141" i="386"/>
  <c r="BS141" i="386"/>
  <c r="BR141" i="386"/>
  <c r="BQ141" i="386"/>
  <c r="BP141" i="386"/>
  <c r="BO141" i="386"/>
  <c r="BN141" i="386"/>
  <c r="BM141" i="386"/>
  <c r="BL141" i="386"/>
  <c r="BK141" i="386"/>
  <c r="BJ141" i="386"/>
  <c r="BI141" i="386"/>
  <c r="BH141" i="386"/>
  <c r="BG141" i="386"/>
  <c r="BF141" i="386"/>
  <c r="BW138" i="386"/>
  <c r="BV138" i="386"/>
  <c r="BU138" i="386"/>
  <c r="BT138" i="386"/>
  <c r="BS138" i="386"/>
  <c r="BR138" i="386"/>
  <c r="BQ138" i="386"/>
  <c r="BP138" i="386"/>
  <c r="BO138" i="386"/>
  <c r="BN138" i="386"/>
  <c r="BM138" i="386"/>
  <c r="BL138" i="386"/>
  <c r="BK138" i="386"/>
  <c r="BJ138" i="386"/>
  <c r="BI138" i="386"/>
  <c r="BH138" i="386"/>
  <c r="BG138" i="386"/>
  <c r="BF138" i="386"/>
  <c r="BW137" i="386"/>
  <c r="BV137" i="386"/>
  <c r="BU137" i="386"/>
  <c r="BT137" i="386"/>
  <c r="BS137" i="386"/>
  <c r="BR137" i="386"/>
  <c r="BQ137" i="386"/>
  <c r="BP137" i="386"/>
  <c r="BO137" i="386"/>
  <c r="BN137" i="386"/>
  <c r="BM137" i="386"/>
  <c r="BL137" i="386"/>
  <c r="BK137" i="386"/>
  <c r="BJ137" i="386"/>
  <c r="BI137" i="386"/>
  <c r="BH137" i="386"/>
  <c r="BG137" i="386"/>
  <c r="BF137" i="386"/>
  <c r="BW136" i="386"/>
  <c r="BV136" i="386"/>
  <c r="BU136" i="386"/>
  <c r="BT136" i="386"/>
  <c r="BS136" i="386"/>
  <c r="BR136" i="386"/>
  <c r="BQ136" i="386"/>
  <c r="BP136" i="386"/>
  <c r="BO136" i="386"/>
  <c r="BN136" i="386"/>
  <c r="BM136" i="386"/>
  <c r="BL136" i="386"/>
  <c r="BK136" i="386"/>
  <c r="BJ136" i="386"/>
  <c r="BI136" i="386"/>
  <c r="BH136" i="386"/>
  <c r="BG136" i="386"/>
  <c r="BF136" i="386"/>
  <c r="BW135" i="386"/>
  <c r="BV135" i="386"/>
  <c r="BU135" i="386"/>
  <c r="BT135" i="386"/>
  <c r="BS135" i="386"/>
  <c r="BR135" i="386"/>
  <c r="BQ135" i="386"/>
  <c r="BP135" i="386"/>
  <c r="BO135" i="386"/>
  <c r="BN135" i="386"/>
  <c r="BM135" i="386"/>
  <c r="BL135" i="386"/>
  <c r="BK135" i="386"/>
  <c r="BJ135" i="386"/>
  <c r="BI135" i="386"/>
  <c r="BH135" i="386"/>
  <c r="BG135" i="386"/>
  <c r="BF135" i="386"/>
  <c r="BW134" i="386"/>
  <c r="BV134" i="386"/>
  <c r="BU134" i="386"/>
  <c r="BT134" i="386"/>
  <c r="BS134" i="386"/>
  <c r="BR134" i="386"/>
  <c r="BQ134" i="386"/>
  <c r="BP134" i="386"/>
  <c r="BO134" i="386"/>
  <c r="BN134" i="386"/>
  <c r="BM134" i="386"/>
  <c r="BL134" i="386"/>
  <c r="BK134" i="386"/>
  <c r="BJ134" i="386"/>
  <c r="BI134" i="386"/>
  <c r="BH134" i="386"/>
  <c r="BG134" i="386"/>
  <c r="BF134" i="386"/>
  <c r="BW133" i="386"/>
  <c r="BV133" i="386"/>
  <c r="BU133" i="386"/>
  <c r="BT133" i="386"/>
  <c r="BS133" i="386"/>
  <c r="BR133" i="386"/>
  <c r="BQ133" i="386"/>
  <c r="BP133" i="386"/>
  <c r="BO133" i="386"/>
  <c r="BN133" i="386"/>
  <c r="BM133" i="386"/>
  <c r="BL133" i="386"/>
  <c r="BK133" i="386"/>
  <c r="BJ133" i="386"/>
  <c r="BI133" i="386"/>
  <c r="BH133" i="386"/>
  <c r="BG133" i="386"/>
  <c r="BF133" i="386"/>
  <c r="BW132" i="386"/>
  <c r="BV132" i="386"/>
  <c r="BU132" i="386"/>
  <c r="BT132" i="386"/>
  <c r="BS132" i="386"/>
  <c r="BR132" i="386"/>
  <c r="BQ132" i="386"/>
  <c r="BP132" i="386"/>
  <c r="BO132" i="386"/>
  <c r="BN132" i="386"/>
  <c r="BM132" i="386"/>
  <c r="BL132" i="386"/>
  <c r="BK132" i="386"/>
  <c r="BJ132" i="386"/>
  <c r="BI132" i="386"/>
  <c r="BH132" i="386"/>
  <c r="BG132" i="386"/>
  <c r="BF132" i="386"/>
  <c r="BW131" i="386"/>
  <c r="BV131" i="386"/>
  <c r="BU131" i="386"/>
  <c r="BT131" i="386"/>
  <c r="BS131" i="386"/>
  <c r="BR131" i="386"/>
  <c r="BQ131" i="386"/>
  <c r="BP131" i="386"/>
  <c r="BO131" i="386"/>
  <c r="BN131" i="386"/>
  <c r="BM131" i="386"/>
  <c r="BL131" i="386"/>
  <c r="BK131" i="386"/>
  <c r="BJ131" i="386"/>
  <c r="BI131" i="386"/>
  <c r="BH131" i="386"/>
  <c r="BG131" i="386"/>
  <c r="BF131" i="386"/>
  <c r="BW130" i="386"/>
  <c r="BV130" i="386"/>
  <c r="BU130" i="386"/>
  <c r="BT130" i="386"/>
  <c r="BS130" i="386"/>
  <c r="BR130" i="386"/>
  <c r="BQ130" i="386"/>
  <c r="BP130" i="386"/>
  <c r="BO130" i="386"/>
  <c r="BN130" i="386"/>
  <c r="BM130" i="386"/>
  <c r="BL130" i="386"/>
  <c r="BK130" i="386"/>
  <c r="BJ130" i="386"/>
  <c r="BI130" i="386"/>
  <c r="BH130" i="386"/>
  <c r="BG130" i="386"/>
  <c r="BF130" i="386"/>
  <c r="BW129" i="386"/>
  <c r="BV129" i="386"/>
  <c r="BU129" i="386"/>
  <c r="BT129" i="386"/>
  <c r="BS129" i="386"/>
  <c r="BR129" i="386"/>
  <c r="BQ129" i="386"/>
  <c r="BP129" i="386"/>
  <c r="BO129" i="386"/>
  <c r="BN129" i="386"/>
  <c r="BM129" i="386"/>
  <c r="BL129" i="386"/>
  <c r="BK129" i="386"/>
  <c r="BJ129" i="386"/>
  <c r="BI129" i="386"/>
  <c r="BH129" i="386"/>
  <c r="BG129" i="386"/>
  <c r="BF129" i="386"/>
  <c r="BW128" i="386"/>
  <c r="BV128" i="386"/>
  <c r="BU128" i="386"/>
  <c r="BT128" i="386"/>
  <c r="BS128" i="386"/>
  <c r="BR128" i="386"/>
  <c r="BQ128" i="386"/>
  <c r="BP128" i="386"/>
  <c r="BO128" i="386"/>
  <c r="BN128" i="386"/>
  <c r="BM128" i="386"/>
  <c r="BL128" i="386"/>
  <c r="BK128" i="386"/>
  <c r="BJ128" i="386"/>
  <c r="BI128" i="386"/>
  <c r="BH128" i="386"/>
  <c r="BG128" i="386"/>
  <c r="BF128" i="386"/>
  <c r="BW127" i="386"/>
  <c r="BV127" i="386"/>
  <c r="BU127" i="386"/>
  <c r="BT127" i="386"/>
  <c r="BS127" i="386"/>
  <c r="BR127" i="386"/>
  <c r="BQ127" i="386"/>
  <c r="BP127" i="386"/>
  <c r="BO127" i="386"/>
  <c r="BN127" i="386"/>
  <c r="BM127" i="386"/>
  <c r="BL127" i="386"/>
  <c r="BK127" i="386"/>
  <c r="BJ127" i="386"/>
  <c r="BI127" i="386"/>
  <c r="BH127" i="386"/>
  <c r="BG127" i="386"/>
  <c r="BF127" i="386"/>
  <c r="AR86" i="386" s="1"/>
  <c r="BW126" i="386"/>
  <c r="BV126" i="386"/>
  <c r="BU126" i="386"/>
  <c r="BT126" i="386"/>
  <c r="BS126" i="386"/>
  <c r="BR126" i="386"/>
  <c r="BQ126" i="386"/>
  <c r="BP126" i="386"/>
  <c r="BO126" i="386"/>
  <c r="BN126" i="386"/>
  <c r="BM126" i="386"/>
  <c r="BL126" i="386"/>
  <c r="BK126" i="386"/>
  <c r="BJ126" i="386"/>
  <c r="BI126" i="386"/>
  <c r="BH126" i="386"/>
  <c r="BG126" i="386"/>
  <c r="BF126" i="386"/>
  <c r="BW125" i="386"/>
  <c r="BV125" i="386"/>
  <c r="BU125" i="386"/>
  <c r="BT125" i="386"/>
  <c r="BS125" i="386"/>
  <c r="BR125" i="386"/>
  <c r="BQ125" i="386"/>
  <c r="BP125" i="386"/>
  <c r="BO125" i="386"/>
  <c r="BN125" i="386"/>
  <c r="BM125" i="386"/>
  <c r="BL125" i="386"/>
  <c r="BK125" i="386"/>
  <c r="BJ125" i="386"/>
  <c r="BI125" i="386"/>
  <c r="BH125" i="386"/>
  <c r="BG125" i="386"/>
  <c r="BF125" i="386"/>
  <c r="AP86" i="386" s="1"/>
  <c r="BW124" i="386"/>
  <c r="BV124" i="386"/>
  <c r="BU124" i="386"/>
  <c r="BT124" i="386"/>
  <c r="BS124" i="386"/>
  <c r="BR124" i="386"/>
  <c r="BQ124" i="386"/>
  <c r="BP124" i="386"/>
  <c r="BO124" i="386"/>
  <c r="BN124" i="386"/>
  <c r="BM124" i="386"/>
  <c r="BL124" i="386"/>
  <c r="BK124" i="386"/>
  <c r="BJ124" i="386"/>
  <c r="BI124" i="386"/>
  <c r="BH124" i="386"/>
  <c r="BG124" i="386"/>
  <c r="BF124" i="386"/>
  <c r="BW123" i="386"/>
  <c r="BV123" i="386"/>
  <c r="BU123" i="386"/>
  <c r="BT123" i="386"/>
  <c r="BS123" i="386"/>
  <c r="BR123" i="386"/>
  <c r="BQ123" i="386"/>
  <c r="BP123" i="386"/>
  <c r="BO123" i="386"/>
  <c r="BN123" i="386"/>
  <c r="BM123" i="386"/>
  <c r="BL123" i="386"/>
  <c r="BK123" i="386"/>
  <c r="BJ123" i="386"/>
  <c r="BI123" i="386"/>
  <c r="BH123" i="386"/>
  <c r="BG123" i="386"/>
  <c r="BF123" i="386"/>
  <c r="AN86" i="386" s="1"/>
  <c r="BW122" i="386"/>
  <c r="BV122" i="386"/>
  <c r="BU122" i="386"/>
  <c r="BT122" i="386"/>
  <c r="BS122" i="386"/>
  <c r="BR122" i="386"/>
  <c r="BQ122" i="386"/>
  <c r="BP122" i="386"/>
  <c r="BO122" i="386"/>
  <c r="BN122" i="386"/>
  <c r="BM122" i="386"/>
  <c r="BL122" i="386"/>
  <c r="BK122" i="386"/>
  <c r="BJ122" i="386"/>
  <c r="BI122" i="386"/>
  <c r="BH122" i="386"/>
  <c r="BG122" i="386"/>
  <c r="BF122" i="386"/>
  <c r="BW119" i="386"/>
  <c r="BV119" i="386"/>
  <c r="BU119" i="386"/>
  <c r="BT119" i="386"/>
  <c r="BS119" i="386"/>
  <c r="BR119" i="386"/>
  <c r="BQ119" i="386"/>
  <c r="BP119" i="386"/>
  <c r="BO119" i="386"/>
  <c r="BN119" i="386"/>
  <c r="BM119" i="386"/>
  <c r="BL119" i="386"/>
  <c r="BK119" i="386"/>
  <c r="BJ119" i="386"/>
  <c r="BI119" i="386"/>
  <c r="BH119" i="386"/>
  <c r="BG119" i="386"/>
  <c r="BF119" i="386"/>
  <c r="BW118" i="386"/>
  <c r="BV118" i="386"/>
  <c r="BU118" i="386"/>
  <c r="BT118" i="386"/>
  <c r="BS118" i="386"/>
  <c r="BR118" i="386"/>
  <c r="BQ118" i="386"/>
  <c r="BP118" i="386"/>
  <c r="BO118" i="386"/>
  <c r="BN118" i="386"/>
  <c r="BM118" i="386"/>
  <c r="BL118" i="386"/>
  <c r="BK118" i="386"/>
  <c r="BJ118" i="386"/>
  <c r="BI118" i="386"/>
  <c r="BH118" i="386"/>
  <c r="BG118" i="386"/>
  <c r="BF118" i="386"/>
  <c r="BW117" i="386"/>
  <c r="BV117" i="386"/>
  <c r="BU117" i="386"/>
  <c r="BT117" i="386"/>
  <c r="BS117" i="386"/>
  <c r="BR117" i="386"/>
  <c r="BQ117" i="386"/>
  <c r="BP117" i="386"/>
  <c r="BO117" i="386"/>
  <c r="BN117" i="386"/>
  <c r="BM117" i="386"/>
  <c r="BL117" i="386"/>
  <c r="BK117" i="386"/>
  <c r="BJ117" i="386"/>
  <c r="BI117" i="386"/>
  <c r="BH117" i="386"/>
  <c r="BG117" i="386"/>
  <c r="BF117" i="386"/>
  <c r="BW116" i="386"/>
  <c r="BV116" i="386"/>
  <c r="BU116" i="386"/>
  <c r="BT116" i="386"/>
  <c r="BS116" i="386"/>
  <c r="BR116" i="386"/>
  <c r="BQ116" i="386"/>
  <c r="BP116" i="386"/>
  <c r="BO116" i="386"/>
  <c r="BN116" i="386"/>
  <c r="BM116" i="386"/>
  <c r="BL116" i="386"/>
  <c r="BK116" i="386"/>
  <c r="BJ116" i="386"/>
  <c r="BI116" i="386"/>
  <c r="BH116" i="386"/>
  <c r="BG116" i="386"/>
  <c r="BF116" i="386"/>
  <c r="BW115" i="386"/>
  <c r="BV115" i="386"/>
  <c r="BU115" i="386"/>
  <c r="BT115" i="386"/>
  <c r="BS115" i="386"/>
  <c r="BR115" i="386"/>
  <c r="BQ115" i="386"/>
  <c r="BP115" i="386"/>
  <c r="BO115" i="386"/>
  <c r="BN115" i="386"/>
  <c r="BM115" i="386"/>
  <c r="BL115" i="386"/>
  <c r="BK115" i="386"/>
  <c r="BJ115" i="386"/>
  <c r="BI115" i="386"/>
  <c r="BH115" i="386"/>
  <c r="BG115" i="386"/>
  <c r="BF115" i="386"/>
  <c r="BW114" i="386"/>
  <c r="BV114" i="386"/>
  <c r="BU114" i="386"/>
  <c r="BT114" i="386"/>
  <c r="BS114" i="386"/>
  <c r="BR114" i="386"/>
  <c r="BQ114" i="386"/>
  <c r="BP114" i="386"/>
  <c r="BO114" i="386"/>
  <c r="BN114" i="386"/>
  <c r="BM114" i="386"/>
  <c r="BL114" i="386"/>
  <c r="BK114" i="386"/>
  <c r="BJ114" i="386"/>
  <c r="BI114" i="386"/>
  <c r="BH114" i="386"/>
  <c r="BG114" i="386"/>
  <c r="BF114" i="386"/>
  <c r="BW113" i="386"/>
  <c r="BV113" i="386"/>
  <c r="BU113" i="386"/>
  <c r="BT113" i="386"/>
  <c r="BS113" i="386"/>
  <c r="BR113" i="386"/>
  <c r="BQ113" i="386"/>
  <c r="BP113" i="386"/>
  <c r="BO113" i="386"/>
  <c r="BN113" i="386"/>
  <c r="BM113" i="386"/>
  <c r="BL113" i="386"/>
  <c r="BK113" i="386"/>
  <c r="BJ113" i="386"/>
  <c r="BI113" i="386"/>
  <c r="BH113" i="386"/>
  <c r="BG113" i="386"/>
  <c r="BF113" i="386"/>
  <c r="AW85" i="386" s="1"/>
  <c r="BW112" i="386"/>
  <c r="BV112" i="386"/>
  <c r="BU112" i="386"/>
  <c r="BT112" i="386"/>
  <c r="BS112" i="386"/>
  <c r="BR112" i="386"/>
  <c r="BQ112" i="386"/>
  <c r="BP112" i="386"/>
  <c r="BO112" i="386"/>
  <c r="BN112" i="386"/>
  <c r="BM112" i="386"/>
  <c r="BL112" i="386"/>
  <c r="BK112" i="386"/>
  <c r="BJ112" i="386"/>
  <c r="BI112" i="386"/>
  <c r="BH112" i="386"/>
  <c r="BG112" i="386"/>
  <c r="BF112" i="386"/>
  <c r="BW111" i="386"/>
  <c r="BV111" i="386"/>
  <c r="BU111" i="386"/>
  <c r="BT111" i="386"/>
  <c r="BS111" i="386"/>
  <c r="BR111" i="386"/>
  <c r="BQ111" i="386"/>
  <c r="BP111" i="386"/>
  <c r="BO111" i="386"/>
  <c r="BN111" i="386"/>
  <c r="BM111" i="386"/>
  <c r="BL111" i="386"/>
  <c r="BK111" i="386"/>
  <c r="BJ111" i="386"/>
  <c r="BI111" i="386"/>
  <c r="BH111" i="386"/>
  <c r="BG111" i="386"/>
  <c r="BF111" i="386"/>
  <c r="BW110" i="386"/>
  <c r="BV110" i="386"/>
  <c r="BU110" i="386"/>
  <c r="BT110" i="386"/>
  <c r="BS110" i="386"/>
  <c r="BR110" i="386"/>
  <c r="BQ110" i="386"/>
  <c r="BP110" i="386"/>
  <c r="BO110" i="386"/>
  <c r="BN110" i="386"/>
  <c r="BM110" i="386"/>
  <c r="BL110" i="386"/>
  <c r="BK110" i="386"/>
  <c r="BJ110" i="386"/>
  <c r="BI110" i="386"/>
  <c r="BH110" i="386"/>
  <c r="BG110" i="386"/>
  <c r="BF110" i="386"/>
  <c r="BW109" i="386"/>
  <c r="BV109" i="386"/>
  <c r="BU109" i="386"/>
  <c r="BT109" i="386"/>
  <c r="BS109" i="386"/>
  <c r="BR109" i="386"/>
  <c r="BQ109" i="386"/>
  <c r="BP109" i="386"/>
  <c r="BO109" i="386"/>
  <c r="BN109" i="386"/>
  <c r="BM109" i="386"/>
  <c r="BL109" i="386"/>
  <c r="BK109" i="386"/>
  <c r="BJ109" i="386"/>
  <c r="BI109" i="386"/>
  <c r="BH109" i="386"/>
  <c r="BG109" i="386"/>
  <c r="BF109" i="386"/>
  <c r="AS85" i="386" s="1"/>
  <c r="BW108" i="386"/>
  <c r="BV108" i="386"/>
  <c r="BU108" i="386"/>
  <c r="BT108" i="386"/>
  <c r="BS108" i="386"/>
  <c r="BR108" i="386"/>
  <c r="BQ108" i="386"/>
  <c r="BP108" i="386"/>
  <c r="BO108" i="386"/>
  <c r="BN108" i="386"/>
  <c r="BM108" i="386"/>
  <c r="BL108" i="386"/>
  <c r="BK108" i="386"/>
  <c r="BJ108" i="386"/>
  <c r="BI108" i="386"/>
  <c r="BH108" i="386"/>
  <c r="BG108" i="386"/>
  <c r="BF108" i="386"/>
  <c r="BW107" i="386"/>
  <c r="BV107" i="386"/>
  <c r="BU107" i="386"/>
  <c r="BT107" i="386"/>
  <c r="BS107" i="386"/>
  <c r="BR107" i="386"/>
  <c r="BQ107" i="386"/>
  <c r="BP107" i="386"/>
  <c r="BO107" i="386"/>
  <c r="BN107" i="386"/>
  <c r="BM107" i="386"/>
  <c r="BL107" i="386"/>
  <c r="BK107" i="386"/>
  <c r="BJ107" i="386"/>
  <c r="BI107" i="386"/>
  <c r="BH107" i="386"/>
  <c r="BG107" i="386"/>
  <c r="BF107" i="386"/>
  <c r="AQ85" i="386" s="1"/>
  <c r="BW106" i="386"/>
  <c r="BV106" i="386"/>
  <c r="BU106" i="386"/>
  <c r="BT106" i="386"/>
  <c r="BS106" i="386"/>
  <c r="BR106" i="386"/>
  <c r="BQ106" i="386"/>
  <c r="BP106" i="386"/>
  <c r="BO106" i="386"/>
  <c r="BN106" i="386"/>
  <c r="BM106" i="386"/>
  <c r="BL106" i="386"/>
  <c r="BJ106" i="386"/>
  <c r="BI106" i="386"/>
  <c r="BH106" i="386"/>
  <c r="BG106" i="386"/>
  <c r="BF106" i="386"/>
  <c r="BW105" i="386"/>
  <c r="BV105" i="386"/>
  <c r="BU105" i="386"/>
  <c r="BT105" i="386"/>
  <c r="BS105" i="386"/>
  <c r="BR105" i="386"/>
  <c r="BQ105" i="386"/>
  <c r="BP105" i="386"/>
  <c r="BO105" i="386"/>
  <c r="BN105" i="386"/>
  <c r="BM105" i="386"/>
  <c r="BL105" i="386"/>
  <c r="BK105" i="386"/>
  <c r="BJ105" i="386"/>
  <c r="BI105" i="386"/>
  <c r="BH105" i="386"/>
  <c r="BG105" i="386"/>
  <c r="BF105" i="386"/>
  <c r="BW104" i="386"/>
  <c r="BV104" i="386"/>
  <c r="BU104" i="386"/>
  <c r="BT104" i="386"/>
  <c r="BS104" i="386"/>
  <c r="BR104" i="386"/>
  <c r="BQ104" i="386"/>
  <c r="BP104" i="386"/>
  <c r="BO104" i="386"/>
  <c r="BN104" i="386"/>
  <c r="BM104" i="386"/>
  <c r="BL104" i="386"/>
  <c r="BK104" i="386"/>
  <c r="BJ104" i="386"/>
  <c r="BI104" i="386"/>
  <c r="BH104" i="386"/>
  <c r="BG104" i="386"/>
  <c r="BF104" i="386"/>
  <c r="BW103" i="386"/>
  <c r="BV103" i="386"/>
  <c r="BU103" i="386"/>
  <c r="BT103" i="386"/>
  <c r="BS103" i="386"/>
  <c r="BR103" i="386"/>
  <c r="BQ103" i="386"/>
  <c r="BP103" i="386"/>
  <c r="BO103" i="386"/>
  <c r="BN103" i="386"/>
  <c r="BM103" i="386"/>
  <c r="BL103" i="386"/>
  <c r="BK103" i="386"/>
  <c r="BJ103" i="386"/>
  <c r="BI103" i="386"/>
  <c r="BH103" i="386"/>
  <c r="BG103" i="386"/>
  <c r="BF103" i="386"/>
  <c r="BW100" i="386"/>
  <c r="BV100" i="386"/>
  <c r="BU100" i="386"/>
  <c r="BT100" i="386"/>
  <c r="BS100" i="386"/>
  <c r="BR100" i="386"/>
  <c r="BQ100" i="386"/>
  <c r="BP100" i="386"/>
  <c r="BO100" i="386"/>
  <c r="BN100" i="386"/>
  <c r="BM100" i="386"/>
  <c r="BL100" i="386"/>
  <c r="BK100" i="386"/>
  <c r="BJ100" i="386"/>
  <c r="BI100" i="386"/>
  <c r="BH100" i="386"/>
  <c r="BG100" i="386"/>
  <c r="BF100" i="386"/>
  <c r="BW99" i="386"/>
  <c r="BV99" i="386"/>
  <c r="BU99" i="386"/>
  <c r="BT99" i="386"/>
  <c r="BS99" i="386"/>
  <c r="BR99" i="386"/>
  <c r="BQ99" i="386"/>
  <c r="BP99" i="386"/>
  <c r="BO99" i="386"/>
  <c r="BN99" i="386"/>
  <c r="BM99" i="386"/>
  <c r="BL99" i="386"/>
  <c r="BK99" i="386"/>
  <c r="BJ99" i="386"/>
  <c r="BI99" i="386"/>
  <c r="BH99" i="386"/>
  <c r="BG99" i="386"/>
  <c r="BF99" i="386"/>
  <c r="BW98" i="386"/>
  <c r="BV98" i="386"/>
  <c r="BU98" i="386"/>
  <c r="BT98" i="386"/>
  <c r="BS98" i="386"/>
  <c r="BR98" i="386"/>
  <c r="BQ98" i="386"/>
  <c r="BP98" i="386"/>
  <c r="BO98" i="386"/>
  <c r="BN98" i="386"/>
  <c r="BM98" i="386"/>
  <c r="BL98" i="386"/>
  <c r="BK98" i="386"/>
  <c r="BJ98" i="386"/>
  <c r="BI98" i="386"/>
  <c r="BH98" i="386"/>
  <c r="BG98" i="386"/>
  <c r="BF98" i="386"/>
  <c r="BW97" i="386"/>
  <c r="BV97" i="386"/>
  <c r="BU97" i="386"/>
  <c r="BT97" i="386"/>
  <c r="BS97" i="386"/>
  <c r="BR97" i="386"/>
  <c r="BQ97" i="386"/>
  <c r="BP97" i="386"/>
  <c r="BO97" i="386"/>
  <c r="BN97" i="386"/>
  <c r="BM97" i="386"/>
  <c r="BL97" i="386"/>
  <c r="BK97" i="386"/>
  <c r="BJ97" i="386"/>
  <c r="BI97" i="386"/>
  <c r="BH97" i="386"/>
  <c r="BG97" i="386"/>
  <c r="BF97" i="386"/>
  <c r="BW96" i="386"/>
  <c r="BV96" i="386"/>
  <c r="BU96" i="386"/>
  <c r="BT96" i="386"/>
  <c r="BS96" i="386"/>
  <c r="BR96" i="386"/>
  <c r="BQ96" i="386"/>
  <c r="BP96" i="386"/>
  <c r="BO96" i="386"/>
  <c r="BN96" i="386"/>
  <c r="BM96" i="386"/>
  <c r="BL96" i="386"/>
  <c r="BK96" i="386"/>
  <c r="BJ96" i="386"/>
  <c r="BI96" i="386"/>
  <c r="BH96" i="386"/>
  <c r="BG96" i="386"/>
  <c r="BF96" i="386"/>
  <c r="BW95" i="386"/>
  <c r="BV95" i="386"/>
  <c r="BU95" i="386"/>
  <c r="BT95" i="386"/>
  <c r="BS95" i="386"/>
  <c r="BR95" i="386"/>
  <c r="BQ95" i="386"/>
  <c r="BP95" i="386"/>
  <c r="BO95" i="386"/>
  <c r="BN95" i="386"/>
  <c r="BM95" i="386"/>
  <c r="BL95" i="386"/>
  <c r="BK95" i="386"/>
  <c r="BJ95" i="386"/>
  <c r="BI95" i="386"/>
  <c r="BH95" i="386"/>
  <c r="BG95" i="386"/>
  <c r="BF95" i="386"/>
  <c r="BC95" i="386"/>
  <c r="AR95" i="386"/>
  <c r="AQ95" i="386"/>
  <c r="BW94" i="386"/>
  <c r="BV94" i="386"/>
  <c r="BU94" i="386"/>
  <c r="BT94" i="386"/>
  <c r="BS94" i="386"/>
  <c r="BR94" i="386"/>
  <c r="BQ94" i="386"/>
  <c r="BP94" i="386"/>
  <c r="BO94" i="386"/>
  <c r="BN94" i="386"/>
  <c r="BM94" i="386"/>
  <c r="BL94" i="386"/>
  <c r="BK94" i="386"/>
  <c r="BJ94" i="386"/>
  <c r="BI94" i="386"/>
  <c r="BH94" i="386"/>
  <c r="BG94" i="386"/>
  <c r="BF94" i="386"/>
  <c r="BW93" i="386"/>
  <c r="BV93" i="386"/>
  <c r="BU93" i="386"/>
  <c r="BT93" i="386"/>
  <c r="BS93" i="386"/>
  <c r="BR93" i="386"/>
  <c r="BQ93" i="386"/>
  <c r="BP93" i="386"/>
  <c r="BO93" i="386"/>
  <c r="BN93" i="386"/>
  <c r="BM93" i="386"/>
  <c r="BL93" i="386"/>
  <c r="BK93" i="386"/>
  <c r="BJ93" i="386"/>
  <c r="BI93" i="386"/>
  <c r="BH93" i="386"/>
  <c r="BG93" i="386"/>
  <c r="BF93" i="386"/>
  <c r="AR93" i="386"/>
  <c r="BW92" i="386"/>
  <c r="BV92" i="386"/>
  <c r="BU92" i="386"/>
  <c r="BT92" i="386"/>
  <c r="BS92" i="386"/>
  <c r="BR92" i="386"/>
  <c r="BQ92" i="386"/>
  <c r="BP92" i="386"/>
  <c r="BO92" i="386"/>
  <c r="BN92" i="386"/>
  <c r="BM92" i="386"/>
  <c r="BL92" i="386"/>
  <c r="BK92" i="386"/>
  <c r="BJ92" i="386"/>
  <c r="BI92" i="386"/>
  <c r="BH92" i="386"/>
  <c r="BG92" i="386"/>
  <c r="BF92" i="386"/>
  <c r="AW92" i="386"/>
  <c r="BW91" i="386"/>
  <c r="BV91" i="386"/>
  <c r="BU91" i="386"/>
  <c r="BT91" i="386"/>
  <c r="BS91" i="386"/>
  <c r="BR91" i="386"/>
  <c r="BQ91" i="386"/>
  <c r="BP91" i="386"/>
  <c r="BO91" i="386"/>
  <c r="BN91" i="386"/>
  <c r="BM91" i="386"/>
  <c r="BL91" i="386"/>
  <c r="BK91" i="386"/>
  <c r="BJ91" i="386"/>
  <c r="BI91" i="386"/>
  <c r="BH91" i="386"/>
  <c r="BG91" i="386"/>
  <c r="BF91" i="386"/>
  <c r="AS91" i="386"/>
  <c r="BW90" i="386"/>
  <c r="BV90" i="386"/>
  <c r="BU90" i="386"/>
  <c r="BT90" i="386"/>
  <c r="BS90" i="386"/>
  <c r="BR90" i="386"/>
  <c r="BQ90" i="386"/>
  <c r="BP90" i="386"/>
  <c r="BO90" i="386"/>
  <c r="BN90" i="386"/>
  <c r="BM90" i="386"/>
  <c r="BL90" i="386"/>
  <c r="BK90" i="386"/>
  <c r="BJ90" i="386"/>
  <c r="BI90" i="386"/>
  <c r="BH90" i="386"/>
  <c r="BG90" i="386"/>
  <c r="BF90" i="386"/>
  <c r="AX90" i="386"/>
  <c r="BW89" i="386"/>
  <c r="BV89" i="386"/>
  <c r="BU89" i="386"/>
  <c r="BT89" i="386"/>
  <c r="BS89" i="386"/>
  <c r="BR89" i="386"/>
  <c r="BQ89" i="386"/>
  <c r="BP89" i="386"/>
  <c r="BO89" i="386"/>
  <c r="BN89" i="386"/>
  <c r="BM89" i="386"/>
  <c r="BL89" i="386"/>
  <c r="BK89" i="386"/>
  <c r="BJ89" i="386"/>
  <c r="BI89" i="386"/>
  <c r="BH89" i="386"/>
  <c r="BG89" i="386"/>
  <c r="BF89" i="386"/>
  <c r="BW88" i="386"/>
  <c r="BV88" i="386"/>
  <c r="BU88" i="386"/>
  <c r="BT88" i="386"/>
  <c r="BS88" i="386"/>
  <c r="BR88" i="386"/>
  <c r="BQ88" i="386"/>
  <c r="BP88" i="386"/>
  <c r="BO88" i="386"/>
  <c r="BN88" i="386"/>
  <c r="BM88" i="386"/>
  <c r="BL88" i="386"/>
  <c r="BK88" i="386"/>
  <c r="BJ88" i="386"/>
  <c r="BI88" i="386"/>
  <c r="BH88" i="386"/>
  <c r="BG88" i="386"/>
  <c r="BF88" i="386"/>
  <c r="BW87" i="386"/>
  <c r="BV87" i="386"/>
  <c r="BU87" i="386"/>
  <c r="BT87" i="386"/>
  <c r="BS87" i="386"/>
  <c r="BR87" i="386"/>
  <c r="BQ87" i="386"/>
  <c r="BP87" i="386"/>
  <c r="BO87" i="386"/>
  <c r="BN87" i="386"/>
  <c r="BM87" i="386"/>
  <c r="BL87" i="386"/>
  <c r="BK87" i="386"/>
  <c r="BJ87" i="386"/>
  <c r="BI87" i="386"/>
  <c r="BH87" i="386"/>
  <c r="BG87" i="386"/>
  <c r="BF87" i="386"/>
  <c r="BW86" i="386"/>
  <c r="BV86" i="386"/>
  <c r="BU86" i="386"/>
  <c r="BT86" i="386"/>
  <c r="BS86" i="386"/>
  <c r="BR86" i="386"/>
  <c r="BQ86" i="386"/>
  <c r="BP86" i="386"/>
  <c r="BO86" i="386"/>
  <c r="BN86" i="386"/>
  <c r="BM86" i="386"/>
  <c r="BL86" i="386"/>
  <c r="BK86" i="386"/>
  <c r="BJ86" i="386"/>
  <c r="BI86" i="386"/>
  <c r="BH86" i="386"/>
  <c r="BG86" i="386"/>
  <c r="BF86" i="386"/>
  <c r="BW85" i="386"/>
  <c r="BV85" i="386"/>
  <c r="BU85" i="386"/>
  <c r="BT85" i="386"/>
  <c r="BS85" i="386"/>
  <c r="BR85" i="386"/>
  <c r="BQ85" i="386"/>
  <c r="BP85" i="386"/>
  <c r="BO85" i="386"/>
  <c r="BN85" i="386"/>
  <c r="BM85" i="386"/>
  <c r="BL85" i="386"/>
  <c r="BK85" i="386"/>
  <c r="BJ85" i="386"/>
  <c r="BI85" i="386"/>
  <c r="BH85" i="386"/>
  <c r="BG85" i="386"/>
  <c r="BF85" i="386"/>
  <c r="BW84" i="386"/>
  <c r="BV84" i="386"/>
  <c r="BU84" i="386"/>
  <c r="BT84" i="386"/>
  <c r="BS84" i="386"/>
  <c r="BR84" i="386"/>
  <c r="BQ84" i="386"/>
  <c r="BP84" i="386"/>
  <c r="BO84" i="386"/>
  <c r="BN84" i="386"/>
  <c r="BM84" i="386"/>
  <c r="BL84" i="386"/>
  <c r="BK84" i="386"/>
  <c r="BJ84" i="386"/>
  <c r="BI84" i="386"/>
  <c r="BH84" i="386"/>
  <c r="BG84" i="386"/>
  <c r="BF84" i="386"/>
  <c r="BW309" i="387"/>
  <c r="BV309" i="387"/>
  <c r="BU309" i="387"/>
  <c r="BT309" i="387"/>
  <c r="BS309" i="387"/>
  <c r="BR309" i="387"/>
  <c r="BQ309" i="387"/>
  <c r="BP309" i="387"/>
  <c r="BO309" i="387"/>
  <c r="BN309" i="387"/>
  <c r="BM309" i="387"/>
  <c r="BL309" i="387"/>
  <c r="BK309" i="387"/>
  <c r="BJ309" i="387"/>
  <c r="BI309" i="387"/>
  <c r="BH309" i="387"/>
  <c r="BG309" i="387"/>
  <c r="BF309" i="387"/>
  <c r="BW308" i="387"/>
  <c r="BV308" i="387"/>
  <c r="BU308" i="387"/>
  <c r="BT308" i="387"/>
  <c r="BS308" i="387"/>
  <c r="BR308" i="387"/>
  <c r="BQ308" i="387"/>
  <c r="BP308" i="387"/>
  <c r="BO308" i="387"/>
  <c r="BN308" i="387"/>
  <c r="BM308" i="387"/>
  <c r="BL308" i="387"/>
  <c r="BK308" i="387"/>
  <c r="BJ308" i="387"/>
  <c r="BI308" i="387"/>
  <c r="BH308" i="387"/>
  <c r="BG308" i="387"/>
  <c r="BF308" i="387"/>
  <c r="BW307" i="387"/>
  <c r="BV307" i="387"/>
  <c r="BU307" i="387"/>
  <c r="BT307" i="387"/>
  <c r="BS307" i="387"/>
  <c r="BR307" i="387"/>
  <c r="BQ307" i="387"/>
  <c r="BP307" i="387"/>
  <c r="BO307" i="387"/>
  <c r="BN307" i="387"/>
  <c r="BM307" i="387"/>
  <c r="BL307" i="387"/>
  <c r="BK307" i="387"/>
  <c r="BJ307" i="387"/>
  <c r="BI307" i="387"/>
  <c r="BH307" i="387"/>
  <c r="BG307" i="387"/>
  <c r="BF307" i="387"/>
  <c r="BW306" i="387"/>
  <c r="BV306" i="387"/>
  <c r="BU306" i="387"/>
  <c r="BT306" i="387"/>
  <c r="BS306" i="387"/>
  <c r="BR306" i="387"/>
  <c r="BQ306" i="387"/>
  <c r="BP306" i="387"/>
  <c r="BO306" i="387"/>
  <c r="BN306" i="387"/>
  <c r="BM306" i="387"/>
  <c r="BL306" i="387"/>
  <c r="BK306" i="387"/>
  <c r="BJ306" i="387"/>
  <c r="BI306" i="387"/>
  <c r="BH306" i="387"/>
  <c r="BG306" i="387"/>
  <c r="BF306" i="387"/>
  <c r="BW305" i="387"/>
  <c r="BV305" i="387"/>
  <c r="BU305" i="387"/>
  <c r="BT305" i="387"/>
  <c r="BS305" i="387"/>
  <c r="BR305" i="387"/>
  <c r="BQ305" i="387"/>
  <c r="BP305" i="387"/>
  <c r="BO305" i="387"/>
  <c r="BN305" i="387"/>
  <c r="BM305" i="387"/>
  <c r="BL305" i="387"/>
  <c r="BK305" i="387"/>
  <c r="BJ305" i="387"/>
  <c r="BI305" i="387"/>
  <c r="BH305" i="387"/>
  <c r="BG305" i="387"/>
  <c r="BF305" i="387"/>
  <c r="BW304" i="387"/>
  <c r="BV304" i="387"/>
  <c r="BU304" i="387"/>
  <c r="BT304" i="387"/>
  <c r="BS304" i="387"/>
  <c r="BR304" i="387"/>
  <c r="BQ304" i="387"/>
  <c r="BP304" i="387"/>
  <c r="BO304" i="387"/>
  <c r="BN304" i="387"/>
  <c r="BM304" i="387"/>
  <c r="BL304" i="387"/>
  <c r="BK304" i="387"/>
  <c r="BJ304" i="387"/>
  <c r="BI304" i="387"/>
  <c r="BH304" i="387"/>
  <c r="BG304" i="387"/>
  <c r="BF304" i="387"/>
  <c r="BW303" i="387"/>
  <c r="BV303" i="387"/>
  <c r="BU303" i="387"/>
  <c r="BT303" i="387"/>
  <c r="BS303" i="387"/>
  <c r="BR303" i="387"/>
  <c r="BQ303" i="387"/>
  <c r="BP303" i="387"/>
  <c r="BO303" i="387"/>
  <c r="BN303" i="387"/>
  <c r="BM303" i="387"/>
  <c r="BL303" i="387"/>
  <c r="BK303" i="387"/>
  <c r="BJ303" i="387"/>
  <c r="BI303" i="387"/>
  <c r="BH303" i="387"/>
  <c r="BG303" i="387"/>
  <c r="BF303" i="387"/>
  <c r="BW302" i="387"/>
  <c r="BV302" i="387"/>
  <c r="BU302" i="387"/>
  <c r="BT302" i="387"/>
  <c r="BS302" i="387"/>
  <c r="BR302" i="387"/>
  <c r="BQ302" i="387"/>
  <c r="BP302" i="387"/>
  <c r="BO302" i="387"/>
  <c r="BN302" i="387"/>
  <c r="BM302" i="387"/>
  <c r="BL302" i="387"/>
  <c r="BK302" i="387"/>
  <c r="BJ302" i="387"/>
  <c r="BI302" i="387"/>
  <c r="BH302" i="387"/>
  <c r="BG302" i="387"/>
  <c r="BF302" i="387"/>
  <c r="BW301" i="387"/>
  <c r="BV301" i="387"/>
  <c r="BU301" i="387"/>
  <c r="BT301" i="387"/>
  <c r="BS301" i="387"/>
  <c r="BR301" i="387"/>
  <c r="BQ301" i="387"/>
  <c r="BP301" i="387"/>
  <c r="BO301" i="387"/>
  <c r="BN301" i="387"/>
  <c r="BM301" i="387"/>
  <c r="BL301" i="387"/>
  <c r="BK301" i="387"/>
  <c r="BJ301" i="387"/>
  <c r="BI301" i="387"/>
  <c r="BH301" i="387"/>
  <c r="BG301" i="387"/>
  <c r="BF301" i="387"/>
  <c r="BW300" i="387"/>
  <c r="BV300" i="387"/>
  <c r="BU300" i="387"/>
  <c r="BT300" i="387"/>
  <c r="BS300" i="387"/>
  <c r="BR300" i="387"/>
  <c r="BQ300" i="387"/>
  <c r="BP300" i="387"/>
  <c r="BO300" i="387"/>
  <c r="BN300" i="387"/>
  <c r="BM300" i="387"/>
  <c r="BL300" i="387"/>
  <c r="BK300" i="387"/>
  <c r="BJ300" i="387"/>
  <c r="BI300" i="387"/>
  <c r="BH300" i="387"/>
  <c r="BG300" i="387"/>
  <c r="BF300" i="387"/>
  <c r="BW299" i="387"/>
  <c r="BV299" i="387"/>
  <c r="BU299" i="387"/>
  <c r="BT299" i="387"/>
  <c r="BS299" i="387"/>
  <c r="BR299" i="387"/>
  <c r="BQ299" i="387"/>
  <c r="BP299" i="387"/>
  <c r="BO299" i="387"/>
  <c r="BN299" i="387"/>
  <c r="BM299" i="387"/>
  <c r="BL299" i="387"/>
  <c r="BK299" i="387"/>
  <c r="BJ299" i="387"/>
  <c r="BI299" i="387"/>
  <c r="BH299" i="387"/>
  <c r="BG299" i="387"/>
  <c r="BF299" i="387"/>
  <c r="BW298" i="387"/>
  <c r="BV298" i="387"/>
  <c r="BU298" i="387"/>
  <c r="BT298" i="387"/>
  <c r="BS298" i="387"/>
  <c r="BR298" i="387"/>
  <c r="BQ298" i="387"/>
  <c r="BP298" i="387"/>
  <c r="BO298" i="387"/>
  <c r="BN298" i="387"/>
  <c r="BM298" i="387"/>
  <c r="BL298" i="387"/>
  <c r="BK298" i="387"/>
  <c r="BJ298" i="387"/>
  <c r="BI298" i="387"/>
  <c r="BH298" i="387"/>
  <c r="BG298" i="387"/>
  <c r="BF298" i="387"/>
  <c r="BW297" i="387"/>
  <c r="BV297" i="387"/>
  <c r="BU297" i="387"/>
  <c r="BT297" i="387"/>
  <c r="BS297" i="387"/>
  <c r="BR297" i="387"/>
  <c r="BQ297" i="387"/>
  <c r="BP297" i="387"/>
  <c r="BO297" i="387"/>
  <c r="BN297" i="387"/>
  <c r="BM297" i="387"/>
  <c r="BL297" i="387"/>
  <c r="BK297" i="387"/>
  <c r="BJ297" i="387"/>
  <c r="BI297" i="387"/>
  <c r="BH297" i="387"/>
  <c r="BG297" i="387"/>
  <c r="BF297" i="387"/>
  <c r="BW296" i="387"/>
  <c r="BV296" i="387"/>
  <c r="BU296" i="387"/>
  <c r="BT296" i="387"/>
  <c r="BS296" i="387"/>
  <c r="BR296" i="387"/>
  <c r="BQ296" i="387"/>
  <c r="BP296" i="387"/>
  <c r="BO296" i="387"/>
  <c r="BN296" i="387"/>
  <c r="BM296" i="387"/>
  <c r="BL296" i="387"/>
  <c r="BK296" i="387"/>
  <c r="BJ296" i="387"/>
  <c r="BI296" i="387"/>
  <c r="BH296" i="387"/>
  <c r="BG296" i="387"/>
  <c r="BF296" i="387"/>
  <c r="BW295" i="387"/>
  <c r="BV295" i="387"/>
  <c r="BU295" i="387"/>
  <c r="BT295" i="387"/>
  <c r="BS295" i="387"/>
  <c r="BR295" i="387"/>
  <c r="BQ295" i="387"/>
  <c r="BP295" i="387"/>
  <c r="BO295" i="387"/>
  <c r="BN295" i="387"/>
  <c r="BM295" i="387"/>
  <c r="BL295" i="387"/>
  <c r="BK295" i="387"/>
  <c r="BJ295" i="387"/>
  <c r="BI295" i="387"/>
  <c r="BH295" i="387"/>
  <c r="BG295" i="387"/>
  <c r="BF295" i="387"/>
  <c r="BW294" i="387"/>
  <c r="BV294" i="387"/>
  <c r="BU294" i="387"/>
  <c r="BT294" i="387"/>
  <c r="BS294" i="387"/>
  <c r="BR294" i="387"/>
  <c r="BQ294" i="387"/>
  <c r="BP294" i="387"/>
  <c r="BO294" i="387"/>
  <c r="BN294" i="387"/>
  <c r="BM294" i="387"/>
  <c r="BL294" i="387"/>
  <c r="BK294" i="387"/>
  <c r="BJ294" i="387"/>
  <c r="BI294" i="387"/>
  <c r="BH294" i="387"/>
  <c r="BG294" i="387"/>
  <c r="BF294" i="387"/>
  <c r="BW293" i="387"/>
  <c r="BV293" i="387"/>
  <c r="BU293" i="387"/>
  <c r="BT293" i="387"/>
  <c r="BS293" i="387"/>
  <c r="BR293" i="387"/>
  <c r="BQ293" i="387"/>
  <c r="BP293" i="387"/>
  <c r="BO293" i="387"/>
  <c r="BN293" i="387"/>
  <c r="BM293" i="387"/>
  <c r="BL293" i="387"/>
  <c r="BK293" i="387"/>
  <c r="BJ293" i="387"/>
  <c r="BI293" i="387"/>
  <c r="BH293" i="387"/>
  <c r="BG293" i="387"/>
  <c r="BF293" i="387"/>
  <c r="BW290" i="387"/>
  <c r="BV290" i="387"/>
  <c r="BU290" i="387"/>
  <c r="BT290" i="387"/>
  <c r="BS290" i="387"/>
  <c r="BR290" i="387"/>
  <c r="BQ290" i="387"/>
  <c r="BP290" i="387"/>
  <c r="BO290" i="387"/>
  <c r="BN290" i="387"/>
  <c r="BM290" i="387"/>
  <c r="BL290" i="387"/>
  <c r="BK290" i="387"/>
  <c r="BJ290" i="387"/>
  <c r="BI290" i="387"/>
  <c r="BH290" i="387"/>
  <c r="BG290" i="387"/>
  <c r="BF290" i="387"/>
  <c r="BW289" i="387"/>
  <c r="BV289" i="387"/>
  <c r="BU289" i="387"/>
  <c r="BT289" i="387"/>
  <c r="BS289" i="387"/>
  <c r="BR289" i="387"/>
  <c r="BQ289" i="387"/>
  <c r="BP289" i="387"/>
  <c r="BO289" i="387"/>
  <c r="BN289" i="387"/>
  <c r="BM289" i="387"/>
  <c r="BL289" i="387"/>
  <c r="BK289" i="387"/>
  <c r="BJ289" i="387"/>
  <c r="BI289" i="387"/>
  <c r="BH289" i="387"/>
  <c r="BG289" i="387"/>
  <c r="BF289" i="387"/>
  <c r="BW288" i="387"/>
  <c r="BV288" i="387"/>
  <c r="BU288" i="387"/>
  <c r="BT288" i="387"/>
  <c r="BS288" i="387"/>
  <c r="BR288" i="387"/>
  <c r="BQ288" i="387"/>
  <c r="BP288" i="387"/>
  <c r="BO288" i="387"/>
  <c r="BN288" i="387"/>
  <c r="BM288" i="387"/>
  <c r="BL288" i="387"/>
  <c r="BK288" i="387"/>
  <c r="BJ288" i="387"/>
  <c r="BI288" i="387"/>
  <c r="BH288" i="387"/>
  <c r="BG288" i="387"/>
  <c r="BF288" i="387"/>
  <c r="BW287" i="387"/>
  <c r="BV287" i="387"/>
  <c r="BU287" i="387"/>
  <c r="BT287" i="387"/>
  <c r="BS287" i="387"/>
  <c r="BR287" i="387"/>
  <c r="BQ287" i="387"/>
  <c r="BP287" i="387"/>
  <c r="BO287" i="387"/>
  <c r="BN287" i="387"/>
  <c r="BM287" i="387"/>
  <c r="BL287" i="387"/>
  <c r="BK287" i="387"/>
  <c r="BJ287" i="387"/>
  <c r="BI287" i="387"/>
  <c r="BH287" i="387"/>
  <c r="BG287" i="387"/>
  <c r="BF287" i="387"/>
  <c r="BW286" i="387"/>
  <c r="BV286" i="387"/>
  <c r="BU286" i="387"/>
  <c r="BT286" i="387"/>
  <c r="BS286" i="387"/>
  <c r="BR286" i="387"/>
  <c r="BQ286" i="387"/>
  <c r="BP286" i="387"/>
  <c r="BO286" i="387"/>
  <c r="BN286" i="387"/>
  <c r="BM286" i="387"/>
  <c r="BL286" i="387"/>
  <c r="BK286" i="387"/>
  <c r="BJ286" i="387"/>
  <c r="BI286" i="387"/>
  <c r="BH286" i="387"/>
  <c r="BG286" i="387"/>
  <c r="BF286" i="387"/>
  <c r="BW285" i="387"/>
  <c r="BV285" i="387"/>
  <c r="BU285" i="387"/>
  <c r="BT285" i="387"/>
  <c r="BS285" i="387"/>
  <c r="BR285" i="387"/>
  <c r="BQ285" i="387"/>
  <c r="BP285" i="387"/>
  <c r="BO285" i="387"/>
  <c r="BN285" i="387"/>
  <c r="BM285" i="387"/>
  <c r="BL285" i="387"/>
  <c r="BK285" i="387"/>
  <c r="BJ285" i="387"/>
  <c r="BI285" i="387"/>
  <c r="BH285" i="387"/>
  <c r="BG285" i="387"/>
  <c r="BF285" i="387"/>
  <c r="BW284" i="387"/>
  <c r="BV284" i="387"/>
  <c r="BU284" i="387"/>
  <c r="BT284" i="387"/>
  <c r="BS284" i="387"/>
  <c r="BR284" i="387"/>
  <c r="BQ284" i="387"/>
  <c r="BP284" i="387"/>
  <c r="BO284" i="387"/>
  <c r="BN284" i="387"/>
  <c r="BM284" i="387"/>
  <c r="BL284" i="387"/>
  <c r="BK284" i="387"/>
  <c r="BJ284" i="387"/>
  <c r="BI284" i="387"/>
  <c r="BH284" i="387"/>
  <c r="BG284" i="387"/>
  <c r="BF284" i="387"/>
  <c r="BW283" i="387"/>
  <c r="BV283" i="387"/>
  <c r="BU283" i="387"/>
  <c r="BT283" i="387"/>
  <c r="BS283" i="387"/>
  <c r="BR283" i="387"/>
  <c r="BQ283" i="387"/>
  <c r="BP283" i="387"/>
  <c r="BO283" i="387"/>
  <c r="BN283" i="387"/>
  <c r="BM283" i="387"/>
  <c r="BL283" i="387"/>
  <c r="BK283" i="387"/>
  <c r="BJ283" i="387"/>
  <c r="BI283" i="387"/>
  <c r="BH283" i="387"/>
  <c r="BG283" i="387"/>
  <c r="BF283" i="387"/>
  <c r="BW282" i="387"/>
  <c r="BV282" i="387"/>
  <c r="BU282" i="387"/>
  <c r="BT282" i="387"/>
  <c r="BS282" i="387"/>
  <c r="BR282" i="387"/>
  <c r="BQ282" i="387"/>
  <c r="BP282" i="387"/>
  <c r="BO282" i="387"/>
  <c r="BN282" i="387"/>
  <c r="BM282" i="387"/>
  <c r="BL282" i="387"/>
  <c r="BK282" i="387"/>
  <c r="BJ282" i="387"/>
  <c r="BI282" i="387"/>
  <c r="BH282" i="387"/>
  <c r="BG282" i="387"/>
  <c r="BF282" i="387"/>
  <c r="BW281" i="387"/>
  <c r="BV281" i="387"/>
  <c r="BU281" i="387"/>
  <c r="BT281" i="387"/>
  <c r="BS281" i="387"/>
  <c r="BR281" i="387"/>
  <c r="BQ281" i="387"/>
  <c r="BP281" i="387"/>
  <c r="BO281" i="387"/>
  <c r="BN281" i="387"/>
  <c r="BM281" i="387"/>
  <c r="BL281" i="387"/>
  <c r="BK281" i="387"/>
  <c r="BJ281" i="387"/>
  <c r="BI281" i="387"/>
  <c r="BH281" i="387"/>
  <c r="BG281" i="387"/>
  <c r="BF281" i="387"/>
  <c r="BW280" i="387"/>
  <c r="BV280" i="387"/>
  <c r="BU280" i="387"/>
  <c r="BT280" i="387"/>
  <c r="BS280" i="387"/>
  <c r="BR280" i="387"/>
  <c r="BQ280" i="387"/>
  <c r="BP280" i="387"/>
  <c r="BO280" i="387"/>
  <c r="BN280" i="387"/>
  <c r="BM280" i="387"/>
  <c r="BL280" i="387"/>
  <c r="BK280" i="387"/>
  <c r="BJ280" i="387"/>
  <c r="BI280" i="387"/>
  <c r="BH280" i="387"/>
  <c r="BG280" i="387"/>
  <c r="BF280" i="387"/>
  <c r="BW279" i="387"/>
  <c r="BV279" i="387"/>
  <c r="BU279" i="387"/>
  <c r="BT279" i="387"/>
  <c r="BS279" i="387"/>
  <c r="BR279" i="387"/>
  <c r="BQ279" i="387"/>
  <c r="BP279" i="387"/>
  <c r="BO279" i="387"/>
  <c r="BN279" i="387"/>
  <c r="BM279" i="387"/>
  <c r="BL279" i="387"/>
  <c r="BK279" i="387"/>
  <c r="BJ279" i="387"/>
  <c r="BI279" i="387"/>
  <c r="BH279" i="387"/>
  <c r="BG279" i="387"/>
  <c r="BF279" i="387"/>
  <c r="BW278" i="387"/>
  <c r="BV278" i="387"/>
  <c r="BU278" i="387"/>
  <c r="BT278" i="387"/>
  <c r="BS278" i="387"/>
  <c r="BR278" i="387"/>
  <c r="BQ278" i="387"/>
  <c r="BP278" i="387"/>
  <c r="BO278" i="387"/>
  <c r="BN278" i="387"/>
  <c r="BM278" i="387"/>
  <c r="BL278" i="387"/>
  <c r="BK278" i="387"/>
  <c r="BJ278" i="387"/>
  <c r="BI278" i="387"/>
  <c r="BH278" i="387"/>
  <c r="BG278" i="387"/>
  <c r="BF278" i="387"/>
  <c r="BW277" i="387"/>
  <c r="BV277" i="387"/>
  <c r="BU277" i="387"/>
  <c r="BT277" i="387"/>
  <c r="BS277" i="387"/>
  <c r="BR277" i="387"/>
  <c r="BQ277" i="387"/>
  <c r="BP277" i="387"/>
  <c r="BO277" i="387"/>
  <c r="BN277" i="387"/>
  <c r="BM277" i="387"/>
  <c r="BL277" i="387"/>
  <c r="BK277" i="387"/>
  <c r="BJ277" i="387"/>
  <c r="BI277" i="387"/>
  <c r="BH277" i="387"/>
  <c r="BG277" i="387"/>
  <c r="BF277" i="387"/>
  <c r="BW276" i="387"/>
  <c r="BV276" i="387"/>
  <c r="BU276" i="387"/>
  <c r="BT276" i="387"/>
  <c r="BS276" i="387"/>
  <c r="BR276" i="387"/>
  <c r="BQ276" i="387"/>
  <c r="BP276" i="387"/>
  <c r="BO276" i="387"/>
  <c r="BN276" i="387"/>
  <c r="BM276" i="387"/>
  <c r="BL276" i="387"/>
  <c r="BK276" i="387"/>
  <c r="BJ276" i="387"/>
  <c r="BI276" i="387"/>
  <c r="BH276" i="387"/>
  <c r="BG276" i="387"/>
  <c r="BF276" i="387"/>
  <c r="BW275" i="387"/>
  <c r="BV275" i="387"/>
  <c r="BU275" i="387"/>
  <c r="BT275" i="387"/>
  <c r="BS275" i="387"/>
  <c r="BR275" i="387"/>
  <c r="BQ275" i="387"/>
  <c r="BP275" i="387"/>
  <c r="BO275" i="387"/>
  <c r="BN275" i="387"/>
  <c r="BM275" i="387"/>
  <c r="BL275" i="387"/>
  <c r="BK275" i="387"/>
  <c r="BJ275" i="387"/>
  <c r="BI275" i="387"/>
  <c r="BH275" i="387"/>
  <c r="BG275" i="387"/>
  <c r="BF275" i="387"/>
  <c r="BW274" i="387"/>
  <c r="BV274" i="387"/>
  <c r="BU274" i="387"/>
  <c r="BT274" i="387"/>
  <c r="BS274" i="387"/>
  <c r="BR274" i="387"/>
  <c r="BQ274" i="387"/>
  <c r="BP274" i="387"/>
  <c r="BO274" i="387"/>
  <c r="BN274" i="387"/>
  <c r="BM274" i="387"/>
  <c r="BL274" i="387"/>
  <c r="BK274" i="387"/>
  <c r="BJ274" i="387"/>
  <c r="BI274" i="387"/>
  <c r="BH274" i="387"/>
  <c r="BG274" i="387"/>
  <c r="BF274" i="387"/>
  <c r="BW271" i="387"/>
  <c r="BV271" i="387"/>
  <c r="BU271" i="387"/>
  <c r="BT271" i="387"/>
  <c r="BS271" i="387"/>
  <c r="BR271" i="387"/>
  <c r="BQ271" i="387"/>
  <c r="BP271" i="387"/>
  <c r="BO271" i="387"/>
  <c r="BN271" i="387"/>
  <c r="BM271" i="387"/>
  <c r="BL271" i="387"/>
  <c r="BK271" i="387"/>
  <c r="BJ271" i="387"/>
  <c r="BI271" i="387"/>
  <c r="BH271" i="387"/>
  <c r="BG271" i="387"/>
  <c r="BF271" i="387"/>
  <c r="BW270" i="387"/>
  <c r="BV270" i="387"/>
  <c r="BU270" i="387"/>
  <c r="BT270" i="387"/>
  <c r="BS270" i="387"/>
  <c r="BR270" i="387"/>
  <c r="BQ270" i="387"/>
  <c r="BP270" i="387"/>
  <c r="BO270" i="387"/>
  <c r="BN270" i="387"/>
  <c r="BM270" i="387"/>
  <c r="BL270" i="387"/>
  <c r="BK270" i="387"/>
  <c r="BJ270" i="387"/>
  <c r="BI270" i="387"/>
  <c r="BH270" i="387"/>
  <c r="BG270" i="387"/>
  <c r="BF270" i="387"/>
  <c r="BW269" i="387"/>
  <c r="BV269" i="387"/>
  <c r="BU269" i="387"/>
  <c r="BT269" i="387"/>
  <c r="BS269" i="387"/>
  <c r="BR269" i="387"/>
  <c r="BQ269" i="387"/>
  <c r="BP269" i="387"/>
  <c r="BO269" i="387"/>
  <c r="BN269" i="387"/>
  <c r="BM269" i="387"/>
  <c r="BL269" i="387"/>
  <c r="BK269" i="387"/>
  <c r="BJ269" i="387"/>
  <c r="BI269" i="387"/>
  <c r="BH269" i="387"/>
  <c r="BG269" i="387"/>
  <c r="BF269" i="387"/>
  <c r="BW268" i="387"/>
  <c r="BV268" i="387"/>
  <c r="BU268" i="387"/>
  <c r="BT268" i="387"/>
  <c r="BS268" i="387"/>
  <c r="BR268" i="387"/>
  <c r="BQ268" i="387"/>
  <c r="BP268" i="387"/>
  <c r="BO268" i="387"/>
  <c r="BN268" i="387"/>
  <c r="BM268" i="387"/>
  <c r="BL268" i="387"/>
  <c r="BK268" i="387"/>
  <c r="BJ268" i="387"/>
  <c r="BI268" i="387"/>
  <c r="AZ93" i="387" s="1"/>
  <c r="BH268" i="387"/>
  <c r="BG268" i="387"/>
  <c r="BF268" i="387"/>
  <c r="BW267" i="387"/>
  <c r="BV267" i="387"/>
  <c r="BU267" i="387"/>
  <c r="BT267" i="387"/>
  <c r="BS267" i="387"/>
  <c r="BR267" i="387"/>
  <c r="BQ267" i="387"/>
  <c r="BP267" i="387"/>
  <c r="BO267" i="387"/>
  <c r="BN267" i="387"/>
  <c r="BM267" i="387"/>
  <c r="BL267" i="387"/>
  <c r="BK267" i="387"/>
  <c r="BJ267" i="387"/>
  <c r="BI267" i="387"/>
  <c r="BH267" i="387"/>
  <c r="BG267" i="387"/>
  <c r="BF267" i="387"/>
  <c r="BW266" i="387"/>
  <c r="BV266" i="387"/>
  <c r="BU266" i="387"/>
  <c r="BT266" i="387"/>
  <c r="BS266" i="387"/>
  <c r="BR266" i="387"/>
  <c r="BQ266" i="387"/>
  <c r="BP266" i="387"/>
  <c r="BO266" i="387"/>
  <c r="BN266" i="387"/>
  <c r="BM266" i="387"/>
  <c r="BL266" i="387"/>
  <c r="BK266" i="387"/>
  <c r="BJ266" i="387"/>
  <c r="BI266" i="387"/>
  <c r="BH266" i="387"/>
  <c r="BG266" i="387"/>
  <c r="BF266" i="387"/>
  <c r="BW265" i="387"/>
  <c r="BV265" i="387"/>
  <c r="BU265" i="387"/>
  <c r="BT265" i="387"/>
  <c r="BS265" i="387"/>
  <c r="BR265" i="387"/>
  <c r="BQ265" i="387"/>
  <c r="BP265" i="387"/>
  <c r="BO265" i="387"/>
  <c r="BN265" i="387"/>
  <c r="BM265" i="387"/>
  <c r="BL265" i="387"/>
  <c r="BK265" i="387"/>
  <c r="BJ265" i="387"/>
  <c r="BI265" i="387"/>
  <c r="BH265" i="387"/>
  <c r="BG265" i="387"/>
  <c r="AW93" i="387" s="1"/>
  <c r="BF265" i="387"/>
  <c r="BW264" i="387"/>
  <c r="BV264" i="387"/>
  <c r="BU264" i="387"/>
  <c r="BT264" i="387"/>
  <c r="BS264" i="387"/>
  <c r="BR264" i="387"/>
  <c r="BQ264" i="387"/>
  <c r="BP264" i="387"/>
  <c r="BO264" i="387"/>
  <c r="BN264" i="387"/>
  <c r="BM264" i="387"/>
  <c r="BL264" i="387"/>
  <c r="BK264" i="387"/>
  <c r="BJ264" i="387"/>
  <c r="BI264" i="387"/>
  <c r="BH264" i="387"/>
  <c r="BG264" i="387"/>
  <c r="BF264" i="387"/>
  <c r="BW263" i="387"/>
  <c r="BV263" i="387"/>
  <c r="BU263" i="387"/>
  <c r="BT263" i="387"/>
  <c r="BS263" i="387"/>
  <c r="BR263" i="387"/>
  <c r="BQ263" i="387"/>
  <c r="BP263" i="387"/>
  <c r="BO263" i="387"/>
  <c r="BN263" i="387"/>
  <c r="BM263" i="387"/>
  <c r="BL263" i="387"/>
  <c r="BK263" i="387"/>
  <c r="BJ263" i="387"/>
  <c r="BI263" i="387"/>
  <c r="BH263" i="387"/>
  <c r="BG263" i="387"/>
  <c r="BF263" i="387"/>
  <c r="BW262" i="387"/>
  <c r="BV262" i="387"/>
  <c r="BU262" i="387"/>
  <c r="BT262" i="387"/>
  <c r="BS262" i="387"/>
  <c r="BR262" i="387"/>
  <c r="BQ262" i="387"/>
  <c r="BP262" i="387"/>
  <c r="BO262" i="387"/>
  <c r="BN262" i="387"/>
  <c r="BM262" i="387"/>
  <c r="BL262" i="387"/>
  <c r="BK262" i="387"/>
  <c r="BJ262" i="387"/>
  <c r="BI262" i="387"/>
  <c r="BH262" i="387"/>
  <c r="BG262" i="387"/>
  <c r="BF262" i="387"/>
  <c r="BW261" i="387"/>
  <c r="BV261" i="387"/>
  <c r="BU261" i="387"/>
  <c r="BT261" i="387"/>
  <c r="BS261" i="387"/>
  <c r="BR261" i="387"/>
  <c r="BQ261" i="387"/>
  <c r="BP261" i="387"/>
  <c r="BO261" i="387"/>
  <c r="BN261" i="387"/>
  <c r="BM261" i="387"/>
  <c r="BL261" i="387"/>
  <c r="BK261" i="387"/>
  <c r="BJ261" i="387"/>
  <c r="BI261" i="387"/>
  <c r="BH261" i="387"/>
  <c r="BG261" i="387"/>
  <c r="BF261" i="387"/>
  <c r="BW260" i="387"/>
  <c r="BV260" i="387"/>
  <c r="BU260" i="387"/>
  <c r="BT260" i="387"/>
  <c r="BS260" i="387"/>
  <c r="BR260" i="387"/>
  <c r="BQ260" i="387"/>
  <c r="BP260" i="387"/>
  <c r="BO260" i="387"/>
  <c r="BN260" i="387"/>
  <c r="BM260" i="387"/>
  <c r="BL260" i="387"/>
  <c r="BK260" i="387"/>
  <c r="BJ260" i="387"/>
  <c r="BI260" i="387"/>
  <c r="AR93" i="387" s="1"/>
  <c r="BH260" i="387"/>
  <c r="BG260" i="387"/>
  <c r="BF260" i="387"/>
  <c r="BW259" i="387"/>
  <c r="BV259" i="387"/>
  <c r="BU259" i="387"/>
  <c r="BT259" i="387"/>
  <c r="BS259" i="387"/>
  <c r="BR259" i="387"/>
  <c r="BQ259" i="387"/>
  <c r="BP259" i="387"/>
  <c r="BO259" i="387"/>
  <c r="BN259" i="387"/>
  <c r="BM259" i="387"/>
  <c r="BL259" i="387"/>
  <c r="BK259" i="387"/>
  <c r="BJ259" i="387"/>
  <c r="BI259" i="387"/>
  <c r="BH259" i="387"/>
  <c r="BG259" i="387"/>
  <c r="AQ93" i="387" s="1"/>
  <c r="BF259" i="387"/>
  <c r="BW258" i="387"/>
  <c r="BV258" i="387"/>
  <c r="BU258" i="387"/>
  <c r="BT258" i="387"/>
  <c r="BS258" i="387"/>
  <c r="BR258" i="387"/>
  <c r="BQ258" i="387"/>
  <c r="BP258" i="387"/>
  <c r="BO258" i="387"/>
  <c r="BN258" i="387"/>
  <c r="BM258" i="387"/>
  <c r="BL258" i="387"/>
  <c r="BK258" i="387"/>
  <c r="BJ258" i="387"/>
  <c r="BI258" i="387"/>
  <c r="BH258" i="387"/>
  <c r="BG258" i="387"/>
  <c r="BF258" i="387"/>
  <c r="BW257" i="387"/>
  <c r="BV257" i="387"/>
  <c r="BU257" i="387"/>
  <c r="BT257" i="387"/>
  <c r="BS257" i="387"/>
  <c r="BR257" i="387"/>
  <c r="BQ257" i="387"/>
  <c r="BP257" i="387"/>
  <c r="BO257" i="387"/>
  <c r="BN257" i="387"/>
  <c r="BM257" i="387"/>
  <c r="BL257" i="387"/>
  <c r="BK257" i="387"/>
  <c r="BJ257" i="387"/>
  <c r="BI257" i="387"/>
  <c r="BH257" i="387"/>
  <c r="BG257" i="387"/>
  <c r="BF257" i="387"/>
  <c r="BW256" i="387"/>
  <c r="BV256" i="387"/>
  <c r="BU256" i="387"/>
  <c r="BT256" i="387"/>
  <c r="BS256" i="387"/>
  <c r="BR256" i="387"/>
  <c r="BQ256" i="387"/>
  <c r="BP256" i="387"/>
  <c r="BO256" i="387"/>
  <c r="BN256" i="387"/>
  <c r="BM256" i="387"/>
  <c r="BL256" i="387"/>
  <c r="BK256" i="387"/>
  <c r="BJ256" i="387"/>
  <c r="BI256" i="387"/>
  <c r="BH256" i="387"/>
  <c r="BG256" i="387"/>
  <c r="BF256" i="387"/>
  <c r="BW255" i="387"/>
  <c r="BV255" i="387"/>
  <c r="BU255" i="387"/>
  <c r="BT255" i="387"/>
  <c r="BS255" i="387"/>
  <c r="BR255" i="387"/>
  <c r="BQ255" i="387"/>
  <c r="BP255" i="387"/>
  <c r="BO255" i="387"/>
  <c r="BN255" i="387"/>
  <c r="BM255" i="387"/>
  <c r="BL255" i="387"/>
  <c r="BK255" i="387"/>
  <c r="BJ255" i="387"/>
  <c r="BI255" i="387"/>
  <c r="BH255" i="387"/>
  <c r="BG255" i="387"/>
  <c r="BF255" i="387"/>
  <c r="BW252" i="387"/>
  <c r="BV252" i="387"/>
  <c r="BU252" i="387"/>
  <c r="BT252" i="387"/>
  <c r="BS252" i="387"/>
  <c r="BR252" i="387"/>
  <c r="BQ252" i="387"/>
  <c r="BP252" i="387"/>
  <c r="BO252" i="387"/>
  <c r="BN252" i="387"/>
  <c r="BM252" i="387"/>
  <c r="BL252" i="387"/>
  <c r="BK252" i="387"/>
  <c r="BJ252" i="387"/>
  <c r="BI252" i="387"/>
  <c r="BH252" i="387"/>
  <c r="BG252" i="387"/>
  <c r="BF252" i="387"/>
  <c r="BW251" i="387"/>
  <c r="BV251" i="387"/>
  <c r="BU251" i="387"/>
  <c r="BT251" i="387"/>
  <c r="BS251" i="387"/>
  <c r="BR251" i="387"/>
  <c r="BQ251" i="387"/>
  <c r="BP251" i="387"/>
  <c r="BO251" i="387"/>
  <c r="BN251" i="387"/>
  <c r="BM251" i="387"/>
  <c r="BL251" i="387"/>
  <c r="BK251" i="387"/>
  <c r="BJ251" i="387"/>
  <c r="BI251" i="387"/>
  <c r="BH251" i="387"/>
  <c r="BG251" i="387"/>
  <c r="BF251" i="387"/>
  <c r="BW250" i="387"/>
  <c r="BV250" i="387"/>
  <c r="BU250" i="387"/>
  <c r="BT250" i="387"/>
  <c r="BS250" i="387"/>
  <c r="BR250" i="387"/>
  <c r="BQ250" i="387"/>
  <c r="BP250" i="387"/>
  <c r="BO250" i="387"/>
  <c r="BN250" i="387"/>
  <c r="BM250" i="387"/>
  <c r="BL250" i="387"/>
  <c r="BK250" i="387"/>
  <c r="BJ250" i="387"/>
  <c r="BI250" i="387"/>
  <c r="BH250" i="387"/>
  <c r="BG250" i="387"/>
  <c r="BF250" i="387"/>
  <c r="BW249" i="387"/>
  <c r="BV249" i="387"/>
  <c r="BU249" i="387"/>
  <c r="BT249" i="387"/>
  <c r="BS249" i="387"/>
  <c r="BR249" i="387"/>
  <c r="BQ249" i="387"/>
  <c r="BP249" i="387"/>
  <c r="BO249" i="387"/>
  <c r="BN249" i="387"/>
  <c r="BM249" i="387"/>
  <c r="BL249" i="387"/>
  <c r="BK249" i="387"/>
  <c r="BJ249" i="387"/>
  <c r="BI249" i="387"/>
  <c r="BH249" i="387"/>
  <c r="BG249" i="387"/>
  <c r="BF249" i="387"/>
  <c r="BW248" i="387"/>
  <c r="BV248" i="387"/>
  <c r="BU248" i="387"/>
  <c r="BT248" i="387"/>
  <c r="BS248" i="387"/>
  <c r="BR248" i="387"/>
  <c r="BQ248" i="387"/>
  <c r="BP248" i="387"/>
  <c r="BO248" i="387"/>
  <c r="BN248" i="387"/>
  <c r="BM248" i="387"/>
  <c r="BL248" i="387"/>
  <c r="BK248" i="387"/>
  <c r="BJ248" i="387"/>
  <c r="BI248" i="387"/>
  <c r="BH248" i="387"/>
  <c r="BG248" i="387"/>
  <c r="BF248" i="387"/>
  <c r="BW247" i="387"/>
  <c r="BV247" i="387"/>
  <c r="BU247" i="387"/>
  <c r="BT247" i="387"/>
  <c r="BS247" i="387"/>
  <c r="BR247" i="387"/>
  <c r="BQ247" i="387"/>
  <c r="BP247" i="387"/>
  <c r="BO247" i="387"/>
  <c r="BN247" i="387"/>
  <c r="BM247" i="387"/>
  <c r="BL247" i="387"/>
  <c r="BK247" i="387"/>
  <c r="BJ247" i="387"/>
  <c r="BI247" i="387"/>
  <c r="BH247" i="387"/>
  <c r="BG247" i="387"/>
  <c r="BF247" i="387"/>
  <c r="BW246" i="387"/>
  <c r="BV246" i="387"/>
  <c r="BU246" i="387"/>
  <c r="BT246" i="387"/>
  <c r="BS246" i="387"/>
  <c r="BR246" i="387"/>
  <c r="BQ246" i="387"/>
  <c r="BP246" i="387"/>
  <c r="BO246" i="387"/>
  <c r="BN246" i="387"/>
  <c r="BM246" i="387"/>
  <c r="BL246" i="387"/>
  <c r="BK246" i="387"/>
  <c r="BJ246" i="387"/>
  <c r="BI246" i="387"/>
  <c r="AW92" i="387" s="1"/>
  <c r="BH246" i="387"/>
  <c r="BG246" i="387"/>
  <c r="BF246" i="387"/>
  <c r="BW245" i="387"/>
  <c r="BV245" i="387"/>
  <c r="BU245" i="387"/>
  <c r="BT245" i="387"/>
  <c r="BS245" i="387"/>
  <c r="BR245" i="387"/>
  <c r="BQ245" i="387"/>
  <c r="BP245" i="387"/>
  <c r="BO245" i="387"/>
  <c r="BN245" i="387"/>
  <c r="BM245" i="387"/>
  <c r="BL245" i="387"/>
  <c r="BK245" i="387"/>
  <c r="BJ245" i="387"/>
  <c r="BI245" i="387"/>
  <c r="BH245" i="387"/>
  <c r="BG245" i="387"/>
  <c r="BF245" i="387"/>
  <c r="BW244" i="387"/>
  <c r="BV244" i="387"/>
  <c r="BU244" i="387"/>
  <c r="BT244" i="387"/>
  <c r="BS244" i="387"/>
  <c r="BR244" i="387"/>
  <c r="BQ244" i="387"/>
  <c r="BP244" i="387"/>
  <c r="BO244" i="387"/>
  <c r="BN244" i="387"/>
  <c r="BM244" i="387"/>
  <c r="BL244" i="387"/>
  <c r="BK244" i="387"/>
  <c r="BJ244" i="387"/>
  <c r="BI244" i="387"/>
  <c r="BH244" i="387"/>
  <c r="BG244" i="387"/>
  <c r="BF244" i="387"/>
  <c r="BW243" i="387"/>
  <c r="BV243" i="387"/>
  <c r="BU243" i="387"/>
  <c r="BT243" i="387"/>
  <c r="BS243" i="387"/>
  <c r="BR243" i="387"/>
  <c r="BQ243" i="387"/>
  <c r="BP243" i="387"/>
  <c r="BO243" i="387"/>
  <c r="BN243" i="387"/>
  <c r="BM243" i="387"/>
  <c r="BL243" i="387"/>
  <c r="BK243" i="387"/>
  <c r="BJ243" i="387"/>
  <c r="BI243" i="387"/>
  <c r="BH243" i="387"/>
  <c r="BG243" i="387"/>
  <c r="AT92" i="387" s="1"/>
  <c r="BF243" i="387"/>
  <c r="BW242" i="387"/>
  <c r="BV242" i="387"/>
  <c r="BU242" i="387"/>
  <c r="BT242" i="387"/>
  <c r="BS242" i="387"/>
  <c r="BR242" i="387"/>
  <c r="BQ242" i="387"/>
  <c r="BP242" i="387"/>
  <c r="BO242" i="387"/>
  <c r="BN242" i="387"/>
  <c r="BM242" i="387"/>
  <c r="BL242" i="387"/>
  <c r="BK242" i="387"/>
  <c r="BJ242" i="387"/>
  <c r="BI242" i="387"/>
  <c r="AS92" i="387" s="1"/>
  <c r="BH242" i="387"/>
  <c r="BG242" i="387"/>
  <c r="BF242" i="387"/>
  <c r="BW241" i="387"/>
  <c r="BV241" i="387"/>
  <c r="BU241" i="387"/>
  <c r="BT241" i="387"/>
  <c r="BS241" i="387"/>
  <c r="BR241" i="387"/>
  <c r="BQ241" i="387"/>
  <c r="BP241" i="387"/>
  <c r="BO241" i="387"/>
  <c r="BN241" i="387"/>
  <c r="BM241" i="387"/>
  <c r="BL241" i="387"/>
  <c r="BK241" i="387"/>
  <c r="BJ241" i="387"/>
  <c r="BI241" i="387"/>
  <c r="BH241" i="387"/>
  <c r="BG241" i="387"/>
  <c r="BF241" i="387"/>
  <c r="BW240" i="387"/>
  <c r="BV240" i="387"/>
  <c r="BU240" i="387"/>
  <c r="BT240" i="387"/>
  <c r="BS240" i="387"/>
  <c r="BR240" i="387"/>
  <c r="BQ240" i="387"/>
  <c r="BP240" i="387"/>
  <c r="BO240" i="387"/>
  <c r="BN240" i="387"/>
  <c r="BM240" i="387"/>
  <c r="BL240" i="387"/>
  <c r="BK240" i="387"/>
  <c r="BJ240" i="387"/>
  <c r="BI240" i="387"/>
  <c r="BH240" i="387"/>
  <c r="BG240" i="387"/>
  <c r="BF240" i="387"/>
  <c r="BW239" i="387"/>
  <c r="BV239" i="387"/>
  <c r="BU239" i="387"/>
  <c r="BT239" i="387"/>
  <c r="BS239" i="387"/>
  <c r="BR239" i="387"/>
  <c r="BQ239" i="387"/>
  <c r="BP239" i="387"/>
  <c r="BO239" i="387"/>
  <c r="BN239" i="387"/>
  <c r="BM239" i="387"/>
  <c r="BL239" i="387"/>
  <c r="BK239" i="387"/>
  <c r="BJ239" i="387"/>
  <c r="BI239" i="387"/>
  <c r="BH239" i="387"/>
  <c r="BG239" i="387"/>
  <c r="AP92" i="387" s="1"/>
  <c r="BF239" i="387"/>
  <c r="BW238" i="387"/>
  <c r="BV238" i="387"/>
  <c r="BU238" i="387"/>
  <c r="BT238" i="387"/>
  <c r="BS238" i="387"/>
  <c r="BR238" i="387"/>
  <c r="BQ238" i="387"/>
  <c r="BP238" i="387"/>
  <c r="BO238" i="387"/>
  <c r="BN238" i="387"/>
  <c r="BM238" i="387"/>
  <c r="BL238" i="387"/>
  <c r="BK238" i="387"/>
  <c r="BJ238" i="387"/>
  <c r="BI238" i="387"/>
  <c r="AO92" i="387" s="1"/>
  <c r="BH238" i="387"/>
  <c r="BG238" i="387"/>
  <c r="BF238" i="387"/>
  <c r="BW237" i="387"/>
  <c r="BV237" i="387"/>
  <c r="BU237" i="387"/>
  <c r="BT237" i="387"/>
  <c r="BS237" i="387"/>
  <c r="BR237" i="387"/>
  <c r="BQ237" i="387"/>
  <c r="BP237" i="387"/>
  <c r="BO237" i="387"/>
  <c r="BN237" i="387"/>
  <c r="BM237" i="387"/>
  <c r="BL237" i="387"/>
  <c r="BK237" i="387"/>
  <c r="BJ237" i="387"/>
  <c r="BI237" i="387"/>
  <c r="BH237" i="387"/>
  <c r="BG237" i="387"/>
  <c r="AN92" i="387" s="1"/>
  <c r="BF237" i="387"/>
  <c r="BW236" i="387"/>
  <c r="BV236" i="387"/>
  <c r="BU236" i="387"/>
  <c r="BT236" i="387"/>
  <c r="BS236" i="387"/>
  <c r="BR236" i="387"/>
  <c r="BQ236" i="387"/>
  <c r="BP236" i="387"/>
  <c r="BO236" i="387"/>
  <c r="BN236" i="387"/>
  <c r="BM236" i="387"/>
  <c r="BL236" i="387"/>
  <c r="BK236" i="387"/>
  <c r="BJ236" i="387"/>
  <c r="BI236" i="387"/>
  <c r="BH236" i="387"/>
  <c r="BG236" i="387"/>
  <c r="BF236" i="387"/>
  <c r="BW233" i="387"/>
  <c r="BV233" i="387"/>
  <c r="BU233" i="387"/>
  <c r="BT233" i="387"/>
  <c r="BS233" i="387"/>
  <c r="BR233" i="387"/>
  <c r="BQ233" i="387"/>
  <c r="BP233" i="387"/>
  <c r="BO233" i="387"/>
  <c r="BN233" i="387"/>
  <c r="BM233" i="387"/>
  <c r="BL233" i="387"/>
  <c r="BK233" i="387"/>
  <c r="BJ233" i="387"/>
  <c r="BI233" i="387"/>
  <c r="BH233" i="387"/>
  <c r="BG233" i="387"/>
  <c r="BF233" i="387"/>
  <c r="BW232" i="387"/>
  <c r="BV232" i="387"/>
  <c r="BU232" i="387"/>
  <c r="BT232" i="387"/>
  <c r="BS232" i="387"/>
  <c r="BR232" i="387"/>
  <c r="BQ232" i="387"/>
  <c r="BP232" i="387"/>
  <c r="BO232" i="387"/>
  <c r="BN232" i="387"/>
  <c r="BM232" i="387"/>
  <c r="BL232" i="387"/>
  <c r="BK232" i="387"/>
  <c r="BJ232" i="387"/>
  <c r="BI232" i="387"/>
  <c r="BH232" i="387"/>
  <c r="BG232" i="387"/>
  <c r="BF232" i="387"/>
  <c r="BW231" i="387"/>
  <c r="BV231" i="387"/>
  <c r="BU231" i="387"/>
  <c r="BT231" i="387"/>
  <c r="BS231" i="387"/>
  <c r="BR231" i="387"/>
  <c r="BQ231" i="387"/>
  <c r="BP231" i="387"/>
  <c r="BO231" i="387"/>
  <c r="BN231" i="387"/>
  <c r="BM231" i="387"/>
  <c r="BL231" i="387"/>
  <c r="BK231" i="387"/>
  <c r="BJ231" i="387"/>
  <c r="BI231" i="387"/>
  <c r="BH231" i="387"/>
  <c r="BG231" i="387"/>
  <c r="BA91" i="387" s="1"/>
  <c r="BF231" i="387"/>
  <c r="BW230" i="387"/>
  <c r="BV230" i="387"/>
  <c r="BU230" i="387"/>
  <c r="BT230" i="387"/>
  <c r="BS230" i="387"/>
  <c r="BR230" i="387"/>
  <c r="BQ230" i="387"/>
  <c r="BP230" i="387"/>
  <c r="BO230" i="387"/>
  <c r="BN230" i="387"/>
  <c r="BM230" i="387"/>
  <c r="BL230" i="387"/>
  <c r="BK230" i="387"/>
  <c r="BJ230" i="387"/>
  <c r="BI230" i="387"/>
  <c r="BH230" i="387"/>
  <c r="BG230" i="387"/>
  <c r="BF230" i="387"/>
  <c r="BW229" i="387"/>
  <c r="BV229" i="387"/>
  <c r="BU229" i="387"/>
  <c r="BT229" i="387"/>
  <c r="BS229" i="387"/>
  <c r="BR229" i="387"/>
  <c r="BQ229" i="387"/>
  <c r="BP229" i="387"/>
  <c r="BO229" i="387"/>
  <c r="BN229" i="387"/>
  <c r="BM229" i="387"/>
  <c r="BL229" i="387"/>
  <c r="BK229" i="387"/>
  <c r="BJ229" i="387"/>
  <c r="BI229" i="387"/>
  <c r="BH229" i="387"/>
  <c r="BG229" i="387"/>
  <c r="BF229" i="387"/>
  <c r="BW228" i="387"/>
  <c r="BV228" i="387"/>
  <c r="BU228" i="387"/>
  <c r="BT228" i="387"/>
  <c r="BS228" i="387"/>
  <c r="BR228" i="387"/>
  <c r="BQ228" i="387"/>
  <c r="BP228" i="387"/>
  <c r="BO228" i="387"/>
  <c r="BN228" i="387"/>
  <c r="BM228" i="387"/>
  <c r="BL228" i="387"/>
  <c r="BK228" i="387"/>
  <c r="BJ228" i="387"/>
  <c r="BI228" i="387"/>
  <c r="BH228" i="387"/>
  <c r="BG228" i="387"/>
  <c r="BF228" i="387"/>
  <c r="BW227" i="387"/>
  <c r="BV227" i="387"/>
  <c r="BU227" i="387"/>
  <c r="BT227" i="387"/>
  <c r="BS227" i="387"/>
  <c r="BR227" i="387"/>
  <c r="BQ227" i="387"/>
  <c r="BP227" i="387"/>
  <c r="BO227" i="387"/>
  <c r="BN227" i="387"/>
  <c r="BM227" i="387"/>
  <c r="BL227" i="387"/>
  <c r="BK227" i="387"/>
  <c r="BJ227" i="387"/>
  <c r="BI227" i="387"/>
  <c r="BH227" i="387"/>
  <c r="BG227" i="387"/>
  <c r="AW91" i="387" s="1"/>
  <c r="BF227" i="387"/>
  <c r="BW226" i="387"/>
  <c r="BV226" i="387"/>
  <c r="BU226" i="387"/>
  <c r="BT226" i="387"/>
  <c r="BS226" i="387"/>
  <c r="BR226" i="387"/>
  <c r="BQ226" i="387"/>
  <c r="BP226" i="387"/>
  <c r="BO226" i="387"/>
  <c r="BN226" i="387"/>
  <c r="BM226" i="387"/>
  <c r="BL226" i="387"/>
  <c r="BK226" i="387"/>
  <c r="BJ226" i="387"/>
  <c r="BI226" i="387"/>
  <c r="BH226" i="387"/>
  <c r="BG226" i="387"/>
  <c r="BF226" i="387"/>
  <c r="BW225" i="387"/>
  <c r="BV225" i="387"/>
  <c r="BU225" i="387"/>
  <c r="BT225" i="387"/>
  <c r="BS225" i="387"/>
  <c r="BR225" i="387"/>
  <c r="BQ225" i="387"/>
  <c r="BP225" i="387"/>
  <c r="BO225" i="387"/>
  <c r="BN225" i="387"/>
  <c r="BM225" i="387"/>
  <c r="BL225" i="387"/>
  <c r="BK225" i="387"/>
  <c r="BJ225" i="387"/>
  <c r="BI225" i="387"/>
  <c r="BH225" i="387"/>
  <c r="BG225" i="387"/>
  <c r="BF225" i="387"/>
  <c r="BW224" i="387"/>
  <c r="BV224" i="387"/>
  <c r="BU224" i="387"/>
  <c r="BT224" i="387"/>
  <c r="BS224" i="387"/>
  <c r="BR224" i="387"/>
  <c r="BQ224" i="387"/>
  <c r="BP224" i="387"/>
  <c r="BO224" i="387"/>
  <c r="BN224" i="387"/>
  <c r="BM224" i="387"/>
  <c r="BL224" i="387"/>
  <c r="BK224" i="387"/>
  <c r="BJ224" i="387"/>
  <c r="BI224" i="387"/>
  <c r="BH224" i="387"/>
  <c r="BG224" i="387"/>
  <c r="BF224" i="387"/>
  <c r="BW223" i="387"/>
  <c r="BV223" i="387"/>
  <c r="BU223" i="387"/>
  <c r="BT223" i="387"/>
  <c r="BS223" i="387"/>
  <c r="BR223" i="387"/>
  <c r="BQ223" i="387"/>
  <c r="BP223" i="387"/>
  <c r="BO223" i="387"/>
  <c r="BN223" i="387"/>
  <c r="BM223" i="387"/>
  <c r="BL223" i="387"/>
  <c r="BK223" i="387"/>
  <c r="BJ223" i="387"/>
  <c r="BI223" i="387"/>
  <c r="BH223" i="387"/>
  <c r="BG223" i="387"/>
  <c r="AS91" i="387" s="1"/>
  <c r="BF223" i="387"/>
  <c r="BW222" i="387"/>
  <c r="BV222" i="387"/>
  <c r="BU222" i="387"/>
  <c r="BT222" i="387"/>
  <c r="BS222" i="387"/>
  <c r="BR222" i="387"/>
  <c r="BQ222" i="387"/>
  <c r="BP222" i="387"/>
  <c r="BO222" i="387"/>
  <c r="BN222" i="387"/>
  <c r="BM222" i="387"/>
  <c r="BL222" i="387"/>
  <c r="BK222" i="387"/>
  <c r="BJ222" i="387"/>
  <c r="BI222" i="387"/>
  <c r="BH222" i="387"/>
  <c r="BG222" i="387"/>
  <c r="BF222" i="387"/>
  <c r="BW221" i="387"/>
  <c r="BV221" i="387"/>
  <c r="BU221" i="387"/>
  <c r="BT221" i="387"/>
  <c r="BS221" i="387"/>
  <c r="BR221" i="387"/>
  <c r="BQ221" i="387"/>
  <c r="BP221" i="387"/>
  <c r="BO221" i="387"/>
  <c r="BN221" i="387"/>
  <c r="BM221" i="387"/>
  <c r="BL221" i="387"/>
  <c r="BK221" i="387"/>
  <c r="BJ221" i="387"/>
  <c r="BI221" i="387"/>
  <c r="BH221" i="387"/>
  <c r="BG221" i="387"/>
  <c r="AQ91" i="387" s="1"/>
  <c r="BF221" i="387"/>
  <c r="BW220" i="387"/>
  <c r="BV220" i="387"/>
  <c r="BU220" i="387"/>
  <c r="BT220" i="387"/>
  <c r="BS220" i="387"/>
  <c r="BR220" i="387"/>
  <c r="BQ220" i="387"/>
  <c r="BP220" i="387"/>
  <c r="BO220" i="387"/>
  <c r="BN220" i="387"/>
  <c r="BM220" i="387"/>
  <c r="BL220" i="387"/>
  <c r="BK220" i="387"/>
  <c r="BJ220" i="387"/>
  <c r="BI220" i="387"/>
  <c r="AP91" i="387" s="1"/>
  <c r="BH220" i="387"/>
  <c r="BG220" i="387"/>
  <c r="BF220" i="387"/>
  <c r="BW219" i="387"/>
  <c r="BV219" i="387"/>
  <c r="BU219" i="387"/>
  <c r="BT219" i="387"/>
  <c r="BS219" i="387"/>
  <c r="BR219" i="387"/>
  <c r="BQ219" i="387"/>
  <c r="BP219" i="387"/>
  <c r="BO219" i="387"/>
  <c r="BN219" i="387"/>
  <c r="BM219" i="387"/>
  <c r="BL219" i="387"/>
  <c r="BK219" i="387"/>
  <c r="BJ219" i="387"/>
  <c r="BI219" i="387"/>
  <c r="BH219" i="387"/>
  <c r="BG219" i="387"/>
  <c r="AO91" i="387" s="1"/>
  <c r="BF219" i="387"/>
  <c r="BW218" i="387"/>
  <c r="BV218" i="387"/>
  <c r="BU218" i="387"/>
  <c r="BT218" i="387"/>
  <c r="BS218" i="387"/>
  <c r="BR218" i="387"/>
  <c r="BQ218" i="387"/>
  <c r="BP218" i="387"/>
  <c r="BO218" i="387"/>
  <c r="BN218" i="387"/>
  <c r="BM218" i="387"/>
  <c r="BL218" i="387"/>
  <c r="BK218" i="387"/>
  <c r="BJ218" i="387"/>
  <c r="BI218" i="387"/>
  <c r="BH218" i="387"/>
  <c r="BG218" i="387"/>
  <c r="BF218" i="387"/>
  <c r="BW217" i="387"/>
  <c r="BV217" i="387"/>
  <c r="BU217" i="387"/>
  <c r="BT217" i="387"/>
  <c r="BS217" i="387"/>
  <c r="BR217" i="387"/>
  <c r="BQ217" i="387"/>
  <c r="BP217" i="387"/>
  <c r="BO217" i="387"/>
  <c r="BN217" i="387"/>
  <c r="BM217" i="387"/>
  <c r="BL217" i="387"/>
  <c r="BK217" i="387"/>
  <c r="BJ217" i="387"/>
  <c r="BI217" i="387"/>
  <c r="BH217" i="387"/>
  <c r="BG217" i="387"/>
  <c r="BF217" i="387"/>
  <c r="BW214" i="387"/>
  <c r="BV214" i="387"/>
  <c r="BU214" i="387"/>
  <c r="BT214" i="387"/>
  <c r="BS214" i="387"/>
  <c r="BR214" i="387"/>
  <c r="BQ214" i="387"/>
  <c r="BP214" i="387"/>
  <c r="BO214" i="387"/>
  <c r="BN214" i="387"/>
  <c r="BM214" i="387"/>
  <c r="BL214" i="387"/>
  <c r="BK214" i="387"/>
  <c r="BJ214" i="387"/>
  <c r="BI214" i="387"/>
  <c r="BH214" i="387"/>
  <c r="BG214" i="387"/>
  <c r="BF214" i="387"/>
  <c r="BW213" i="387"/>
  <c r="BV213" i="387"/>
  <c r="BU213" i="387"/>
  <c r="BT213" i="387"/>
  <c r="BS213" i="387"/>
  <c r="BR213" i="387"/>
  <c r="BQ213" i="387"/>
  <c r="BP213" i="387"/>
  <c r="BO213" i="387"/>
  <c r="BN213" i="387"/>
  <c r="BM213" i="387"/>
  <c r="BL213" i="387"/>
  <c r="BK213" i="387"/>
  <c r="BJ213" i="387"/>
  <c r="BI213" i="387"/>
  <c r="BH213" i="387"/>
  <c r="BG213" i="387"/>
  <c r="BF213" i="387"/>
  <c r="BW212" i="387"/>
  <c r="BV212" i="387"/>
  <c r="BU212" i="387"/>
  <c r="BT212" i="387"/>
  <c r="BS212" i="387"/>
  <c r="BR212" i="387"/>
  <c r="BQ212" i="387"/>
  <c r="BP212" i="387"/>
  <c r="BO212" i="387"/>
  <c r="BN212" i="387"/>
  <c r="BM212" i="387"/>
  <c r="BL212" i="387"/>
  <c r="BK212" i="387"/>
  <c r="BJ212" i="387"/>
  <c r="BI212" i="387"/>
  <c r="BH212" i="387"/>
  <c r="BG212" i="387"/>
  <c r="BF212" i="387"/>
  <c r="BW211" i="387"/>
  <c r="BV211" i="387"/>
  <c r="BU211" i="387"/>
  <c r="BT211" i="387"/>
  <c r="BS211" i="387"/>
  <c r="BR211" i="387"/>
  <c r="BQ211" i="387"/>
  <c r="BP211" i="387"/>
  <c r="BO211" i="387"/>
  <c r="BN211" i="387"/>
  <c r="BM211" i="387"/>
  <c r="BL211" i="387"/>
  <c r="BK211" i="387"/>
  <c r="BJ211" i="387"/>
  <c r="BI211" i="387"/>
  <c r="BH211" i="387"/>
  <c r="BG211" i="387"/>
  <c r="BF211" i="387"/>
  <c r="BW210" i="387"/>
  <c r="BV210" i="387"/>
  <c r="BU210" i="387"/>
  <c r="BT210" i="387"/>
  <c r="BS210" i="387"/>
  <c r="BR210" i="387"/>
  <c r="BQ210" i="387"/>
  <c r="BP210" i="387"/>
  <c r="BO210" i="387"/>
  <c r="BN210" i="387"/>
  <c r="BM210" i="387"/>
  <c r="BL210" i="387"/>
  <c r="BK210" i="387"/>
  <c r="BJ210" i="387"/>
  <c r="BI210" i="387"/>
  <c r="BH210" i="387"/>
  <c r="BG210" i="387"/>
  <c r="BF210" i="387"/>
  <c r="BW209" i="387"/>
  <c r="BV209" i="387"/>
  <c r="BU209" i="387"/>
  <c r="BT209" i="387"/>
  <c r="BS209" i="387"/>
  <c r="BR209" i="387"/>
  <c r="BQ209" i="387"/>
  <c r="BP209" i="387"/>
  <c r="BO209" i="387"/>
  <c r="BN209" i="387"/>
  <c r="BM209" i="387"/>
  <c r="BL209" i="387"/>
  <c r="BK209" i="387"/>
  <c r="BJ209" i="387"/>
  <c r="BI209" i="387"/>
  <c r="BH209" i="387"/>
  <c r="BG209" i="387"/>
  <c r="BF209" i="387"/>
  <c r="BW208" i="387"/>
  <c r="BV208" i="387"/>
  <c r="BU208" i="387"/>
  <c r="BT208" i="387"/>
  <c r="BS208" i="387"/>
  <c r="BR208" i="387"/>
  <c r="BQ208" i="387"/>
  <c r="BP208" i="387"/>
  <c r="BO208" i="387"/>
  <c r="BN208" i="387"/>
  <c r="BM208" i="387"/>
  <c r="BL208" i="387"/>
  <c r="BK208" i="387"/>
  <c r="BJ208" i="387"/>
  <c r="BI208" i="387"/>
  <c r="BH208" i="387"/>
  <c r="BG208" i="387"/>
  <c r="BF208" i="387"/>
  <c r="BW207" i="387"/>
  <c r="BV207" i="387"/>
  <c r="BU207" i="387"/>
  <c r="BT207" i="387"/>
  <c r="BS207" i="387"/>
  <c r="BR207" i="387"/>
  <c r="BQ207" i="387"/>
  <c r="BP207" i="387"/>
  <c r="BO207" i="387"/>
  <c r="BN207" i="387"/>
  <c r="BM207" i="387"/>
  <c r="BL207" i="387"/>
  <c r="BK207" i="387"/>
  <c r="BJ207" i="387"/>
  <c r="BI207" i="387"/>
  <c r="BH207" i="387"/>
  <c r="BG207" i="387"/>
  <c r="BF207" i="387"/>
  <c r="BW206" i="387"/>
  <c r="BV206" i="387"/>
  <c r="BU206" i="387"/>
  <c r="BT206" i="387"/>
  <c r="BS206" i="387"/>
  <c r="BR206" i="387"/>
  <c r="BQ206" i="387"/>
  <c r="BP206" i="387"/>
  <c r="BO206" i="387"/>
  <c r="BN206" i="387"/>
  <c r="BM206" i="387"/>
  <c r="BL206" i="387"/>
  <c r="BK206" i="387"/>
  <c r="BJ206" i="387"/>
  <c r="BI206" i="387"/>
  <c r="BH206" i="387"/>
  <c r="BG206" i="387"/>
  <c r="BF206" i="387"/>
  <c r="BW205" i="387"/>
  <c r="BV205" i="387"/>
  <c r="BU205" i="387"/>
  <c r="BT205" i="387"/>
  <c r="BS205" i="387"/>
  <c r="BR205" i="387"/>
  <c r="BQ205" i="387"/>
  <c r="BP205" i="387"/>
  <c r="BO205" i="387"/>
  <c r="BN205" i="387"/>
  <c r="BM205" i="387"/>
  <c r="BL205" i="387"/>
  <c r="BK205" i="387"/>
  <c r="BJ205" i="387"/>
  <c r="BI205" i="387"/>
  <c r="BH205" i="387"/>
  <c r="BG205" i="387"/>
  <c r="BF205" i="387"/>
  <c r="BW204" i="387"/>
  <c r="BV204" i="387"/>
  <c r="BU204" i="387"/>
  <c r="BT204" i="387"/>
  <c r="BS204" i="387"/>
  <c r="BR204" i="387"/>
  <c r="BQ204" i="387"/>
  <c r="BP204" i="387"/>
  <c r="BO204" i="387"/>
  <c r="BN204" i="387"/>
  <c r="BM204" i="387"/>
  <c r="BL204" i="387"/>
  <c r="BK204" i="387"/>
  <c r="BJ204" i="387"/>
  <c r="BI204" i="387"/>
  <c r="BH204" i="387"/>
  <c r="BG204" i="387"/>
  <c r="BF204" i="387"/>
  <c r="BW203" i="387"/>
  <c r="BV203" i="387"/>
  <c r="BU203" i="387"/>
  <c r="BT203" i="387"/>
  <c r="BS203" i="387"/>
  <c r="BR203" i="387"/>
  <c r="BQ203" i="387"/>
  <c r="BP203" i="387"/>
  <c r="BO203" i="387"/>
  <c r="BN203" i="387"/>
  <c r="BM203" i="387"/>
  <c r="BL203" i="387"/>
  <c r="BK203" i="387"/>
  <c r="BJ203" i="387"/>
  <c r="BI203" i="387"/>
  <c r="BH203" i="387"/>
  <c r="BG203" i="387"/>
  <c r="AR90" i="387" s="1"/>
  <c r="BF203" i="387"/>
  <c r="BW202" i="387"/>
  <c r="BV202" i="387"/>
  <c r="BU202" i="387"/>
  <c r="BT202" i="387"/>
  <c r="BS202" i="387"/>
  <c r="BR202" i="387"/>
  <c r="BQ202" i="387"/>
  <c r="BP202" i="387"/>
  <c r="BO202" i="387"/>
  <c r="BN202" i="387"/>
  <c r="BM202" i="387"/>
  <c r="BL202" i="387"/>
  <c r="BK202" i="387"/>
  <c r="BJ202" i="387"/>
  <c r="BI202" i="387"/>
  <c r="AQ90" i="387" s="1"/>
  <c r="BH202" i="387"/>
  <c r="BG202" i="387"/>
  <c r="BF202" i="387"/>
  <c r="BW201" i="387"/>
  <c r="BV201" i="387"/>
  <c r="BU201" i="387"/>
  <c r="BT201" i="387"/>
  <c r="BS201" i="387"/>
  <c r="BR201" i="387"/>
  <c r="BQ201" i="387"/>
  <c r="BP201" i="387"/>
  <c r="BO201" i="387"/>
  <c r="BN201" i="387"/>
  <c r="BM201" i="387"/>
  <c r="BL201" i="387"/>
  <c r="BK201" i="387"/>
  <c r="BJ201" i="387"/>
  <c r="BI201" i="387"/>
  <c r="BH201" i="387"/>
  <c r="BG201" i="387"/>
  <c r="BF201" i="387"/>
  <c r="BW200" i="387"/>
  <c r="BV200" i="387"/>
  <c r="BU200" i="387"/>
  <c r="BT200" i="387"/>
  <c r="BS200" i="387"/>
  <c r="BR200" i="387"/>
  <c r="BQ200" i="387"/>
  <c r="BP200" i="387"/>
  <c r="BO200" i="387"/>
  <c r="BN200" i="387"/>
  <c r="BM200" i="387"/>
  <c r="BL200" i="387"/>
  <c r="BK200" i="387"/>
  <c r="BJ200" i="387"/>
  <c r="BI200" i="387"/>
  <c r="BH200" i="387"/>
  <c r="BG200" i="387"/>
  <c r="BF200" i="387"/>
  <c r="BW199" i="387"/>
  <c r="BV199" i="387"/>
  <c r="BU199" i="387"/>
  <c r="BT199" i="387"/>
  <c r="BS199" i="387"/>
  <c r="BR199" i="387"/>
  <c r="BQ199" i="387"/>
  <c r="BP199" i="387"/>
  <c r="BO199" i="387"/>
  <c r="BN199" i="387"/>
  <c r="BM199" i="387"/>
  <c r="BL199" i="387"/>
  <c r="BK199" i="387"/>
  <c r="BJ199" i="387"/>
  <c r="BI199" i="387"/>
  <c r="BH199" i="387"/>
  <c r="BG199" i="387"/>
  <c r="BF199" i="387"/>
  <c r="BW198" i="387"/>
  <c r="BV198" i="387"/>
  <c r="BU198" i="387"/>
  <c r="BT198" i="387"/>
  <c r="BS198" i="387"/>
  <c r="BR198" i="387"/>
  <c r="BQ198" i="387"/>
  <c r="BP198" i="387"/>
  <c r="BO198" i="387"/>
  <c r="BN198" i="387"/>
  <c r="BM198" i="387"/>
  <c r="BL198" i="387"/>
  <c r="BK198" i="387"/>
  <c r="BJ198" i="387"/>
  <c r="BI198" i="387"/>
  <c r="BH198" i="387"/>
  <c r="BG198" i="387"/>
  <c r="BF198" i="387"/>
  <c r="BW195" i="387"/>
  <c r="BV195" i="387"/>
  <c r="BU195" i="387"/>
  <c r="BT195" i="387"/>
  <c r="BS195" i="387"/>
  <c r="BR195" i="387"/>
  <c r="BQ195" i="387"/>
  <c r="BP195" i="387"/>
  <c r="BO195" i="387"/>
  <c r="BN195" i="387"/>
  <c r="BM195" i="387"/>
  <c r="BL195" i="387"/>
  <c r="BK195" i="387"/>
  <c r="BJ195" i="387"/>
  <c r="BI195" i="387"/>
  <c r="BH195" i="387"/>
  <c r="BG195" i="387"/>
  <c r="BF195" i="387"/>
  <c r="BW194" i="387"/>
  <c r="BV194" i="387"/>
  <c r="BU194" i="387"/>
  <c r="BT194" i="387"/>
  <c r="BS194" i="387"/>
  <c r="BR194" i="387"/>
  <c r="BQ194" i="387"/>
  <c r="BP194" i="387"/>
  <c r="BO194" i="387"/>
  <c r="BN194" i="387"/>
  <c r="BM194" i="387"/>
  <c r="BL194" i="387"/>
  <c r="BK194" i="387"/>
  <c r="BJ194" i="387"/>
  <c r="BI194" i="387"/>
  <c r="BH194" i="387"/>
  <c r="BG194" i="387"/>
  <c r="BF194" i="387"/>
  <c r="BW193" i="387"/>
  <c r="BV193" i="387"/>
  <c r="BU193" i="387"/>
  <c r="BT193" i="387"/>
  <c r="BS193" i="387"/>
  <c r="BR193" i="387"/>
  <c r="BQ193" i="387"/>
  <c r="BP193" i="387"/>
  <c r="BO193" i="387"/>
  <c r="BN193" i="387"/>
  <c r="BM193" i="387"/>
  <c r="BL193" i="387"/>
  <c r="BK193" i="387"/>
  <c r="BJ193" i="387"/>
  <c r="BI193" i="387"/>
  <c r="BH193" i="387"/>
  <c r="BG193" i="387"/>
  <c r="BF193" i="387"/>
  <c r="BW192" i="387"/>
  <c r="BV192" i="387"/>
  <c r="BU192" i="387"/>
  <c r="BT192" i="387"/>
  <c r="BS192" i="387"/>
  <c r="BR192" i="387"/>
  <c r="BQ192" i="387"/>
  <c r="BP192" i="387"/>
  <c r="BO192" i="387"/>
  <c r="BN192" i="387"/>
  <c r="BM192" i="387"/>
  <c r="BL192" i="387"/>
  <c r="BK192" i="387"/>
  <c r="BJ192" i="387"/>
  <c r="BI192" i="387"/>
  <c r="BH192" i="387"/>
  <c r="BG192" i="387"/>
  <c r="BF192" i="387"/>
  <c r="BW191" i="387"/>
  <c r="BV191" i="387"/>
  <c r="BU191" i="387"/>
  <c r="BT191" i="387"/>
  <c r="BS191" i="387"/>
  <c r="BR191" i="387"/>
  <c r="BQ191" i="387"/>
  <c r="BP191" i="387"/>
  <c r="BO191" i="387"/>
  <c r="BN191" i="387"/>
  <c r="BM191" i="387"/>
  <c r="BL191" i="387"/>
  <c r="BK191" i="387"/>
  <c r="BJ191" i="387"/>
  <c r="BI191" i="387"/>
  <c r="BH191" i="387"/>
  <c r="BG191" i="387"/>
  <c r="BF191" i="387"/>
  <c r="BW190" i="387"/>
  <c r="BV190" i="387"/>
  <c r="BU190" i="387"/>
  <c r="BT190" i="387"/>
  <c r="BS190" i="387"/>
  <c r="BR190" i="387"/>
  <c r="BQ190" i="387"/>
  <c r="BP190" i="387"/>
  <c r="BO190" i="387"/>
  <c r="BN190" i="387"/>
  <c r="BM190" i="387"/>
  <c r="BL190" i="387"/>
  <c r="BK190" i="387"/>
  <c r="BJ190" i="387"/>
  <c r="BI190" i="387"/>
  <c r="BH190" i="387"/>
  <c r="BG190" i="387"/>
  <c r="BF190" i="387"/>
  <c r="BW189" i="387"/>
  <c r="BV189" i="387"/>
  <c r="BU189" i="387"/>
  <c r="BT189" i="387"/>
  <c r="BS189" i="387"/>
  <c r="BR189" i="387"/>
  <c r="BQ189" i="387"/>
  <c r="BP189" i="387"/>
  <c r="BO189" i="387"/>
  <c r="BN189" i="387"/>
  <c r="BM189" i="387"/>
  <c r="BL189" i="387"/>
  <c r="BK189" i="387"/>
  <c r="BJ189" i="387"/>
  <c r="BI189" i="387"/>
  <c r="BH189" i="387"/>
  <c r="BG189" i="387"/>
  <c r="BF189" i="387"/>
  <c r="BW188" i="387"/>
  <c r="BV188" i="387"/>
  <c r="BU188" i="387"/>
  <c r="BT188" i="387"/>
  <c r="BS188" i="387"/>
  <c r="BR188" i="387"/>
  <c r="BQ188" i="387"/>
  <c r="BP188" i="387"/>
  <c r="BO188" i="387"/>
  <c r="BN188" i="387"/>
  <c r="BM188" i="387"/>
  <c r="BL188" i="387"/>
  <c r="BK188" i="387"/>
  <c r="BJ188" i="387"/>
  <c r="BI188" i="387"/>
  <c r="BH188" i="387"/>
  <c r="BG188" i="387"/>
  <c r="BF188" i="387"/>
  <c r="BW187" i="387"/>
  <c r="BV187" i="387"/>
  <c r="BU187" i="387"/>
  <c r="BT187" i="387"/>
  <c r="BS187" i="387"/>
  <c r="BR187" i="387"/>
  <c r="BQ187" i="387"/>
  <c r="BP187" i="387"/>
  <c r="BO187" i="387"/>
  <c r="BN187" i="387"/>
  <c r="BM187" i="387"/>
  <c r="BL187" i="387"/>
  <c r="BK187" i="387"/>
  <c r="BJ187" i="387"/>
  <c r="BI187" i="387"/>
  <c r="BH187" i="387"/>
  <c r="BG187" i="387"/>
  <c r="BF187" i="387"/>
  <c r="BW186" i="387"/>
  <c r="BV186" i="387"/>
  <c r="BU186" i="387"/>
  <c r="BT186" i="387"/>
  <c r="BS186" i="387"/>
  <c r="BR186" i="387"/>
  <c r="BQ186" i="387"/>
  <c r="BP186" i="387"/>
  <c r="BO186" i="387"/>
  <c r="BN186" i="387"/>
  <c r="BM186" i="387"/>
  <c r="BL186" i="387"/>
  <c r="BK186" i="387"/>
  <c r="BJ186" i="387"/>
  <c r="BI186" i="387"/>
  <c r="AT89" i="387" s="1"/>
  <c r="BH186" i="387"/>
  <c r="BG186" i="387"/>
  <c r="BF186" i="387"/>
  <c r="BW185" i="387"/>
  <c r="BV185" i="387"/>
  <c r="BU185" i="387"/>
  <c r="BT185" i="387"/>
  <c r="BS185" i="387"/>
  <c r="BR185" i="387"/>
  <c r="BQ185" i="387"/>
  <c r="BP185" i="387"/>
  <c r="BO185" i="387"/>
  <c r="BN185" i="387"/>
  <c r="BM185" i="387"/>
  <c r="BL185" i="387"/>
  <c r="BK185" i="387"/>
  <c r="BJ185" i="387"/>
  <c r="BI185" i="387"/>
  <c r="BH185" i="387"/>
  <c r="BG185" i="387"/>
  <c r="BF185" i="387"/>
  <c r="BW184" i="387"/>
  <c r="BV184" i="387"/>
  <c r="BU184" i="387"/>
  <c r="BT184" i="387"/>
  <c r="BS184" i="387"/>
  <c r="BR184" i="387"/>
  <c r="BQ184" i="387"/>
  <c r="BP184" i="387"/>
  <c r="BO184" i="387"/>
  <c r="BN184" i="387"/>
  <c r="BM184" i="387"/>
  <c r="BL184" i="387"/>
  <c r="BK184" i="387"/>
  <c r="BJ184" i="387"/>
  <c r="BI184" i="387"/>
  <c r="AR89" i="387" s="1"/>
  <c r="BH184" i="387"/>
  <c r="BG184" i="387"/>
  <c r="BF184" i="387"/>
  <c r="BW183" i="387"/>
  <c r="BV183" i="387"/>
  <c r="BU183" i="387"/>
  <c r="BT183" i="387"/>
  <c r="BS183" i="387"/>
  <c r="BR183" i="387"/>
  <c r="BQ183" i="387"/>
  <c r="BP183" i="387"/>
  <c r="BO183" i="387"/>
  <c r="BN183" i="387"/>
  <c r="BM183" i="387"/>
  <c r="BL183" i="387"/>
  <c r="BK183" i="387"/>
  <c r="BJ183" i="387"/>
  <c r="BI183" i="387"/>
  <c r="BH183" i="387"/>
  <c r="BG183" i="387"/>
  <c r="BF183" i="387"/>
  <c r="BW182" i="387"/>
  <c r="BV182" i="387"/>
  <c r="BU182" i="387"/>
  <c r="BT182" i="387"/>
  <c r="BS182" i="387"/>
  <c r="BR182" i="387"/>
  <c r="BQ182" i="387"/>
  <c r="BP182" i="387"/>
  <c r="BO182" i="387"/>
  <c r="BN182" i="387"/>
  <c r="BM182" i="387"/>
  <c r="BL182" i="387"/>
  <c r="BK182" i="387"/>
  <c r="BJ182" i="387"/>
  <c r="BI182" i="387"/>
  <c r="BH182" i="387"/>
  <c r="BG182" i="387"/>
  <c r="BF182" i="387"/>
  <c r="BW181" i="387"/>
  <c r="BV181" i="387"/>
  <c r="BU181" i="387"/>
  <c r="BT181" i="387"/>
  <c r="BS181" i="387"/>
  <c r="BR181" i="387"/>
  <c r="BQ181" i="387"/>
  <c r="BP181" i="387"/>
  <c r="BO181" i="387"/>
  <c r="BN181" i="387"/>
  <c r="BM181" i="387"/>
  <c r="BL181" i="387"/>
  <c r="BK181" i="387"/>
  <c r="BJ181" i="387"/>
  <c r="BI181" i="387"/>
  <c r="BH181" i="387"/>
  <c r="BG181" i="387"/>
  <c r="BF181" i="387"/>
  <c r="BW180" i="387"/>
  <c r="BV180" i="387"/>
  <c r="BU180" i="387"/>
  <c r="BT180" i="387"/>
  <c r="BS180" i="387"/>
  <c r="BR180" i="387"/>
  <c r="BQ180" i="387"/>
  <c r="BP180" i="387"/>
  <c r="BO180" i="387"/>
  <c r="BN180" i="387"/>
  <c r="BM180" i="387"/>
  <c r="BL180" i="387"/>
  <c r="BK180" i="387"/>
  <c r="BJ180" i="387"/>
  <c r="BI180" i="387"/>
  <c r="AN89" i="387" s="1"/>
  <c r="BH180" i="387"/>
  <c r="BG180" i="387"/>
  <c r="BF180" i="387"/>
  <c r="BW179" i="387"/>
  <c r="BV179" i="387"/>
  <c r="BU179" i="387"/>
  <c r="BT179" i="387"/>
  <c r="BS179" i="387"/>
  <c r="BR179" i="387"/>
  <c r="BQ179" i="387"/>
  <c r="BP179" i="387"/>
  <c r="BO179" i="387"/>
  <c r="BN179" i="387"/>
  <c r="BM179" i="387"/>
  <c r="BL179" i="387"/>
  <c r="BK179" i="387"/>
  <c r="BJ179" i="387"/>
  <c r="BI179" i="387"/>
  <c r="BH179" i="387"/>
  <c r="BG179" i="387"/>
  <c r="BF179" i="387"/>
  <c r="BW176" i="387"/>
  <c r="BV176" i="387"/>
  <c r="BU176" i="387"/>
  <c r="BT176" i="387"/>
  <c r="BS176" i="387"/>
  <c r="BR176" i="387"/>
  <c r="BQ176" i="387"/>
  <c r="BP176" i="387"/>
  <c r="BO176" i="387"/>
  <c r="BN176" i="387"/>
  <c r="BM176" i="387"/>
  <c r="BL176" i="387"/>
  <c r="BK176" i="387"/>
  <c r="BJ176" i="387"/>
  <c r="BI176" i="387"/>
  <c r="BH176" i="387"/>
  <c r="BG176" i="387"/>
  <c r="BF176" i="387"/>
  <c r="BW175" i="387"/>
  <c r="BV175" i="387"/>
  <c r="BU175" i="387"/>
  <c r="BT175" i="387"/>
  <c r="BS175" i="387"/>
  <c r="BR175" i="387"/>
  <c r="BQ175" i="387"/>
  <c r="BP175" i="387"/>
  <c r="BO175" i="387"/>
  <c r="BN175" i="387"/>
  <c r="BM175" i="387"/>
  <c r="BL175" i="387"/>
  <c r="BK175" i="387"/>
  <c r="BJ175" i="387"/>
  <c r="BI175" i="387"/>
  <c r="BH175" i="387"/>
  <c r="BG175" i="387"/>
  <c r="BF175" i="387"/>
  <c r="BW174" i="387"/>
  <c r="BV174" i="387"/>
  <c r="BU174" i="387"/>
  <c r="BT174" i="387"/>
  <c r="BS174" i="387"/>
  <c r="BR174" i="387"/>
  <c r="BQ174" i="387"/>
  <c r="BP174" i="387"/>
  <c r="BO174" i="387"/>
  <c r="BN174" i="387"/>
  <c r="BM174" i="387"/>
  <c r="BL174" i="387"/>
  <c r="BK174" i="387"/>
  <c r="BJ174" i="387"/>
  <c r="BI174" i="387"/>
  <c r="BH174" i="387"/>
  <c r="BG174" i="387"/>
  <c r="BF174" i="387"/>
  <c r="BW173" i="387"/>
  <c r="BV173" i="387"/>
  <c r="BU173" i="387"/>
  <c r="BT173" i="387"/>
  <c r="BS173" i="387"/>
  <c r="BR173" i="387"/>
  <c r="BQ173" i="387"/>
  <c r="BP173" i="387"/>
  <c r="BO173" i="387"/>
  <c r="BN173" i="387"/>
  <c r="BM173" i="387"/>
  <c r="BL173" i="387"/>
  <c r="BK173" i="387"/>
  <c r="BJ173" i="387"/>
  <c r="BI173" i="387"/>
  <c r="BH173" i="387"/>
  <c r="BG173" i="387"/>
  <c r="BF173" i="387"/>
  <c r="BW172" i="387"/>
  <c r="BV172" i="387"/>
  <c r="BU172" i="387"/>
  <c r="BT172" i="387"/>
  <c r="BS172" i="387"/>
  <c r="BR172" i="387"/>
  <c r="BQ172" i="387"/>
  <c r="BP172" i="387"/>
  <c r="BO172" i="387"/>
  <c r="BN172" i="387"/>
  <c r="BM172" i="387"/>
  <c r="BL172" i="387"/>
  <c r="BK172" i="387"/>
  <c r="BJ172" i="387"/>
  <c r="BI172" i="387"/>
  <c r="BH172" i="387"/>
  <c r="BG172" i="387"/>
  <c r="BF172" i="387"/>
  <c r="BW171" i="387"/>
  <c r="BV171" i="387"/>
  <c r="BU171" i="387"/>
  <c r="BT171" i="387"/>
  <c r="BS171" i="387"/>
  <c r="BR171" i="387"/>
  <c r="BQ171" i="387"/>
  <c r="BP171" i="387"/>
  <c r="BO171" i="387"/>
  <c r="BN171" i="387"/>
  <c r="BM171" i="387"/>
  <c r="BL171" i="387"/>
  <c r="BK171" i="387"/>
  <c r="BJ171" i="387"/>
  <c r="BI171" i="387"/>
  <c r="BH171" i="387"/>
  <c r="BG171" i="387"/>
  <c r="BF171" i="387"/>
  <c r="BW170" i="387"/>
  <c r="BV170" i="387"/>
  <c r="BU170" i="387"/>
  <c r="BT170" i="387"/>
  <c r="BS170" i="387"/>
  <c r="BR170" i="387"/>
  <c r="BQ170" i="387"/>
  <c r="BP170" i="387"/>
  <c r="BO170" i="387"/>
  <c r="BN170" i="387"/>
  <c r="BM170" i="387"/>
  <c r="BL170" i="387"/>
  <c r="BK170" i="387"/>
  <c r="BJ170" i="387"/>
  <c r="BI170" i="387"/>
  <c r="BH170" i="387"/>
  <c r="BG170" i="387"/>
  <c r="BF170" i="387"/>
  <c r="BW169" i="387"/>
  <c r="BV169" i="387"/>
  <c r="BU169" i="387"/>
  <c r="BT169" i="387"/>
  <c r="BS169" i="387"/>
  <c r="BR169" i="387"/>
  <c r="BQ169" i="387"/>
  <c r="BP169" i="387"/>
  <c r="BO169" i="387"/>
  <c r="BN169" i="387"/>
  <c r="BM169" i="387"/>
  <c r="BL169" i="387"/>
  <c r="BK169" i="387"/>
  <c r="BJ169" i="387"/>
  <c r="BI169" i="387"/>
  <c r="BH169" i="387"/>
  <c r="BG169" i="387"/>
  <c r="BF169" i="387"/>
  <c r="BW168" i="387"/>
  <c r="BV168" i="387"/>
  <c r="BU168" i="387"/>
  <c r="BT168" i="387"/>
  <c r="BS168" i="387"/>
  <c r="BR168" i="387"/>
  <c r="BQ168" i="387"/>
  <c r="BP168" i="387"/>
  <c r="BO168" i="387"/>
  <c r="BN168" i="387"/>
  <c r="BM168" i="387"/>
  <c r="BL168" i="387"/>
  <c r="BK168" i="387"/>
  <c r="BJ168" i="387"/>
  <c r="BI168" i="387"/>
  <c r="BH168" i="387"/>
  <c r="BG168" i="387"/>
  <c r="BF168" i="387"/>
  <c r="BW167" i="387"/>
  <c r="BV167" i="387"/>
  <c r="BU167" i="387"/>
  <c r="BT167" i="387"/>
  <c r="BS167" i="387"/>
  <c r="BR167" i="387"/>
  <c r="BQ167" i="387"/>
  <c r="BP167" i="387"/>
  <c r="BO167" i="387"/>
  <c r="BN167" i="387"/>
  <c r="BM167" i="387"/>
  <c r="BL167" i="387"/>
  <c r="BK167" i="387"/>
  <c r="BJ167" i="387"/>
  <c r="BI167" i="387"/>
  <c r="BH167" i="387"/>
  <c r="BG167" i="387"/>
  <c r="AT88" i="387" s="1"/>
  <c r="BF167" i="387"/>
  <c r="BW166" i="387"/>
  <c r="BV166" i="387"/>
  <c r="BU166" i="387"/>
  <c r="BT166" i="387"/>
  <c r="BS166" i="387"/>
  <c r="BR166" i="387"/>
  <c r="BQ166" i="387"/>
  <c r="BP166" i="387"/>
  <c r="BO166" i="387"/>
  <c r="BN166" i="387"/>
  <c r="BM166" i="387"/>
  <c r="BL166" i="387"/>
  <c r="BK166" i="387"/>
  <c r="BJ166" i="387"/>
  <c r="BI166" i="387"/>
  <c r="BH166" i="387"/>
  <c r="BG166" i="387"/>
  <c r="BF166" i="387"/>
  <c r="BW165" i="387"/>
  <c r="BV165" i="387"/>
  <c r="BU165" i="387"/>
  <c r="BT165" i="387"/>
  <c r="BS165" i="387"/>
  <c r="BR165" i="387"/>
  <c r="BQ165" i="387"/>
  <c r="BP165" i="387"/>
  <c r="BO165" i="387"/>
  <c r="BN165" i="387"/>
  <c r="BM165" i="387"/>
  <c r="BL165" i="387"/>
  <c r="BK165" i="387"/>
  <c r="BJ165" i="387"/>
  <c r="BI165" i="387"/>
  <c r="BH165" i="387"/>
  <c r="BG165" i="387"/>
  <c r="BF165" i="387"/>
  <c r="BW164" i="387"/>
  <c r="BV164" i="387"/>
  <c r="BU164" i="387"/>
  <c r="BT164" i="387"/>
  <c r="BS164" i="387"/>
  <c r="BR164" i="387"/>
  <c r="BQ164" i="387"/>
  <c r="BP164" i="387"/>
  <c r="BO164" i="387"/>
  <c r="BN164" i="387"/>
  <c r="BM164" i="387"/>
  <c r="BL164" i="387"/>
  <c r="BK164" i="387"/>
  <c r="BJ164" i="387"/>
  <c r="BI164" i="387"/>
  <c r="BH164" i="387"/>
  <c r="BG164" i="387"/>
  <c r="BF164" i="387"/>
  <c r="BW163" i="387"/>
  <c r="BV163" i="387"/>
  <c r="BU163" i="387"/>
  <c r="BT163" i="387"/>
  <c r="BS163" i="387"/>
  <c r="BR163" i="387"/>
  <c r="BQ163" i="387"/>
  <c r="BP163" i="387"/>
  <c r="BO163" i="387"/>
  <c r="BN163" i="387"/>
  <c r="BM163" i="387"/>
  <c r="BL163" i="387"/>
  <c r="BK163" i="387"/>
  <c r="BJ163" i="387"/>
  <c r="BI163" i="387"/>
  <c r="BH163" i="387"/>
  <c r="BG163" i="387"/>
  <c r="AP88" i="387" s="1"/>
  <c r="BF163" i="387"/>
  <c r="BW162" i="387"/>
  <c r="BV162" i="387"/>
  <c r="BU162" i="387"/>
  <c r="BT162" i="387"/>
  <c r="BS162" i="387"/>
  <c r="BR162" i="387"/>
  <c r="BQ162" i="387"/>
  <c r="BP162" i="387"/>
  <c r="BO162" i="387"/>
  <c r="BN162" i="387"/>
  <c r="BM162" i="387"/>
  <c r="BL162" i="387"/>
  <c r="BK162" i="387"/>
  <c r="BJ162" i="387"/>
  <c r="BI162" i="387"/>
  <c r="BH162" i="387"/>
  <c r="BG162" i="387"/>
  <c r="BF162" i="387"/>
  <c r="BW161" i="387"/>
  <c r="BV161" i="387"/>
  <c r="BU161" i="387"/>
  <c r="BT161" i="387"/>
  <c r="BS161" i="387"/>
  <c r="BR161" i="387"/>
  <c r="BQ161" i="387"/>
  <c r="BP161" i="387"/>
  <c r="BO161" i="387"/>
  <c r="BN161" i="387"/>
  <c r="BM161" i="387"/>
  <c r="BL161" i="387"/>
  <c r="BK161" i="387"/>
  <c r="BJ161" i="387"/>
  <c r="BI161" i="387"/>
  <c r="BH161" i="387"/>
  <c r="BG161" i="387"/>
  <c r="AN88" i="387" s="1"/>
  <c r="BF161" i="387"/>
  <c r="BW160" i="387"/>
  <c r="BV160" i="387"/>
  <c r="BU160" i="387"/>
  <c r="BT160" i="387"/>
  <c r="BS160" i="387"/>
  <c r="BR160" i="387"/>
  <c r="BQ160" i="387"/>
  <c r="BP160" i="387"/>
  <c r="BO160" i="387"/>
  <c r="BN160" i="387"/>
  <c r="BM160" i="387"/>
  <c r="BL160" i="387"/>
  <c r="BK160" i="387"/>
  <c r="BJ160" i="387"/>
  <c r="BI160" i="387"/>
  <c r="BH160" i="387"/>
  <c r="BG160" i="387"/>
  <c r="BF160" i="387"/>
  <c r="BW157" i="387"/>
  <c r="BV157" i="387"/>
  <c r="BU157" i="387"/>
  <c r="BT157" i="387"/>
  <c r="BS157" i="387"/>
  <c r="BR157" i="387"/>
  <c r="BQ157" i="387"/>
  <c r="BP157" i="387"/>
  <c r="BO157" i="387"/>
  <c r="BN157" i="387"/>
  <c r="BM157" i="387"/>
  <c r="BL157" i="387"/>
  <c r="BK157" i="387"/>
  <c r="BJ157" i="387"/>
  <c r="BI157" i="387"/>
  <c r="BH157" i="387"/>
  <c r="BG157" i="387"/>
  <c r="BF157" i="387"/>
  <c r="BW156" i="387"/>
  <c r="BV156" i="387"/>
  <c r="BU156" i="387"/>
  <c r="BT156" i="387"/>
  <c r="BS156" i="387"/>
  <c r="BR156" i="387"/>
  <c r="BQ156" i="387"/>
  <c r="BP156" i="387"/>
  <c r="BO156" i="387"/>
  <c r="BN156" i="387"/>
  <c r="BM156" i="387"/>
  <c r="BL156" i="387"/>
  <c r="BK156" i="387"/>
  <c r="BJ156" i="387"/>
  <c r="BI156" i="387"/>
  <c r="BH156" i="387"/>
  <c r="BG156" i="387"/>
  <c r="BF156" i="387"/>
  <c r="BW155" i="387"/>
  <c r="BV155" i="387"/>
  <c r="BU155" i="387"/>
  <c r="BT155" i="387"/>
  <c r="BS155" i="387"/>
  <c r="BR155" i="387"/>
  <c r="BQ155" i="387"/>
  <c r="BP155" i="387"/>
  <c r="BO155" i="387"/>
  <c r="BN155" i="387"/>
  <c r="BM155" i="387"/>
  <c r="BL155" i="387"/>
  <c r="BK155" i="387"/>
  <c r="BJ155" i="387"/>
  <c r="BI155" i="387"/>
  <c r="BH155" i="387"/>
  <c r="BG155" i="387"/>
  <c r="BF155" i="387"/>
  <c r="BW154" i="387"/>
  <c r="BV154" i="387"/>
  <c r="BU154" i="387"/>
  <c r="BT154" i="387"/>
  <c r="BS154" i="387"/>
  <c r="BR154" i="387"/>
  <c r="BQ154" i="387"/>
  <c r="BP154" i="387"/>
  <c r="BO154" i="387"/>
  <c r="BN154" i="387"/>
  <c r="BM154" i="387"/>
  <c r="BL154" i="387"/>
  <c r="BK154" i="387"/>
  <c r="BJ154" i="387"/>
  <c r="BI154" i="387"/>
  <c r="BH154" i="387"/>
  <c r="BG154" i="387"/>
  <c r="BF154" i="387"/>
  <c r="BW153" i="387"/>
  <c r="BV153" i="387"/>
  <c r="BU153" i="387"/>
  <c r="BT153" i="387"/>
  <c r="BS153" i="387"/>
  <c r="BR153" i="387"/>
  <c r="BQ153" i="387"/>
  <c r="BP153" i="387"/>
  <c r="BO153" i="387"/>
  <c r="BN153" i="387"/>
  <c r="BM153" i="387"/>
  <c r="BL153" i="387"/>
  <c r="BK153" i="387"/>
  <c r="BJ153" i="387"/>
  <c r="BI153" i="387"/>
  <c r="BH153" i="387"/>
  <c r="BG153" i="387"/>
  <c r="BF153" i="387"/>
  <c r="BW152" i="387"/>
  <c r="BV152" i="387"/>
  <c r="BU152" i="387"/>
  <c r="BT152" i="387"/>
  <c r="BS152" i="387"/>
  <c r="BR152" i="387"/>
  <c r="BQ152" i="387"/>
  <c r="BP152" i="387"/>
  <c r="BO152" i="387"/>
  <c r="BN152" i="387"/>
  <c r="BM152" i="387"/>
  <c r="BL152" i="387"/>
  <c r="BK152" i="387"/>
  <c r="BJ152" i="387"/>
  <c r="BI152" i="387"/>
  <c r="BH152" i="387"/>
  <c r="BG152" i="387"/>
  <c r="BF152" i="387"/>
  <c r="BW151" i="387"/>
  <c r="BV151" i="387"/>
  <c r="BU151" i="387"/>
  <c r="BT151" i="387"/>
  <c r="BS151" i="387"/>
  <c r="BR151" i="387"/>
  <c r="BQ151" i="387"/>
  <c r="BP151" i="387"/>
  <c r="BO151" i="387"/>
  <c r="BN151" i="387"/>
  <c r="BM151" i="387"/>
  <c r="BL151" i="387"/>
  <c r="BK151" i="387"/>
  <c r="BJ151" i="387"/>
  <c r="BI151" i="387"/>
  <c r="BH151" i="387"/>
  <c r="BG151" i="387"/>
  <c r="BF151" i="387"/>
  <c r="BW150" i="387"/>
  <c r="BV150" i="387"/>
  <c r="BU150" i="387"/>
  <c r="BT150" i="387"/>
  <c r="BS150" i="387"/>
  <c r="BR150" i="387"/>
  <c r="BQ150" i="387"/>
  <c r="BP150" i="387"/>
  <c r="BO150" i="387"/>
  <c r="BN150" i="387"/>
  <c r="BM150" i="387"/>
  <c r="BL150" i="387"/>
  <c r="BK150" i="387"/>
  <c r="BJ150" i="387"/>
  <c r="BI150" i="387"/>
  <c r="BH150" i="387"/>
  <c r="BG150" i="387"/>
  <c r="BF150" i="387"/>
  <c r="BW149" i="387"/>
  <c r="BV149" i="387"/>
  <c r="BU149" i="387"/>
  <c r="BT149" i="387"/>
  <c r="BS149" i="387"/>
  <c r="BR149" i="387"/>
  <c r="BQ149" i="387"/>
  <c r="BP149" i="387"/>
  <c r="BO149" i="387"/>
  <c r="BN149" i="387"/>
  <c r="BM149" i="387"/>
  <c r="BL149" i="387"/>
  <c r="BK149" i="387"/>
  <c r="BJ149" i="387"/>
  <c r="BI149" i="387"/>
  <c r="BH149" i="387"/>
  <c r="BG149" i="387"/>
  <c r="BF149" i="387"/>
  <c r="BW148" i="387"/>
  <c r="BV148" i="387"/>
  <c r="BU148" i="387"/>
  <c r="BT148" i="387"/>
  <c r="BS148" i="387"/>
  <c r="BR148" i="387"/>
  <c r="BQ148" i="387"/>
  <c r="BP148" i="387"/>
  <c r="BO148" i="387"/>
  <c r="BN148" i="387"/>
  <c r="BM148" i="387"/>
  <c r="BL148" i="387"/>
  <c r="BK148" i="387"/>
  <c r="BJ148" i="387"/>
  <c r="BI148" i="387"/>
  <c r="AZ95" i="387" s="1"/>
  <c r="BH148" i="387"/>
  <c r="BG148" i="387"/>
  <c r="BF148" i="387"/>
  <c r="BW147" i="387"/>
  <c r="BV147" i="387"/>
  <c r="BU147" i="387"/>
  <c r="BT147" i="387"/>
  <c r="BS147" i="387"/>
  <c r="BR147" i="387"/>
  <c r="BQ147" i="387"/>
  <c r="BP147" i="387"/>
  <c r="BO147" i="387"/>
  <c r="BN147" i="387"/>
  <c r="BM147" i="387"/>
  <c r="BL147" i="387"/>
  <c r="BK147" i="387"/>
  <c r="BJ147" i="387"/>
  <c r="BI147" i="387"/>
  <c r="BH147" i="387"/>
  <c r="BG147" i="387"/>
  <c r="BF147" i="387"/>
  <c r="BW146" i="387"/>
  <c r="BV146" i="387"/>
  <c r="BU146" i="387"/>
  <c r="BT146" i="387"/>
  <c r="BS146" i="387"/>
  <c r="BR146" i="387"/>
  <c r="BQ146" i="387"/>
  <c r="BP146" i="387"/>
  <c r="BO146" i="387"/>
  <c r="BN146" i="387"/>
  <c r="BM146" i="387"/>
  <c r="BL146" i="387"/>
  <c r="BK146" i="387"/>
  <c r="BJ146" i="387"/>
  <c r="BI146" i="387"/>
  <c r="BH146" i="387"/>
  <c r="BG146" i="387"/>
  <c r="BF146" i="387"/>
  <c r="BW145" i="387"/>
  <c r="BV145" i="387"/>
  <c r="BU145" i="387"/>
  <c r="BT145" i="387"/>
  <c r="BS145" i="387"/>
  <c r="BR145" i="387"/>
  <c r="BQ145" i="387"/>
  <c r="BP145" i="387"/>
  <c r="BO145" i="387"/>
  <c r="BN145" i="387"/>
  <c r="BM145" i="387"/>
  <c r="BL145" i="387"/>
  <c r="BK145" i="387"/>
  <c r="BJ145" i="387"/>
  <c r="BI145" i="387"/>
  <c r="BH145" i="387"/>
  <c r="BG145" i="387"/>
  <c r="AQ87" i="387" s="1"/>
  <c r="BF145" i="387"/>
  <c r="BW144" i="387"/>
  <c r="BV144" i="387"/>
  <c r="BU144" i="387"/>
  <c r="BT144" i="387"/>
  <c r="BS144" i="387"/>
  <c r="BR144" i="387"/>
  <c r="BQ144" i="387"/>
  <c r="BP144" i="387"/>
  <c r="BO144" i="387"/>
  <c r="BN144" i="387"/>
  <c r="BM144" i="387"/>
  <c r="BL144" i="387"/>
  <c r="BK144" i="387"/>
  <c r="BJ144" i="387"/>
  <c r="BI144" i="387"/>
  <c r="AP87" i="387" s="1"/>
  <c r="BH144" i="387"/>
  <c r="BG144" i="387"/>
  <c r="AV95" i="387" s="1"/>
  <c r="BF144" i="387"/>
  <c r="BW143" i="387"/>
  <c r="BV143" i="387"/>
  <c r="BU143" i="387"/>
  <c r="BT143" i="387"/>
  <c r="BS143" i="387"/>
  <c r="BR143" i="387"/>
  <c r="BQ143" i="387"/>
  <c r="BP143" i="387"/>
  <c r="BO143" i="387"/>
  <c r="BN143" i="387"/>
  <c r="BM143" i="387"/>
  <c r="BL143" i="387"/>
  <c r="BK143" i="387"/>
  <c r="BJ143" i="387"/>
  <c r="BI143" i="387"/>
  <c r="BH143" i="387"/>
  <c r="BG143" i="387"/>
  <c r="BF143" i="387"/>
  <c r="BW142" i="387"/>
  <c r="BV142" i="387"/>
  <c r="BU142" i="387"/>
  <c r="BT142" i="387"/>
  <c r="BS142" i="387"/>
  <c r="BR142" i="387"/>
  <c r="BQ142" i="387"/>
  <c r="BP142" i="387"/>
  <c r="BO142" i="387"/>
  <c r="BN142" i="387"/>
  <c r="BM142" i="387"/>
  <c r="BL142" i="387"/>
  <c r="BK142" i="387"/>
  <c r="BJ142" i="387"/>
  <c r="BI142" i="387"/>
  <c r="AT95" i="387" s="1"/>
  <c r="BH142" i="387"/>
  <c r="BG142" i="387"/>
  <c r="BF142" i="387"/>
  <c r="BW141" i="387"/>
  <c r="BV141" i="387"/>
  <c r="BU141" i="387"/>
  <c r="BT141" i="387"/>
  <c r="BS141" i="387"/>
  <c r="BR141" i="387"/>
  <c r="BQ141" i="387"/>
  <c r="BP141" i="387"/>
  <c r="BO141" i="387"/>
  <c r="BN141" i="387"/>
  <c r="BM141" i="387"/>
  <c r="BL141" i="387"/>
  <c r="BK141" i="387"/>
  <c r="BJ141" i="387"/>
  <c r="BI141" i="387"/>
  <c r="BH141" i="387"/>
  <c r="BG141" i="387"/>
  <c r="BF141" i="387"/>
  <c r="BW138" i="387"/>
  <c r="BV138" i="387"/>
  <c r="BU138" i="387"/>
  <c r="BT138" i="387"/>
  <c r="BS138" i="387"/>
  <c r="BR138" i="387"/>
  <c r="BQ138" i="387"/>
  <c r="BP138" i="387"/>
  <c r="BO138" i="387"/>
  <c r="BN138" i="387"/>
  <c r="BM138" i="387"/>
  <c r="BL138" i="387"/>
  <c r="BK138" i="387"/>
  <c r="BJ138" i="387"/>
  <c r="BI138" i="387"/>
  <c r="BH138" i="387"/>
  <c r="BG138" i="387"/>
  <c r="BF138" i="387"/>
  <c r="BW137" i="387"/>
  <c r="BV137" i="387"/>
  <c r="BU137" i="387"/>
  <c r="BT137" i="387"/>
  <c r="BS137" i="387"/>
  <c r="BR137" i="387"/>
  <c r="BQ137" i="387"/>
  <c r="BP137" i="387"/>
  <c r="BO137" i="387"/>
  <c r="BN137" i="387"/>
  <c r="BM137" i="387"/>
  <c r="BL137" i="387"/>
  <c r="BK137" i="387"/>
  <c r="BJ137" i="387"/>
  <c r="BI137" i="387"/>
  <c r="BH137" i="387"/>
  <c r="BG137" i="387"/>
  <c r="BF137" i="387"/>
  <c r="BW136" i="387"/>
  <c r="BV136" i="387"/>
  <c r="BU136" i="387"/>
  <c r="BT136" i="387"/>
  <c r="BS136" i="387"/>
  <c r="BR136" i="387"/>
  <c r="BQ136" i="387"/>
  <c r="BP136" i="387"/>
  <c r="BO136" i="387"/>
  <c r="BN136" i="387"/>
  <c r="BM136" i="387"/>
  <c r="BL136" i="387"/>
  <c r="BK136" i="387"/>
  <c r="BJ136" i="387"/>
  <c r="BI136" i="387"/>
  <c r="BH136" i="387"/>
  <c r="BG136" i="387"/>
  <c r="BF136" i="387"/>
  <c r="BW135" i="387"/>
  <c r="BV135" i="387"/>
  <c r="BU135" i="387"/>
  <c r="BT135" i="387"/>
  <c r="BS135" i="387"/>
  <c r="BR135" i="387"/>
  <c r="BQ135" i="387"/>
  <c r="BP135" i="387"/>
  <c r="BO135" i="387"/>
  <c r="BN135" i="387"/>
  <c r="BM135" i="387"/>
  <c r="BL135" i="387"/>
  <c r="BK135" i="387"/>
  <c r="BJ135" i="387"/>
  <c r="BI135" i="387"/>
  <c r="BH135" i="387"/>
  <c r="BG135" i="387"/>
  <c r="BF135" i="387"/>
  <c r="BW134" i="387"/>
  <c r="BV134" i="387"/>
  <c r="BU134" i="387"/>
  <c r="BT134" i="387"/>
  <c r="BS134" i="387"/>
  <c r="BR134" i="387"/>
  <c r="BQ134" i="387"/>
  <c r="BP134" i="387"/>
  <c r="BO134" i="387"/>
  <c r="BN134" i="387"/>
  <c r="BM134" i="387"/>
  <c r="BL134" i="387"/>
  <c r="BK134" i="387"/>
  <c r="BJ134" i="387"/>
  <c r="BI134" i="387"/>
  <c r="BH134" i="387"/>
  <c r="BG134" i="387"/>
  <c r="BF134" i="387"/>
  <c r="BW133" i="387"/>
  <c r="BV133" i="387"/>
  <c r="BU133" i="387"/>
  <c r="BT133" i="387"/>
  <c r="BS133" i="387"/>
  <c r="BR133" i="387"/>
  <c r="BQ133" i="387"/>
  <c r="BP133" i="387"/>
  <c r="BO133" i="387"/>
  <c r="BN133" i="387"/>
  <c r="BM133" i="387"/>
  <c r="BL133" i="387"/>
  <c r="BK133" i="387"/>
  <c r="BJ133" i="387"/>
  <c r="BI133" i="387"/>
  <c r="BH133" i="387"/>
  <c r="BG133" i="387"/>
  <c r="BF133" i="387"/>
  <c r="BW132" i="387"/>
  <c r="BV132" i="387"/>
  <c r="BU132" i="387"/>
  <c r="BT132" i="387"/>
  <c r="BS132" i="387"/>
  <c r="BR132" i="387"/>
  <c r="BQ132" i="387"/>
  <c r="BP132" i="387"/>
  <c r="BO132" i="387"/>
  <c r="BN132" i="387"/>
  <c r="BM132" i="387"/>
  <c r="BL132" i="387"/>
  <c r="BK132" i="387"/>
  <c r="BJ132" i="387"/>
  <c r="BI132" i="387"/>
  <c r="BH132" i="387"/>
  <c r="BG132" i="387"/>
  <c r="BF132" i="387"/>
  <c r="BW131" i="387"/>
  <c r="BV131" i="387"/>
  <c r="BU131" i="387"/>
  <c r="BT131" i="387"/>
  <c r="BS131" i="387"/>
  <c r="BR131" i="387"/>
  <c r="BQ131" i="387"/>
  <c r="BP131" i="387"/>
  <c r="BO131" i="387"/>
  <c r="BN131" i="387"/>
  <c r="BM131" i="387"/>
  <c r="BL131" i="387"/>
  <c r="BK131" i="387"/>
  <c r="BJ131" i="387"/>
  <c r="BI131" i="387"/>
  <c r="BH131" i="387"/>
  <c r="BG131" i="387"/>
  <c r="BF131" i="387"/>
  <c r="BW130" i="387"/>
  <c r="BV130" i="387"/>
  <c r="BU130" i="387"/>
  <c r="BT130" i="387"/>
  <c r="BS130" i="387"/>
  <c r="BR130" i="387"/>
  <c r="BQ130" i="387"/>
  <c r="BP130" i="387"/>
  <c r="BO130" i="387"/>
  <c r="BN130" i="387"/>
  <c r="BM130" i="387"/>
  <c r="BL130" i="387"/>
  <c r="BK130" i="387"/>
  <c r="BJ130" i="387"/>
  <c r="BI130" i="387"/>
  <c r="BH130" i="387"/>
  <c r="BG130" i="387"/>
  <c r="BF130" i="387"/>
  <c r="BW129" i="387"/>
  <c r="BV129" i="387"/>
  <c r="BU129" i="387"/>
  <c r="BT129" i="387"/>
  <c r="BS129" i="387"/>
  <c r="BR129" i="387"/>
  <c r="BQ129" i="387"/>
  <c r="BP129" i="387"/>
  <c r="BO129" i="387"/>
  <c r="BN129" i="387"/>
  <c r="BM129" i="387"/>
  <c r="BL129" i="387"/>
  <c r="BK129" i="387"/>
  <c r="BJ129" i="387"/>
  <c r="BI129" i="387"/>
  <c r="BH129" i="387"/>
  <c r="BG129" i="387"/>
  <c r="BF129" i="387"/>
  <c r="BW128" i="387"/>
  <c r="BV128" i="387"/>
  <c r="BU128" i="387"/>
  <c r="BT128" i="387"/>
  <c r="BS128" i="387"/>
  <c r="BR128" i="387"/>
  <c r="BQ128" i="387"/>
  <c r="BP128" i="387"/>
  <c r="BO128" i="387"/>
  <c r="BN128" i="387"/>
  <c r="BM128" i="387"/>
  <c r="BL128" i="387"/>
  <c r="BK128" i="387"/>
  <c r="BJ128" i="387"/>
  <c r="BI128" i="387"/>
  <c r="BH128" i="387"/>
  <c r="BG128" i="387"/>
  <c r="AS86" i="387" s="1"/>
  <c r="BF128" i="387"/>
  <c r="BW127" i="387"/>
  <c r="BV127" i="387"/>
  <c r="BU127" i="387"/>
  <c r="BT127" i="387"/>
  <c r="BS127" i="387"/>
  <c r="BR127" i="387"/>
  <c r="BQ127" i="387"/>
  <c r="BP127" i="387"/>
  <c r="BO127" i="387"/>
  <c r="BN127" i="387"/>
  <c r="BM127" i="387"/>
  <c r="BL127" i="387"/>
  <c r="BK127" i="387"/>
  <c r="BJ127" i="387"/>
  <c r="BI127" i="387"/>
  <c r="BH127" i="387"/>
  <c r="BG127" i="387"/>
  <c r="AR86" i="387" s="1"/>
  <c r="BF127" i="387"/>
  <c r="BW126" i="387"/>
  <c r="BV126" i="387"/>
  <c r="BU126" i="387"/>
  <c r="BT126" i="387"/>
  <c r="BS126" i="387"/>
  <c r="BR126" i="387"/>
  <c r="BQ126" i="387"/>
  <c r="BP126" i="387"/>
  <c r="BO126" i="387"/>
  <c r="BN126" i="387"/>
  <c r="BM126" i="387"/>
  <c r="BL126" i="387"/>
  <c r="BK126" i="387"/>
  <c r="BJ126" i="387"/>
  <c r="BI126" i="387"/>
  <c r="BH126" i="387"/>
  <c r="BG126" i="387"/>
  <c r="BF126" i="387"/>
  <c r="BW125" i="387"/>
  <c r="BV125" i="387"/>
  <c r="BU125" i="387"/>
  <c r="BT125" i="387"/>
  <c r="BS125" i="387"/>
  <c r="BR125" i="387"/>
  <c r="BQ125" i="387"/>
  <c r="BP125" i="387"/>
  <c r="BO125" i="387"/>
  <c r="BN125" i="387"/>
  <c r="BM125" i="387"/>
  <c r="BL125" i="387"/>
  <c r="BK125" i="387"/>
  <c r="BJ125" i="387"/>
  <c r="BI125" i="387"/>
  <c r="BH125" i="387"/>
  <c r="BG125" i="387"/>
  <c r="BF125" i="387"/>
  <c r="BW124" i="387"/>
  <c r="BV124" i="387"/>
  <c r="BU124" i="387"/>
  <c r="BT124" i="387"/>
  <c r="BS124" i="387"/>
  <c r="BR124" i="387"/>
  <c r="BQ124" i="387"/>
  <c r="BP124" i="387"/>
  <c r="BO124" i="387"/>
  <c r="BN124" i="387"/>
  <c r="BM124" i="387"/>
  <c r="BL124" i="387"/>
  <c r="BK124" i="387"/>
  <c r="BJ124" i="387"/>
  <c r="BI124" i="387"/>
  <c r="BH124" i="387"/>
  <c r="BG124" i="387"/>
  <c r="AO86" i="387" s="1"/>
  <c r="BF124" i="387"/>
  <c r="BW123" i="387"/>
  <c r="BV123" i="387"/>
  <c r="BU123" i="387"/>
  <c r="BT123" i="387"/>
  <c r="BS123" i="387"/>
  <c r="BR123" i="387"/>
  <c r="BQ123" i="387"/>
  <c r="BP123" i="387"/>
  <c r="BO123" i="387"/>
  <c r="BN123" i="387"/>
  <c r="BM123" i="387"/>
  <c r="BL123" i="387"/>
  <c r="BK123" i="387"/>
  <c r="BJ123" i="387"/>
  <c r="BI123" i="387"/>
  <c r="BH123" i="387"/>
  <c r="BG123" i="387"/>
  <c r="AN86" i="387" s="1"/>
  <c r="BF123" i="387"/>
  <c r="BW122" i="387"/>
  <c r="BV122" i="387"/>
  <c r="BU122" i="387"/>
  <c r="BT122" i="387"/>
  <c r="BS122" i="387"/>
  <c r="BR122" i="387"/>
  <c r="BQ122" i="387"/>
  <c r="BP122" i="387"/>
  <c r="BO122" i="387"/>
  <c r="BN122" i="387"/>
  <c r="BM122" i="387"/>
  <c r="BL122" i="387"/>
  <c r="BK122" i="387"/>
  <c r="BJ122" i="387"/>
  <c r="BI122" i="387"/>
  <c r="BH122" i="387"/>
  <c r="BG122" i="387"/>
  <c r="BF122" i="387"/>
  <c r="BW119" i="387"/>
  <c r="BV119" i="387"/>
  <c r="BU119" i="387"/>
  <c r="BT119" i="387"/>
  <c r="BS119" i="387"/>
  <c r="BR119" i="387"/>
  <c r="BQ119" i="387"/>
  <c r="BP119" i="387"/>
  <c r="BO119" i="387"/>
  <c r="BN119" i="387"/>
  <c r="BM119" i="387"/>
  <c r="BL119" i="387"/>
  <c r="BK119" i="387"/>
  <c r="BJ119" i="387"/>
  <c r="BI119" i="387"/>
  <c r="BH119" i="387"/>
  <c r="BG119" i="387"/>
  <c r="BF119" i="387"/>
  <c r="BW118" i="387"/>
  <c r="BV118" i="387"/>
  <c r="BU118" i="387"/>
  <c r="BT118" i="387"/>
  <c r="BS118" i="387"/>
  <c r="BR118" i="387"/>
  <c r="BQ118" i="387"/>
  <c r="BP118" i="387"/>
  <c r="BO118" i="387"/>
  <c r="BN118" i="387"/>
  <c r="BM118" i="387"/>
  <c r="BL118" i="387"/>
  <c r="BK118" i="387"/>
  <c r="BJ118" i="387"/>
  <c r="BI118" i="387"/>
  <c r="BH118" i="387"/>
  <c r="BG118" i="387"/>
  <c r="BF118" i="387"/>
  <c r="BW117" i="387"/>
  <c r="BV117" i="387"/>
  <c r="BU117" i="387"/>
  <c r="BT117" i="387"/>
  <c r="BS117" i="387"/>
  <c r="BR117" i="387"/>
  <c r="BQ117" i="387"/>
  <c r="BP117" i="387"/>
  <c r="BO117" i="387"/>
  <c r="BN117" i="387"/>
  <c r="BM117" i="387"/>
  <c r="BL117" i="387"/>
  <c r="BK117" i="387"/>
  <c r="BJ117" i="387"/>
  <c r="BI117" i="387"/>
  <c r="BH117" i="387"/>
  <c r="BG117" i="387"/>
  <c r="BF117" i="387"/>
  <c r="BW116" i="387"/>
  <c r="BV116" i="387"/>
  <c r="BU116" i="387"/>
  <c r="BT116" i="387"/>
  <c r="BS116" i="387"/>
  <c r="BR116" i="387"/>
  <c r="BQ116" i="387"/>
  <c r="BP116" i="387"/>
  <c r="BO116" i="387"/>
  <c r="BN116" i="387"/>
  <c r="BM116" i="387"/>
  <c r="BL116" i="387"/>
  <c r="BK116" i="387"/>
  <c r="BJ116" i="387"/>
  <c r="BI116" i="387"/>
  <c r="BH116" i="387"/>
  <c r="BG116" i="387"/>
  <c r="BF116" i="387"/>
  <c r="BW115" i="387"/>
  <c r="BV115" i="387"/>
  <c r="BU115" i="387"/>
  <c r="BT115" i="387"/>
  <c r="BS115" i="387"/>
  <c r="BR115" i="387"/>
  <c r="BQ115" i="387"/>
  <c r="BP115" i="387"/>
  <c r="BO115" i="387"/>
  <c r="BN115" i="387"/>
  <c r="BM115" i="387"/>
  <c r="BL115" i="387"/>
  <c r="BK115" i="387"/>
  <c r="BJ115" i="387"/>
  <c r="BI115" i="387"/>
  <c r="BH115" i="387"/>
  <c r="BG115" i="387"/>
  <c r="BF115" i="387"/>
  <c r="BW114" i="387"/>
  <c r="BV114" i="387"/>
  <c r="BU114" i="387"/>
  <c r="BT114" i="387"/>
  <c r="BS114" i="387"/>
  <c r="BR114" i="387"/>
  <c r="BQ114" i="387"/>
  <c r="BP114" i="387"/>
  <c r="BO114" i="387"/>
  <c r="BN114" i="387"/>
  <c r="BM114" i="387"/>
  <c r="BL114" i="387"/>
  <c r="BK114" i="387"/>
  <c r="BJ114" i="387"/>
  <c r="BI114" i="387"/>
  <c r="BH114" i="387"/>
  <c r="BG114" i="387"/>
  <c r="BF114" i="387"/>
  <c r="BW113" i="387"/>
  <c r="BV113" i="387"/>
  <c r="BU113" i="387"/>
  <c r="BT113" i="387"/>
  <c r="BS113" i="387"/>
  <c r="BR113" i="387"/>
  <c r="BQ113" i="387"/>
  <c r="BP113" i="387"/>
  <c r="BO113" i="387"/>
  <c r="BN113" i="387"/>
  <c r="BM113" i="387"/>
  <c r="BL113" i="387"/>
  <c r="BK113" i="387"/>
  <c r="BJ113" i="387"/>
  <c r="BI113" i="387"/>
  <c r="BH113" i="387"/>
  <c r="BG113" i="387"/>
  <c r="AW85" i="387" s="1"/>
  <c r="BF113" i="387"/>
  <c r="BW112" i="387"/>
  <c r="BV112" i="387"/>
  <c r="BU112" i="387"/>
  <c r="BT112" i="387"/>
  <c r="BS112" i="387"/>
  <c r="BR112" i="387"/>
  <c r="BQ112" i="387"/>
  <c r="BP112" i="387"/>
  <c r="BO112" i="387"/>
  <c r="BN112" i="387"/>
  <c r="BM112" i="387"/>
  <c r="BL112" i="387"/>
  <c r="BK112" i="387"/>
  <c r="BJ112" i="387"/>
  <c r="BI112" i="387"/>
  <c r="BH112" i="387"/>
  <c r="BG112" i="387"/>
  <c r="BF112" i="387"/>
  <c r="BW111" i="387"/>
  <c r="BV111" i="387"/>
  <c r="BU111" i="387"/>
  <c r="BT111" i="387"/>
  <c r="BS111" i="387"/>
  <c r="BR111" i="387"/>
  <c r="BQ111" i="387"/>
  <c r="BP111" i="387"/>
  <c r="BO111" i="387"/>
  <c r="BN111" i="387"/>
  <c r="BM111" i="387"/>
  <c r="BL111" i="387"/>
  <c r="BK111" i="387"/>
  <c r="BJ111" i="387"/>
  <c r="BI111" i="387"/>
  <c r="BH111" i="387"/>
  <c r="BG111" i="387"/>
  <c r="BF111" i="387"/>
  <c r="BW110" i="387"/>
  <c r="BV110" i="387"/>
  <c r="BU110" i="387"/>
  <c r="BT110" i="387"/>
  <c r="BS110" i="387"/>
  <c r="BR110" i="387"/>
  <c r="BQ110" i="387"/>
  <c r="BP110" i="387"/>
  <c r="BO110" i="387"/>
  <c r="BN110" i="387"/>
  <c r="BM110" i="387"/>
  <c r="BL110" i="387"/>
  <c r="BK110" i="387"/>
  <c r="BJ110" i="387"/>
  <c r="BI110" i="387"/>
  <c r="AT85" i="387" s="1"/>
  <c r="BH110" i="387"/>
  <c r="BG110" i="387"/>
  <c r="BF110" i="387"/>
  <c r="BW109" i="387"/>
  <c r="BV109" i="387"/>
  <c r="BU109" i="387"/>
  <c r="BT109" i="387"/>
  <c r="BS109" i="387"/>
  <c r="BR109" i="387"/>
  <c r="BQ109" i="387"/>
  <c r="BP109" i="387"/>
  <c r="BO109" i="387"/>
  <c r="BN109" i="387"/>
  <c r="BM109" i="387"/>
  <c r="BL109" i="387"/>
  <c r="BK109" i="387"/>
  <c r="BJ109" i="387"/>
  <c r="BI109" i="387"/>
  <c r="BH109" i="387"/>
  <c r="BG109" i="387"/>
  <c r="BF109" i="387"/>
  <c r="BW108" i="387"/>
  <c r="BV108" i="387"/>
  <c r="BU108" i="387"/>
  <c r="BT108" i="387"/>
  <c r="BS108" i="387"/>
  <c r="BR108" i="387"/>
  <c r="BQ108" i="387"/>
  <c r="BP108" i="387"/>
  <c r="BO108" i="387"/>
  <c r="BN108" i="387"/>
  <c r="BM108" i="387"/>
  <c r="BL108" i="387"/>
  <c r="BK108" i="387"/>
  <c r="BJ108" i="387"/>
  <c r="BI108" i="387"/>
  <c r="BH108" i="387"/>
  <c r="BG108" i="387"/>
  <c r="BF108" i="387"/>
  <c r="BW107" i="387"/>
  <c r="BV107" i="387"/>
  <c r="BU107" i="387"/>
  <c r="BT107" i="387"/>
  <c r="BS107" i="387"/>
  <c r="BR107" i="387"/>
  <c r="BQ107" i="387"/>
  <c r="BP107" i="387"/>
  <c r="BO107" i="387"/>
  <c r="BN107" i="387"/>
  <c r="BM107" i="387"/>
  <c r="BL107" i="387"/>
  <c r="BK107" i="387"/>
  <c r="BJ107" i="387"/>
  <c r="BI107" i="387"/>
  <c r="BH107" i="387"/>
  <c r="BG107" i="387"/>
  <c r="AQ85" i="387" s="1"/>
  <c r="BF107" i="387"/>
  <c r="BW106" i="387"/>
  <c r="BV106" i="387"/>
  <c r="BU106" i="387"/>
  <c r="BT106" i="387"/>
  <c r="BS106" i="387"/>
  <c r="BR106" i="387"/>
  <c r="BQ106" i="387"/>
  <c r="BP106" i="387"/>
  <c r="BO106" i="387"/>
  <c r="BN106" i="387"/>
  <c r="BM106" i="387"/>
  <c r="BL106" i="387"/>
  <c r="BJ106" i="387"/>
  <c r="BI106" i="387"/>
  <c r="BH106" i="387"/>
  <c r="BG106" i="387"/>
  <c r="BF106" i="387"/>
  <c r="BW105" i="387"/>
  <c r="BV105" i="387"/>
  <c r="BU105" i="387"/>
  <c r="BT105" i="387"/>
  <c r="BS105" i="387"/>
  <c r="BR105" i="387"/>
  <c r="BQ105" i="387"/>
  <c r="BP105" i="387"/>
  <c r="BO105" i="387"/>
  <c r="BN105" i="387"/>
  <c r="BM105" i="387"/>
  <c r="BL105" i="387"/>
  <c r="BK105" i="387"/>
  <c r="BJ105" i="387"/>
  <c r="BI105" i="387"/>
  <c r="BH105" i="387"/>
  <c r="BG105" i="387"/>
  <c r="BF105" i="387"/>
  <c r="AO85" i="387" s="1"/>
  <c r="BW104" i="387"/>
  <c r="BV104" i="387"/>
  <c r="BU104" i="387"/>
  <c r="BT104" i="387"/>
  <c r="BS104" i="387"/>
  <c r="BR104" i="387"/>
  <c r="BQ104" i="387"/>
  <c r="BP104" i="387"/>
  <c r="BO104" i="387"/>
  <c r="BN104" i="387"/>
  <c r="BM104" i="387"/>
  <c r="BL104" i="387"/>
  <c r="BK104" i="387"/>
  <c r="AN85" i="387" s="1"/>
  <c r="BJ104" i="387"/>
  <c r="BI104" i="387"/>
  <c r="BH104" i="387"/>
  <c r="BG104" i="387"/>
  <c r="BF104" i="387"/>
  <c r="BW103" i="387"/>
  <c r="BV103" i="387"/>
  <c r="BU103" i="387"/>
  <c r="BT103" i="387"/>
  <c r="BS103" i="387"/>
  <c r="BR103" i="387"/>
  <c r="BQ103" i="387"/>
  <c r="BP103" i="387"/>
  <c r="BO103" i="387"/>
  <c r="BN103" i="387"/>
  <c r="BM103" i="387"/>
  <c r="BL103" i="387"/>
  <c r="BK103" i="387"/>
  <c r="BJ103" i="387"/>
  <c r="BI103" i="387"/>
  <c r="BH103" i="387"/>
  <c r="BG103" i="387"/>
  <c r="BF103" i="387"/>
  <c r="BW100" i="387"/>
  <c r="BV100" i="387"/>
  <c r="BU100" i="387"/>
  <c r="BT100" i="387"/>
  <c r="BS100" i="387"/>
  <c r="BR100" i="387"/>
  <c r="BQ100" i="387"/>
  <c r="BP100" i="387"/>
  <c r="BO100" i="387"/>
  <c r="BN100" i="387"/>
  <c r="BM100" i="387"/>
  <c r="BL100" i="387"/>
  <c r="BK100" i="387"/>
  <c r="BJ100" i="387"/>
  <c r="BI100" i="387"/>
  <c r="BH100" i="387"/>
  <c r="BG100" i="387"/>
  <c r="BF100" i="387"/>
  <c r="BW99" i="387"/>
  <c r="BV99" i="387"/>
  <c r="BU99" i="387"/>
  <c r="BT99" i="387"/>
  <c r="BS99" i="387"/>
  <c r="BR99" i="387"/>
  <c r="BQ99" i="387"/>
  <c r="BP99" i="387"/>
  <c r="BO99" i="387"/>
  <c r="BN99" i="387"/>
  <c r="BM99" i="387"/>
  <c r="BL99" i="387"/>
  <c r="BK99" i="387"/>
  <c r="BJ99" i="387"/>
  <c r="BI99" i="387"/>
  <c r="BH99" i="387"/>
  <c r="BG99" i="387"/>
  <c r="BF99" i="387"/>
  <c r="BW98" i="387"/>
  <c r="BV98" i="387"/>
  <c r="BU98" i="387"/>
  <c r="BT98" i="387"/>
  <c r="BS98" i="387"/>
  <c r="BR98" i="387"/>
  <c r="BQ98" i="387"/>
  <c r="BP98" i="387"/>
  <c r="BO98" i="387"/>
  <c r="BN98" i="387"/>
  <c r="BM98" i="387"/>
  <c r="BL98" i="387"/>
  <c r="BK98" i="387"/>
  <c r="BJ98" i="387"/>
  <c r="BI98" i="387"/>
  <c r="BH98" i="387"/>
  <c r="BG98" i="387"/>
  <c r="BF98" i="387"/>
  <c r="BW97" i="387"/>
  <c r="BV97" i="387"/>
  <c r="BU97" i="387"/>
  <c r="BT97" i="387"/>
  <c r="BS97" i="387"/>
  <c r="BR97" i="387"/>
  <c r="BQ97" i="387"/>
  <c r="BP97" i="387"/>
  <c r="BO97" i="387"/>
  <c r="BN97" i="387"/>
  <c r="BM97" i="387"/>
  <c r="BL97" i="387"/>
  <c r="BK97" i="387"/>
  <c r="BJ97" i="387"/>
  <c r="BI97" i="387"/>
  <c r="BH97" i="387"/>
  <c r="BG97" i="387"/>
  <c r="BF97" i="387"/>
  <c r="BW96" i="387"/>
  <c r="BV96" i="387"/>
  <c r="BU96" i="387"/>
  <c r="BT96" i="387"/>
  <c r="BS96" i="387"/>
  <c r="BR96" i="387"/>
  <c r="BQ96" i="387"/>
  <c r="BP96" i="387"/>
  <c r="BO96" i="387"/>
  <c r="BN96" i="387"/>
  <c r="BM96" i="387"/>
  <c r="BL96" i="387"/>
  <c r="BK96" i="387"/>
  <c r="BJ96" i="387"/>
  <c r="BI96" i="387"/>
  <c r="BH96" i="387"/>
  <c r="AY84" i="387" s="1"/>
  <c r="BG96" i="387"/>
  <c r="BF96" i="387"/>
  <c r="BW95" i="387"/>
  <c r="BV95" i="387"/>
  <c r="BU95" i="387"/>
  <c r="BT95" i="387"/>
  <c r="BS95" i="387"/>
  <c r="BR95" i="387"/>
  <c r="BQ95" i="387"/>
  <c r="BP95" i="387"/>
  <c r="BO95" i="387"/>
  <c r="BN95" i="387"/>
  <c r="AX84" i="387" s="1"/>
  <c r="BM95" i="387"/>
  <c r="BL95" i="387"/>
  <c r="BK95" i="387"/>
  <c r="BJ95" i="387"/>
  <c r="BI95" i="387"/>
  <c r="BH95" i="387"/>
  <c r="BG95" i="387"/>
  <c r="BF95" i="387"/>
  <c r="AX95" i="387"/>
  <c r="AW95" i="387"/>
  <c r="AR95" i="387"/>
  <c r="AQ95" i="387"/>
  <c r="BW94" i="387"/>
  <c r="BV94" i="387"/>
  <c r="BU94" i="387"/>
  <c r="BT94" i="387"/>
  <c r="BS94" i="387"/>
  <c r="BR94" i="387"/>
  <c r="BQ94" i="387"/>
  <c r="BP94" i="387"/>
  <c r="BO94" i="387"/>
  <c r="BN94" i="387"/>
  <c r="BM94" i="387"/>
  <c r="BL94" i="387"/>
  <c r="BK94" i="387"/>
  <c r="BJ94" i="387"/>
  <c r="BI94" i="387"/>
  <c r="BH94" i="387"/>
  <c r="BG94" i="387"/>
  <c r="BF94" i="387"/>
  <c r="BW93" i="387"/>
  <c r="BV93" i="387"/>
  <c r="BU93" i="387"/>
  <c r="BT93" i="387"/>
  <c r="BS93" i="387"/>
  <c r="BR93" i="387"/>
  <c r="BQ93" i="387"/>
  <c r="BP93" i="387"/>
  <c r="BO93" i="387"/>
  <c r="BN93" i="387"/>
  <c r="BM93" i="387"/>
  <c r="BL93" i="387"/>
  <c r="BK93" i="387"/>
  <c r="BJ93" i="387"/>
  <c r="BI93" i="387"/>
  <c r="BH93" i="387"/>
  <c r="BG93" i="387"/>
  <c r="BF93" i="387"/>
  <c r="AU93" i="387"/>
  <c r="AS93" i="387"/>
  <c r="AO93" i="387"/>
  <c r="AN93" i="387"/>
  <c r="BW92" i="387"/>
  <c r="BV92" i="387"/>
  <c r="BU92" i="387"/>
  <c r="BT92" i="387"/>
  <c r="BS92" i="387"/>
  <c r="BR92" i="387"/>
  <c r="BQ92" i="387"/>
  <c r="BP92" i="387"/>
  <c r="BO92" i="387"/>
  <c r="BN92" i="387"/>
  <c r="BM92" i="387"/>
  <c r="BL92" i="387"/>
  <c r="BK92" i="387"/>
  <c r="BJ92" i="387"/>
  <c r="BI92" i="387"/>
  <c r="BH92" i="387"/>
  <c r="BG92" i="387"/>
  <c r="BF92" i="387"/>
  <c r="BA92" i="387"/>
  <c r="AX92" i="387"/>
  <c r="AR92" i="387"/>
  <c r="AQ92" i="387"/>
  <c r="BW91" i="387"/>
  <c r="BV91" i="387"/>
  <c r="BU91" i="387"/>
  <c r="BT91" i="387"/>
  <c r="BS91" i="387"/>
  <c r="BR91" i="387"/>
  <c r="BQ91" i="387"/>
  <c r="BP91" i="387"/>
  <c r="BO91" i="387"/>
  <c r="BN91" i="387"/>
  <c r="BM91" i="387"/>
  <c r="BL91" i="387"/>
  <c r="BK91" i="387"/>
  <c r="BJ91" i="387"/>
  <c r="BI91" i="387"/>
  <c r="BH91" i="387"/>
  <c r="BG91" i="387"/>
  <c r="AT84" i="387" s="1"/>
  <c r="BF91" i="387"/>
  <c r="AT91" i="387"/>
  <c r="AR91" i="387"/>
  <c r="AN91" i="387"/>
  <c r="BW90" i="387"/>
  <c r="BV90" i="387"/>
  <c r="BU90" i="387"/>
  <c r="BT90" i="387"/>
  <c r="BS90" i="387"/>
  <c r="BR90" i="387"/>
  <c r="BQ90" i="387"/>
  <c r="BP90" i="387"/>
  <c r="BO90" i="387"/>
  <c r="BN90" i="387"/>
  <c r="BM90" i="387"/>
  <c r="BL90" i="387"/>
  <c r="BK90" i="387"/>
  <c r="BJ90" i="387"/>
  <c r="BI90" i="387"/>
  <c r="BH90" i="387"/>
  <c r="BG90" i="387"/>
  <c r="BF90" i="387"/>
  <c r="AW90" i="387"/>
  <c r="AT90" i="387"/>
  <c r="AP90" i="387"/>
  <c r="AN90" i="387"/>
  <c r="BW89" i="387"/>
  <c r="BV89" i="387"/>
  <c r="BU89" i="387"/>
  <c r="BT89" i="387"/>
  <c r="BS89" i="387"/>
  <c r="BR89" i="387"/>
  <c r="BQ89" i="387"/>
  <c r="BP89" i="387"/>
  <c r="BO89" i="387"/>
  <c r="BN89" i="387"/>
  <c r="BM89" i="387"/>
  <c r="BL89" i="387"/>
  <c r="BK89" i="387"/>
  <c r="BJ89" i="387"/>
  <c r="BI89" i="387"/>
  <c r="BH89" i="387"/>
  <c r="BG89" i="387"/>
  <c r="BF89" i="387"/>
  <c r="AX89" i="387"/>
  <c r="AW89" i="387"/>
  <c r="AQ89" i="387"/>
  <c r="AP89" i="387"/>
  <c r="BW88" i="387"/>
  <c r="BV88" i="387"/>
  <c r="BU88" i="387"/>
  <c r="BT88" i="387"/>
  <c r="BS88" i="387"/>
  <c r="BR88" i="387"/>
  <c r="BQ88" i="387"/>
  <c r="BP88" i="387"/>
  <c r="BO88" i="387"/>
  <c r="BN88" i="387"/>
  <c r="BM88" i="387"/>
  <c r="BL88" i="387"/>
  <c r="BK88" i="387"/>
  <c r="BJ88" i="387"/>
  <c r="BI88" i="387"/>
  <c r="BH88" i="387"/>
  <c r="BG88" i="387"/>
  <c r="BF88" i="387"/>
  <c r="AQ84" i="387" s="1"/>
  <c r="AX88" i="387"/>
  <c r="AR88" i="387"/>
  <c r="AQ88" i="387"/>
  <c r="BW87" i="387"/>
  <c r="BV87" i="387"/>
  <c r="BU87" i="387"/>
  <c r="BT87" i="387"/>
  <c r="BS87" i="387"/>
  <c r="BR87" i="387"/>
  <c r="BQ87" i="387"/>
  <c r="BP87" i="387"/>
  <c r="BO87" i="387"/>
  <c r="BN87" i="387"/>
  <c r="BM87" i="387"/>
  <c r="BL87" i="387"/>
  <c r="BK87" i="387"/>
  <c r="BJ87" i="387"/>
  <c r="BI87" i="387"/>
  <c r="BH87" i="387"/>
  <c r="BG87" i="387"/>
  <c r="BF87" i="387"/>
  <c r="AT87" i="387"/>
  <c r="AR87" i="387"/>
  <c r="AN87" i="387"/>
  <c r="BW86" i="387"/>
  <c r="BV86" i="387"/>
  <c r="BU86" i="387"/>
  <c r="BT86" i="387"/>
  <c r="BS86" i="387"/>
  <c r="BR86" i="387"/>
  <c r="BQ86" i="387"/>
  <c r="BP86" i="387"/>
  <c r="BO86" i="387"/>
  <c r="BN86" i="387"/>
  <c r="BM86" i="387"/>
  <c r="BL86" i="387"/>
  <c r="BK86" i="387"/>
  <c r="BJ86" i="387"/>
  <c r="BI86" i="387"/>
  <c r="BH86" i="387"/>
  <c r="BG86" i="387"/>
  <c r="BF86" i="387"/>
  <c r="AW86" i="387"/>
  <c r="AT86" i="387"/>
  <c r="AQ86" i="387"/>
  <c r="AP86" i="387"/>
  <c r="BW85" i="387"/>
  <c r="BV85" i="387"/>
  <c r="BU85" i="387"/>
  <c r="BT85" i="387"/>
  <c r="BS85" i="387"/>
  <c r="BR85" i="387"/>
  <c r="BQ85" i="387"/>
  <c r="BP85" i="387"/>
  <c r="BO85" i="387"/>
  <c r="BN85" i="387"/>
  <c r="BM85" i="387"/>
  <c r="BL85" i="387"/>
  <c r="BK85" i="387"/>
  <c r="BJ85" i="387"/>
  <c r="BI85" i="387"/>
  <c r="BH85" i="387"/>
  <c r="BG85" i="387"/>
  <c r="BF85" i="387"/>
  <c r="AS85" i="387"/>
  <c r="AR85" i="387"/>
  <c r="BW84" i="387"/>
  <c r="BV84" i="387"/>
  <c r="BU84" i="387"/>
  <c r="BT84" i="387"/>
  <c r="BS84" i="387"/>
  <c r="BR84" i="387"/>
  <c r="BQ84" i="387"/>
  <c r="BP84" i="387"/>
  <c r="BO84" i="387"/>
  <c r="BN84" i="387"/>
  <c r="BM84" i="387"/>
  <c r="BL84" i="387"/>
  <c r="BK84" i="387"/>
  <c r="BJ84" i="387"/>
  <c r="BI84" i="387"/>
  <c r="BH84" i="387"/>
  <c r="BG84" i="387"/>
  <c r="BF84" i="387"/>
  <c r="AR84" i="387"/>
  <c r="AN84" i="387"/>
  <c r="BW309" i="446"/>
  <c r="BV309" i="446"/>
  <c r="BU309" i="446"/>
  <c r="BT309" i="446"/>
  <c r="BS309" i="446"/>
  <c r="BR309" i="446"/>
  <c r="BQ309" i="446"/>
  <c r="BP309" i="446"/>
  <c r="BO309" i="446"/>
  <c r="BN309" i="446"/>
  <c r="BM309" i="446"/>
  <c r="BL309" i="446"/>
  <c r="BK309" i="446"/>
  <c r="BJ309" i="446"/>
  <c r="BI309" i="446"/>
  <c r="BH309" i="446"/>
  <c r="BG309" i="446"/>
  <c r="BF309" i="446"/>
  <c r="BW308" i="446"/>
  <c r="BV308" i="446"/>
  <c r="BU308" i="446"/>
  <c r="BT308" i="446"/>
  <c r="BS308" i="446"/>
  <c r="BR308" i="446"/>
  <c r="BQ308" i="446"/>
  <c r="BP308" i="446"/>
  <c r="BO308" i="446"/>
  <c r="BN308" i="446"/>
  <c r="BM308" i="446"/>
  <c r="BL308" i="446"/>
  <c r="BK308" i="446"/>
  <c r="BJ308" i="446"/>
  <c r="BI308" i="446"/>
  <c r="BH308" i="446"/>
  <c r="BG308" i="446"/>
  <c r="BF308" i="446"/>
  <c r="BW307" i="446"/>
  <c r="BV307" i="446"/>
  <c r="BU307" i="446"/>
  <c r="BT307" i="446"/>
  <c r="BS307" i="446"/>
  <c r="BR307" i="446"/>
  <c r="BQ307" i="446"/>
  <c r="BP307" i="446"/>
  <c r="BO307" i="446"/>
  <c r="BN307" i="446"/>
  <c r="BM307" i="446"/>
  <c r="BL307" i="446"/>
  <c r="BK307" i="446"/>
  <c r="BJ307" i="446"/>
  <c r="BI307" i="446"/>
  <c r="BH307" i="446"/>
  <c r="BG307" i="446"/>
  <c r="BF307" i="446"/>
  <c r="BW306" i="446"/>
  <c r="BV306" i="446"/>
  <c r="BU306" i="446"/>
  <c r="BT306" i="446"/>
  <c r="BS306" i="446"/>
  <c r="BR306" i="446"/>
  <c r="BQ306" i="446"/>
  <c r="BP306" i="446"/>
  <c r="BO306" i="446"/>
  <c r="BN306" i="446"/>
  <c r="BM306" i="446"/>
  <c r="BL306" i="446"/>
  <c r="BK306" i="446"/>
  <c r="BJ306" i="446"/>
  <c r="BI306" i="446"/>
  <c r="BH306" i="446"/>
  <c r="BG306" i="446"/>
  <c r="BF306" i="446"/>
  <c r="BW305" i="446"/>
  <c r="BV305" i="446"/>
  <c r="BU305" i="446"/>
  <c r="BT305" i="446"/>
  <c r="BS305" i="446"/>
  <c r="BR305" i="446"/>
  <c r="BQ305" i="446"/>
  <c r="BP305" i="446"/>
  <c r="BO305" i="446"/>
  <c r="BN305" i="446"/>
  <c r="BM305" i="446"/>
  <c r="BL305" i="446"/>
  <c r="BK305" i="446"/>
  <c r="BJ305" i="446"/>
  <c r="BI305" i="446"/>
  <c r="BH305" i="446"/>
  <c r="BG305" i="446"/>
  <c r="BF305" i="446"/>
  <c r="BW304" i="446"/>
  <c r="BV304" i="446"/>
  <c r="BU304" i="446"/>
  <c r="BT304" i="446"/>
  <c r="BS304" i="446"/>
  <c r="BR304" i="446"/>
  <c r="BQ304" i="446"/>
  <c r="BP304" i="446"/>
  <c r="BO304" i="446"/>
  <c r="BN304" i="446"/>
  <c r="BM304" i="446"/>
  <c r="BL304" i="446"/>
  <c r="BK304" i="446"/>
  <c r="BJ304" i="446"/>
  <c r="BI304" i="446"/>
  <c r="BH304" i="446"/>
  <c r="BG304" i="446"/>
  <c r="BF304" i="446"/>
  <c r="BW303" i="446"/>
  <c r="BV303" i="446"/>
  <c r="BU303" i="446"/>
  <c r="BT303" i="446"/>
  <c r="BS303" i="446"/>
  <c r="BR303" i="446"/>
  <c r="BQ303" i="446"/>
  <c r="BP303" i="446"/>
  <c r="BO303" i="446"/>
  <c r="BN303" i="446"/>
  <c r="BM303" i="446"/>
  <c r="BL303" i="446"/>
  <c r="BK303" i="446"/>
  <c r="BJ303" i="446"/>
  <c r="BI303" i="446"/>
  <c r="BH303" i="446"/>
  <c r="BG303" i="446"/>
  <c r="BF303" i="446"/>
  <c r="BW302" i="446"/>
  <c r="BV302" i="446"/>
  <c r="BU302" i="446"/>
  <c r="BT302" i="446"/>
  <c r="BS302" i="446"/>
  <c r="BR302" i="446"/>
  <c r="BQ302" i="446"/>
  <c r="BP302" i="446"/>
  <c r="BO302" i="446"/>
  <c r="BN302" i="446"/>
  <c r="BM302" i="446"/>
  <c r="BL302" i="446"/>
  <c r="BK302" i="446"/>
  <c r="BJ302" i="446"/>
  <c r="BI302" i="446"/>
  <c r="BH302" i="446"/>
  <c r="BG302" i="446"/>
  <c r="BF302" i="446"/>
  <c r="BW301" i="446"/>
  <c r="BV301" i="446"/>
  <c r="BU301" i="446"/>
  <c r="BT301" i="446"/>
  <c r="BS301" i="446"/>
  <c r="BR301" i="446"/>
  <c r="BQ301" i="446"/>
  <c r="BP301" i="446"/>
  <c r="BO301" i="446"/>
  <c r="BN301" i="446"/>
  <c r="BM301" i="446"/>
  <c r="BL301" i="446"/>
  <c r="BK301" i="446"/>
  <c r="BJ301" i="446"/>
  <c r="BI301" i="446"/>
  <c r="BH301" i="446"/>
  <c r="BG301" i="446"/>
  <c r="BF301" i="446"/>
  <c r="BW300" i="446"/>
  <c r="BV300" i="446"/>
  <c r="BU300" i="446"/>
  <c r="BT300" i="446"/>
  <c r="BS300" i="446"/>
  <c r="BR300" i="446"/>
  <c r="BQ300" i="446"/>
  <c r="BP300" i="446"/>
  <c r="BO300" i="446"/>
  <c r="BN300" i="446"/>
  <c r="BM300" i="446"/>
  <c r="BL300" i="446"/>
  <c r="BK300" i="446"/>
  <c r="BJ300" i="446"/>
  <c r="BI300" i="446"/>
  <c r="BH300" i="446"/>
  <c r="BG300" i="446"/>
  <c r="BF300" i="446"/>
  <c r="BW299" i="446"/>
  <c r="BV299" i="446"/>
  <c r="BU299" i="446"/>
  <c r="BT299" i="446"/>
  <c r="BS299" i="446"/>
  <c r="BR299" i="446"/>
  <c r="BQ299" i="446"/>
  <c r="BP299" i="446"/>
  <c r="BO299" i="446"/>
  <c r="BN299" i="446"/>
  <c r="BM299" i="446"/>
  <c r="BL299" i="446"/>
  <c r="BK299" i="446"/>
  <c r="BJ299" i="446"/>
  <c r="BI299" i="446"/>
  <c r="BH299" i="446"/>
  <c r="BG299" i="446"/>
  <c r="BF299" i="446"/>
  <c r="BW298" i="446"/>
  <c r="BV298" i="446"/>
  <c r="BU298" i="446"/>
  <c r="BT298" i="446"/>
  <c r="BS298" i="446"/>
  <c r="BR298" i="446"/>
  <c r="BQ298" i="446"/>
  <c r="BP298" i="446"/>
  <c r="BO298" i="446"/>
  <c r="BN298" i="446"/>
  <c r="BM298" i="446"/>
  <c r="BL298" i="446"/>
  <c r="BK298" i="446"/>
  <c r="BJ298" i="446"/>
  <c r="BI298" i="446"/>
  <c r="BH298" i="446"/>
  <c r="BG298" i="446"/>
  <c r="BF298" i="446"/>
  <c r="BW297" i="446"/>
  <c r="BV297" i="446"/>
  <c r="BU297" i="446"/>
  <c r="BT297" i="446"/>
  <c r="BS297" i="446"/>
  <c r="BR297" i="446"/>
  <c r="BQ297" i="446"/>
  <c r="BP297" i="446"/>
  <c r="BO297" i="446"/>
  <c r="BN297" i="446"/>
  <c r="BM297" i="446"/>
  <c r="BL297" i="446"/>
  <c r="BK297" i="446"/>
  <c r="BJ297" i="446"/>
  <c r="BI297" i="446"/>
  <c r="BH297" i="446"/>
  <c r="BG297" i="446"/>
  <c r="BF297" i="446"/>
  <c r="BW296" i="446"/>
  <c r="BV296" i="446"/>
  <c r="BU296" i="446"/>
  <c r="BT296" i="446"/>
  <c r="BS296" i="446"/>
  <c r="BR296" i="446"/>
  <c r="BQ296" i="446"/>
  <c r="BP296" i="446"/>
  <c r="BO296" i="446"/>
  <c r="BN296" i="446"/>
  <c r="BM296" i="446"/>
  <c r="BL296" i="446"/>
  <c r="BK296" i="446"/>
  <c r="BJ296" i="446"/>
  <c r="BI296" i="446"/>
  <c r="BH296" i="446"/>
  <c r="BG296" i="446"/>
  <c r="BF296" i="446"/>
  <c r="BW295" i="446"/>
  <c r="BV295" i="446"/>
  <c r="BU295" i="446"/>
  <c r="BT295" i="446"/>
  <c r="BS295" i="446"/>
  <c r="BR295" i="446"/>
  <c r="BQ295" i="446"/>
  <c r="BP295" i="446"/>
  <c r="BO295" i="446"/>
  <c r="BN295" i="446"/>
  <c r="BM295" i="446"/>
  <c r="BL295" i="446"/>
  <c r="BK295" i="446"/>
  <c r="BJ295" i="446"/>
  <c r="BI295" i="446"/>
  <c r="BH295" i="446"/>
  <c r="BG295" i="446"/>
  <c r="BF295" i="446"/>
  <c r="BW294" i="446"/>
  <c r="BV294" i="446"/>
  <c r="BU294" i="446"/>
  <c r="BT294" i="446"/>
  <c r="BS294" i="446"/>
  <c r="BR294" i="446"/>
  <c r="BQ294" i="446"/>
  <c r="BP294" i="446"/>
  <c r="BO294" i="446"/>
  <c r="BN294" i="446"/>
  <c r="BM294" i="446"/>
  <c r="BL294" i="446"/>
  <c r="BK294" i="446"/>
  <c r="BJ294" i="446"/>
  <c r="BI294" i="446"/>
  <c r="BH294" i="446"/>
  <c r="BG294" i="446"/>
  <c r="BF294" i="446"/>
  <c r="BW293" i="446"/>
  <c r="BV293" i="446"/>
  <c r="BU293" i="446"/>
  <c r="BT293" i="446"/>
  <c r="BS293" i="446"/>
  <c r="BR293" i="446"/>
  <c r="BQ293" i="446"/>
  <c r="BP293" i="446"/>
  <c r="BO293" i="446"/>
  <c r="BN293" i="446"/>
  <c r="BM293" i="446"/>
  <c r="BL293" i="446"/>
  <c r="BK293" i="446"/>
  <c r="BJ293" i="446"/>
  <c r="BI293" i="446"/>
  <c r="BH293" i="446"/>
  <c r="BG293" i="446"/>
  <c r="BF293" i="446"/>
  <c r="BW290" i="446"/>
  <c r="BV290" i="446"/>
  <c r="BU290" i="446"/>
  <c r="BT290" i="446"/>
  <c r="BS290" i="446"/>
  <c r="BR290" i="446"/>
  <c r="BQ290" i="446"/>
  <c r="BP290" i="446"/>
  <c r="BO290" i="446"/>
  <c r="BN290" i="446"/>
  <c r="BM290" i="446"/>
  <c r="BL290" i="446"/>
  <c r="BK290" i="446"/>
  <c r="BJ290" i="446"/>
  <c r="BI290" i="446"/>
  <c r="BH290" i="446"/>
  <c r="BG290" i="446"/>
  <c r="BF290" i="446"/>
  <c r="BW289" i="446"/>
  <c r="BV289" i="446"/>
  <c r="BU289" i="446"/>
  <c r="BT289" i="446"/>
  <c r="BS289" i="446"/>
  <c r="BR289" i="446"/>
  <c r="BQ289" i="446"/>
  <c r="BP289" i="446"/>
  <c r="BO289" i="446"/>
  <c r="BN289" i="446"/>
  <c r="BM289" i="446"/>
  <c r="BL289" i="446"/>
  <c r="BK289" i="446"/>
  <c r="BJ289" i="446"/>
  <c r="BI289" i="446"/>
  <c r="BH289" i="446"/>
  <c r="BG289" i="446"/>
  <c r="BF289" i="446"/>
  <c r="BW288" i="446"/>
  <c r="BV288" i="446"/>
  <c r="BU288" i="446"/>
  <c r="BT288" i="446"/>
  <c r="BS288" i="446"/>
  <c r="BR288" i="446"/>
  <c r="BQ288" i="446"/>
  <c r="BP288" i="446"/>
  <c r="BO288" i="446"/>
  <c r="BN288" i="446"/>
  <c r="BM288" i="446"/>
  <c r="BL288" i="446"/>
  <c r="BK288" i="446"/>
  <c r="BJ288" i="446"/>
  <c r="BI288" i="446"/>
  <c r="BH288" i="446"/>
  <c r="BG288" i="446"/>
  <c r="BF288" i="446"/>
  <c r="BW287" i="446"/>
  <c r="BV287" i="446"/>
  <c r="BU287" i="446"/>
  <c r="BT287" i="446"/>
  <c r="BS287" i="446"/>
  <c r="BR287" i="446"/>
  <c r="BQ287" i="446"/>
  <c r="BP287" i="446"/>
  <c r="BO287" i="446"/>
  <c r="BN287" i="446"/>
  <c r="BM287" i="446"/>
  <c r="BL287" i="446"/>
  <c r="BK287" i="446"/>
  <c r="BJ287" i="446"/>
  <c r="BI287" i="446"/>
  <c r="BH287" i="446"/>
  <c r="BG287" i="446"/>
  <c r="BF287" i="446"/>
  <c r="BW286" i="446"/>
  <c r="BV286" i="446"/>
  <c r="BU286" i="446"/>
  <c r="BT286" i="446"/>
  <c r="BS286" i="446"/>
  <c r="BR286" i="446"/>
  <c r="BQ286" i="446"/>
  <c r="BP286" i="446"/>
  <c r="BO286" i="446"/>
  <c r="BN286" i="446"/>
  <c r="BM286" i="446"/>
  <c r="BL286" i="446"/>
  <c r="BK286" i="446"/>
  <c r="BJ286" i="446"/>
  <c r="BI286" i="446"/>
  <c r="BH286" i="446"/>
  <c r="BG286" i="446"/>
  <c r="BF286" i="446"/>
  <c r="BW285" i="446"/>
  <c r="BV285" i="446"/>
  <c r="BU285" i="446"/>
  <c r="BT285" i="446"/>
  <c r="BS285" i="446"/>
  <c r="BR285" i="446"/>
  <c r="BQ285" i="446"/>
  <c r="BP285" i="446"/>
  <c r="BO285" i="446"/>
  <c r="BN285" i="446"/>
  <c r="BM285" i="446"/>
  <c r="BL285" i="446"/>
  <c r="BK285" i="446"/>
  <c r="BJ285" i="446"/>
  <c r="BI285" i="446"/>
  <c r="BH285" i="446"/>
  <c r="BG285" i="446"/>
  <c r="BF285" i="446"/>
  <c r="BW284" i="446"/>
  <c r="BV284" i="446"/>
  <c r="BU284" i="446"/>
  <c r="BT284" i="446"/>
  <c r="BS284" i="446"/>
  <c r="BR284" i="446"/>
  <c r="BQ284" i="446"/>
  <c r="BP284" i="446"/>
  <c r="BO284" i="446"/>
  <c r="BN284" i="446"/>
  <c r="BM284" i="446"/>
  <c r="BL284" i="446"/>
  <c r="BK284" i="446"/>
  <c r="BJ284" i="446"/>
  <c r="BI284" i="446"/>
  <c r="BH284" i="446"/>
  <c r="BG284" i="446"/>
  <c r="BF284" i="446"/>
  <c r="BW283" i="446"/>
  <c r="BV283" i="446"/>
  <c r="BU283" i="446"/>
  <c r="BT283" i="446"/>
  <c r="BS283" i="446"/>
  <c r="BR283" i="446"/>
  <c r="BQ283" i="446"/>
  <c r="BP283" i="446"/>
  <c r="BO283" i="446"/>
  <c r="BN283" i="446"/>
  <c r="BM283" i="446"/>
  <c r="BL283" i="446"/>
  <c r="BK283" i="446"/>
  <c r="BJ283" i="446"/>
  <c r="BI283" i="446"/>
  <c r="BH283" i="446"/>
  <c r="BG283" i="446"/>
  <c r="BF283" i="446"/>
  <c r="BW282" i="446"/>
  <c r="BV282" i="446"/>
  <c r="BU282" i="446"/>
  <c r="BT282" i="446"/>
  <c r="BS282" i="446"/>
  <c r="BR282" i="446"/>
  <c r="BQ282" i="446"/>
  <c r="BP282" i="446"/>
  <c r="BO282" i="446"/>
  <c r="BN282" i="446"/>
  <c r="BM282" i="446"/>
  <c r="BL282" i="446"/>
  <c r="BK282" i="446"/>
  <c r="BJ282" i="446"/>
  <c r="BI282" i="446"/>
  <c r="BH282" i="446"/>
  <c r="BG282" i="446"/>
  <c r="BF282" i="446"/>
  <c r="BW281" i="446"/>
  <c r="BV281" i="446"/>
  <c r="BU281" i="446"/>
  <c r="BT281" i="446"/>
  <c r="BS281" i="446"/>
  <c r="BR281" i="446"/>
  <c r="BQ281" i="446"/>
  <c r="BP281" i="446"/>
  <c r="BO281" i="446"/>
  <c r="BN281" i="446"/>
  <c r="BM281" i="446"/>
  <c r="BL281" i="446"/>
  <c r="BK281" i="446"/>
  <c r="BJ281" i="446"/>
  <c r="BI281" i="446"/>
  <c r="BH281" i="446"/>
  <c r="BG281" i="446"/>
  <c r="BF281" i="446"/>
  <c r="BW280" i="446"/>
  <c r="BV280" i="446"/>
  <c r="BU280" i="446"/>
  <c r="BT280" i="446"/>
  <c r="BS280" i="446"/>
  <c r="BR280" i="446"/>
  <c r="BQ280" i="446"/>
  <c r="BP280" i="446"/>
  <c r="BO280" i="446"/>
  <c r="BN280" i="446"/>
  <c r="BM280" i="446"/>
  <c r="BL280" i="446"/>
  <c r="BK280" i="446"/>
  <c r="BJ280" i="446"/>
  <c r="BI280" i="446"/>
  <c r="BH280" i="446"/>
  <c r="BG280" i="446"/>
  <c r="BF280" i="446"/>
  <c r="BW279" i="446"/>
  <c r="BV279" i="446"/>
  <c r="BU279" i="446"/>
  <c r="BT279" i="446"/>
  <c r="BS279" i="446"/>
  <c r="BR279" i="446"/>
  <c r="BQ279" i="446"/>
  <c r="BP279" i="446"/>
  <c r="BO279" i="446"/>
  <c r="BN279" i="446"/>
  <c r="BM279" i="446"/>
  <c r="BL279" i="446"/>
  <c r="BK279" i="446"/>
  <c r="BJ279" i="446"/>
  <c r="BI279" i="446"/>
  <c r="BH279" i="446"/>
  <c r="BG279" i="446"/>
  <c r="BF279" i="446"/>
  <c r="BW278" i="446"/>
  <c r="BV278" i="446"/>
  <c r="BU278" i="446"/>
  <c r="BT278" i="446"/>
  <c r="BS278" i="446"/>
  <c r="BR278" i="446"/>
  <c r="BQ278" i="446"/>
  <c r="BP278" i="446"/>
  <c r="BO278" i="446"/>
  <c r="BN278" i="446"/>
  <c r="BM278" i="446"/>
  <c r="BL278" i="446"/>
  <c r="BK278" i="446"/>
  <c r="BJ278" i="446"/>
  <c r="BI278" i="446"/>
  <c r="BH278" i="446"/>
  <c r="BG278" i="446"/>
  <c r="BF278" i="446"/>
  <c r="BW277" i="446"/>
  <c r="BV277" i="446"/>
  <c r="BU277" i="446"/>
  <c r="BT277" i="446"/>
  <c r="BS277" i="446"/>
  <c r="BR277" i="446"/>
  <c r="BQ277" i="446"/>
  <c r="BP277" i="446"/>
  <c r="BO277" i="446"/>
  <c r="BN277" i="446"/>
  <c r="BM277" i="446"/>
  <c r="BL277" i="446"/>
  <c r="BK277" i="446"/>
  <c r="BJ277" i="446"/>
  <c r="BI277" i="446"/>
  <c r="BH277" i="446"/>
  <c r="BG277" i="446"/>
  <c r="BF277" i="446"/>
  <c r="BW276" i="446"/>
  <c r="BV276" i="446"/>
  <c r="BU276" i="446"/>
  <c r="BT276" i="446"/>
  <c r="BS276" i="446"/>
  <c r="BR276" i="446"/>
  <c r="BQ276" i="446"/>
  <c r="BP276" i="446"/>
  <c r="BO276" i="446"/>
  <c r="BN276" i="446"/>
  <c r="BM276" i="446"/>
  <c r="BL276" i="446"/>
  <c r="BK276" i="446"/>
  <c r="BJ276" i="446"/>
  <c r="BI276" i="446"/>
  <c r="BH276" i="446"/>
  <c r="BG276" i="446"/>
  <c r="BF276" i="446"/>
  <c r="BW275" i="446"/>
  <c r="BV275" i="446"/>
  <c r="BU275" i="446"/>
  <c r="BT275" i="446"/>
  <c r="BS275" i="446"/>
  <c r="BR275" i="446"/>
  <c r="BQ275" i="446"/>
  <c r="BP275" i="446"/>
  <c r="BO275" i="446"/>
  <c r="BN275" i="446"/>
  <c r="BM275" i="446"/>
  <c r="BL275" i="446"/>
  <c r="BK275" i="446"/>
  <c r="BJ275" i="446"/>
  <c r="BI275" i="446"/>
  <c r="BH275" i="446"/>
  <c r="BG275" i="446"/>
  <c r="BF275" i="446"/>
  <c r="BW274" i="446"/>
  <c r="BV274" i="446"/>
  <c r="BU274" i="446"/>
  <c r="BT274" i="446"/>
  <c r="BS274" i="446"/>
  <c r="BR274" i="446"/>
  <c r="BQ274" i="446"/>
  <c r="BP274" i="446"/>
  <c r="BO274" i="446"/>
  <c r="BN274" i="446"/>
  <c r="BM274" i="446"/>
  <c r="BL274" i="446"/>
  <c r="BK274" i="446"/>
  <c r="BJ274" i="446"/>
  <c r="BI274" i="446"/>
  <c r="BH274" i="446"/>
  <c r="BG274" i="446"/>
  <c r="BF274" i="446"/>
  <c r="BW271" i="446"/>
  <c r="BV271" i="446"/>
  <c r="BU271" i="446"/>
  <c r="BT271" i="446"/>
  <c r="BS271" i="446"/>
  <c r="BR271" i="446"/>
  <c r="BQ271" i="446"/>
  <c r="BP271" i="446"/>
  <c r="BO271" i="446"/>
  <c r="BN271" i="446"/>
  <c r="BM271" i="446"/>
  <c r="BL271" i="446"/>
  <c r="BK271" i="446"/>
  <c r="BJ271" i="446"/>
  <c r="BI271" i="446"/>
  <c r="BH271" i="446"/>
  <c r="BG271" i="446"/>
  <c r="BF271" i="446"/>
  <c r="BW270" i="446"/>
  <c r="BV270" i="446"/>
  <c r="BU270" i="446"/>
  <c r="BT270" i="446"/>
  <c r="BS270" i="446"/>
  <c r="BR270" i="446"/>
  <c r="BQ270" i="446"/>
  <c r="BP270" i="446"/>
  <c r="BO270" i="446"/>
  <c r="BN270" i="446"/>
  <c r="BM270" i="446"/>
  <c r="BL270" i="446"/>
  <c r="BK270" i="446"/>
  <c r="BJ270" i="446"/>
  <c r="BI270" i="446"/>
  <c r="BH270" i="446"/>
  <c r="BG270" i="446"/>
  <c r="BF270" i="446"/>
  <c r="BW269" i="446"/>
  <c r="BV269" i="446"/>
  <c r="BU269" i="446"/>
  <c r="BT269" i="446"/>
  <c r="BS269" i="446"/>
  <c r="BR269" i="446"/>
  <c r="BQ269" i="446"/>
  <c r="BP269" i="446"/>
  <c r="BO269" i="446"/>
  <c r="BN269" i="446"/>
  <c r="BM269" i="446"/>
  <c r="BL269" i="446"/>
  <c r="BK269" i="446"/>
  <c r="BJ269" i="446"/>
  <c r="BI269" i="446"/>
  <c r="BH269" i="446"/>
  <c r="BG269" i="446"/>
  <c r="BF269" i="446"/>
  <c r="BW268" i="446"/>
  <c r="BV268" i="446"/>
  <c r="BU268" i="446"/>
  <c r="BT268" i="446"/>
  <c r="BS268" i="446"/>
  <c r="BR268" i="446"/>
  <c r="BQ268" i="446"/>
  <c r="BP268" i="446"/>
  <c r="BO268" i="446"/>
  <c r="BN268" i="446"/>
  <c r="BM268" i="446"/>
  <c r="BL268" i="446"/>
  <c r="BK268" i="446"/>
  <c r="BJ268" i="446"/>
  <c r="BI268" i="446"/>
  <c r="BH268" i="446"/>
  <c r="BG268" i="446"/>
  <c r="BF268" i="446"/>
  <c r="BW267" i="446"/>
  <c r="BV267" i="446"/>
  <c r="BU267" i="446"/>
  <c r="BT267" i="446"/>
  <c r="BS267" i="446"/>
  <c r="BR267" i="446"/>
  <c r="BQ267" i="446"/>
  <c r="BP267" i="446"/>
  <c r="BO267" i="446"/>
  <c r="BN267" i="446"/>
  <c r="BM267" i="446"/>
  <c r="BL267" i="446"/>
  <c r="BK267" i="446"/>
  <c r="BJ267" i="446"/>
  <c r="BI267" i="446"/>
  <c r="BH267" i="446"/>
  <c r="BG267" i="446"/>
  <c r="BF267" i="446"/>
  <c r="BW266" i="446"/>
  <c r="BV266" i="446"/>
  <c r="BU266" i="446"/>
  <c r="BT266" i="446"/>
  <c r="BS266" i="446"/>
  <c r="BR266" i="446"/>
  <c r="BQ266" i="446"/>
  <c r="BP266" i="446"/>
  <c r="BO266" i="446"/>
  <c r="BN266" i="446"/>
  <c r="BM266" i="446"/>
  <c r="BL266" i="446"/>
  <c r="BK266" i="446"/>
  <c r="BJ266" i="446"/>
  <c r="BI266" i="446"/>
  <c r="BH266" i="446"/>
  <c r="BG266" i="446"/>
  <c r="BF266" i="446"/>
  <c r="BW265" i="446"/>
  <c r="BV265" i="446"/>
  <c r="BU265" i="446"/>
  <c r="BT265" i="446"/>
  <c r="BS265" i="446"/>
  <c r="BR265" i="446"/>
  <c r="BQ265" i="446"/>
  <c r="BP265" i="446"/>
  <c r="BO265" i="446"/>
  <c r="BN265" i="446"/>
  <c r="BM265" i="446"/>
  <c r="BL265" i="446"/>
  <c r="BK265" i="446"/>
  <c r="BJ265" i="446"/>
  <c r="BI265" i="446"/>
  <c r="BH265" i="446"/>
  <c r="AW93" i="446" s="1"/>
  <c r="BG265" i="446"/>
  <c r="BF265" i="446"/>
  <c r="BW264" i="446"/>
  <c r="BV264" i="446"/>
  <c r="BU264" i="446"/>
  <c r="BT264" i="446"/>
  <c r="BS264" i="446"/>
  <c r="BR264" i="446"/>
  <c r="BQ264" i="446"/>
  <c r="BP264" i="446"/>
  <c r="BO264" i="446"/>
  <c r="BN264" i="446"/>
  <c r="BM264" i="446"/>
  <c r="BL264" i="446"/>
  <c r="BK264" i="446"/>
  <c r="BJ264" i="446"/>
  <c r="BI264" i="446"/>
  <c r="BH264" i="446"/>
  <c r="BG264" i="446"/>
  <c r="BF264" i="446"/>
  <c r="AV93" i="446" s="1"/>
  <c r="BW263" i="446"/>
  <c r="BV263" i="446"/>
  <c r="BU263" i="446"/>
  <c r="BT263" i="446"/>
  <c r="BS263" i="446"/>
  <c r="BR263" i="446"/>
  <c r="BQ263" i="446"/>
  <c r="BP263" i="446"/>
  <c r="BO263" i="446"/>
  <c r="BN263" i="446"/>
  <c r="BM263" i="446"/>
  <c r="BL263" i="446"/>
  <c r="BK263" i="446"/>
  <c r="BJ263" i="446"/>
  <c r="BI263" i="446"/>
  <c r="BH263" i="446"/>
  <c r="BG263" i="446"/>
  <c r="BF263" i="446"/>
  <c r="BW262" i="446"/>
  <c r="BV262" i="446"/>
  <c r="BU262" i="446"/>
  <c r="BT262" i="446"/>
  <c r="BS262" i="446"/>
  <c r="BR262" i="446"/>
  <c r="BQ262" i="446"/>
  <c r="BP262" i="446"/>
  <c r="BO262" i="446"/>
  <c r="BN262" i="446"/>
  <c r="BM262" i="446"/>
  <c r="BL262" i="446"/>
  <c r="BK262" i="446"/>
  <c r="BJ262" i="446"/>
  <c r="BI262" i="446"/>
  <c r="BH262" i="446"/>
  <c r="BG262" i="446"/>
  <c r="BF262" i="446"/>
  <c r="AT93" i="446" s="1"/>
  <c r="BW261" i="446"/>
  <c r="BV261" i="446"/>
  <c r="BU261" i="446"/>
  <c r="BT261" i="446"/>
  <c r="BS261" i="446"/>
  <c r="BR261" i="446"/>
  <c r="BQ261" i="446"/>
  <c r="BP261" i="446"/>
  <c r="BO261" i="446"/>
  <c r="BN261" i="446"/>
  <c r="BM261" i="446"/>
  <c r="BL261" i="446"/>
  <c r="BK261" i="446"/>
  <c r="BJ261" i="446"/>
  <c r="BI261" i="446"/>
  <c r="BH261" i="446"/>
  <c r="BG261" i="446"/>
  <c r="BF261" i="446"/>
  <c r="BW260" i="446"/>
  <c r="BV260" i="446"/>
  <c r="BU260" i="446"/>
  <c r="BT260" i="446"/>
  <c r="BS260" i="446"/>
  <c r="BR260" i="446"/>
  <c r="BQ260" i="446"/>
  <c r="BP260" i="446"/>
  <c r="BO260" i="446"/>
  <c r="BN260" i="446"/>
  <c r="BM260" i="446"/>
  <c r="BL260" i="446"/>
  <c r="BK260" i="446"/>
  <c r="BJ260" i="446"/>
  <c r="BI260" i="446"/>
  <c r="BH260" i="446"/>
  <c r="BG260" i="446"/>
  <c r="BF260" i="446"/>
  <c r="BW259" i="446"/>
  <c r="BV259" i="446"/>
  <c r="BU259" i="446"/>
  <c r="BT259" i="446"/>
  <c r="BS259" i="446"/>
  <c r="BR259" i="446"/>
  <c r="BQ259" i="446"/>
  <c r="BP259" i="446"/>
  <c r="BO259" i="446"/>
  <c r="BN259" i="446"/>
  <c r="BM259" i="446"/>
  <c r="BL259" i="446"/>
  <c r="BK259" i="446"/>
  <c r="BJ259" i="446"/>
  <c r="BI259" i="446"/>
  <c r="BH259" i="446"/>
  <c r="AQ93" i="446" s="1"/>
  <c r="BG259" i="446"/>
  <c r="BF259" i="446"/>
  <c r="BW258" i="446"/>
  <c r="BV258" i="446"/>
  <c r="BU258" i="446"/>
  <c r="BT258" i="446"/>
  <c r="BS258" i="446"/>
  <c r="BR258" i="446"/>
  <c r="BQ258" i="446"/>
  <c r="BP258" i="446"/>
  <c r="BO258" i="446"/>
  <c r="BN258" i="446"/>
  <c r="BM258" i="446"/>
  <c r="BL258" i="446"/>
  <c r="BK258" i="446"/>
  <c r="BJ258" i="446"/>
  <c r="BI258" i="446"/>
  <c r="BH258" i="446"/>
  <c r="BG258" i="446"/>
  <c r="BF258" i="446"/>
  <c r="AP93" i="446" s="1"/>
  <c r="BW257" i="446"/>
  <c r="BV257" i="446"/>
  <c r="BU257" i="446"/>
  <c r="BT257" i="446"/>
  <c r="BS257" i="446"/>
  <c r="BR257" i="446"/>
  <c r="BQ257" i="446"/>
  <c r="BP257" i="446"/>
  <c r="BO257" i="446"/>
  <c r="BN257" i="446"/>
  <c r="BM257" i="446"/>
  <c r="BL257" i="446"/>
  <c r="BK257" i="446"/>
  <c r="BJ257" i="446"/>
  <c r="BI257" i="446"/>
  <c r="BH257" i="446"/>
  <c r="BG257" i="446"/>
  <c r="BF257" i="446"/>
  <c r="BW256" i="446"/>
  <c r="BV256" i="446"/>
  <c r="BU256" i="446"/>
  <c r="BT256" i="446"/>
  <c r="BS256" i="446"/>
  <c r="BR256" i="446"/>
  <c r="BQ256" i="446"/>
  <c r="BP256" i="446"/>
  <c r="BO256" i="446"/>
  <c r="BN256" i="446"/>
  <c r="BM256" i="446"/>
  <c r="BL256" i="446"/>
  <c r="BK256" i="446"/>
  <c r="BJ256" i="446"/>
  <c r="BI256" i="446"/>
  <c r="BH256" i="446"/>
  <c r="BG256" i="446"/>
  <c r="BF256" i="446"/>
  <c r="BW255" i="446"/>
  <c r="BV255" i="446"/>
  <c r="BU255" i="446"/>
  <c r="BT255" i="446"/>
  <c r="BS255" i="446"/>
  <c r="BR255" i="446"/>
  <c r="BQ255" i="446"/>
  <c r="BP255" i="446"/>
  <c r="BO255" i="446"/>
  <c r="BN255" i="446"/>
  <c r="BM255" i="446"/>
  <c r="BL255" i="446"/>
  <c r="BK255" i="446"/>
  <c r="BJ255" i="446"/>
  <c r="BI255" i="446"/>
  <c r="BH255" i="446"/>
  <c r="AM93" i="446" s="1"/>
  <c r="BG255" i="446"/>
  <c r="BF255" i="446"/>
  <c r="BW252" i="446"/>
  <c r="BV252" i="446"/>
  <c r="BU252" i="446"/>
  <c r="BT252" i="446"/>
  <c r="BS252" i="446"/>
  <c r="BR252" i="446"/>
  <c r="BQ252" i="446"/>
  <c r="BP252" i="446"/>
  <c r="BO252" i="446"/>
  <c r="BN252" i="446"/>
  <c r="BM252" i="446"/>
  <c r="BL252" i="446"/>
  <c r="BK252" i="446"/>
  <c r="BJ252" i="446"/>
  <c r="BI252" i="446"/>
  <c r="BH252" i="446"/>
  <c r="BG252" i="446"/>
  <c r="BF252" i="446"/>
  <c r="BW251" i="446"/>
  <c r="BV251" i="446"/>
  <c r="BU251" i="446"/>
  <c r="BT251" i="446"/>
  <c r="BS251" i="446"/>
  <c r="BR251" i="446"/>
  <c r="BQ251" i="446"/>
  <c r="BP251" i="446"/>
  <c r="BO251" i="446"/>
  <c r="BN251" i="446"/>
  <c r="BM251" i="446"/>
  <c r="BL251" i="446"/>
  <c r="BK251" i="446"/>
  <c r="BJ251" i="446"/>
  <c r="BI251" i="446"/>
  <c r="BH251" i="446"/>
  <c r="BG251" i="446"/>
  <c r="BF251" i="446"/>
  <c r="BW250" i="446"/>
  <c r="BV250" i="446"/>
  <c r="BU250" i="446"/>
  <c r="BT250" i="446"/>
  <c r="BS250" i="446"/>
  <c r="BR250" i="446"/>
  <c r="BQ250" i="446"/>
  <c r="BP250" i="446"/>
  <c r="BO250" i="446"/>
  <c r="BN250" i="446"/>
  <c r="BM250" i="446"/>
  <c r="BL250" i="446"/>
  <c r="BK250" i="446"/>
  <c r="BJ250" i="446"/>
  <c r="BI250" i="446"/>
  <c r="BH250" i="446"/>
  <c r="BG250" i="446"/>
  <c r="BF250" i="446"/>
  <c r="BW249" i="446"/>
  <c r="BV249" i="446"/>
  <c r="BU249" i="446"/>
  <c r="BT249" i="446"/>
  <c r="BS249" i="446"/>
  <c r="BR249" i="446"/>
  <c r="BQ249" i="446"/>
  <c r="BP249" i="446"/>
  <c r="BO249" i="446"/>
  <c r="BN249" i="446"/>
  <c r="BM249" i="446"/>
  <c r="BL249" i="446"/>
  <c r="BK249" i="446"/>
  <c r="BJ249" i="446"/>
  <c r="BI249" i="446"/>
  <c r="BH249" i="446"/>
  <c r="BG249" i="446"/>
  <c r="BF249" i="446"/>
  <c r="BW248" i="446"/>
  <c r="BV248" i="446"/>
  <c r="BU248" i="446"/>
  <c r="BT248" i="446"/>
  <c r="BS248" i="446"/>
  <c r="BR248" i="446"/>
  <c r="BQ248" i="446"/>
  <c r="BP248" i="446"/>
  <c r="BO248" i="446"/>
  <c r="BN248" i="446"/>
  <c r="BM248" i="446"/>
  <c r="BL248" i="446"/>
  <c r="BK248" i="446"/>
  <c r="BJ248" i="446"/>
  <c r="BI248" i="446"/>
  <c r="BH248" i="446"/>
  <c r="BG248" i="446"/>
  <c r="BF248" i="446"/>
  <c r="BW247" i="446"/>
  <c r="BV247" i="446"/>
  <c r="BU247" i="446"/>
  <c r="BT247" i="446"/>
  <c r="BS247" i="446"/>
  <c r="BR247" i="446"/>
  <c r="BQ247" i="446"/>
  <c r="BP247" i="446"/>
  <c r="BO247" i="446"/>
  <c r="BN247" i="446"/>
  <c r="BM247" i="446"/>
  <c r="BL247" i="446"/>
  <c r="BK247" i="446"/>
  <c r="BJ247" i="446"/>
  <c r="BI247" i="446"/>
  <c r="BH247" i="446"/>
  <c r="BG247" i="446"/>
  <c r="BF247" i="446"/>
  <c r="BW246" i="446"/>
  <c r="BV246" i="446"/>
  <c r="BU246" i="446"/>
  <c r="BT246" i="446"/>
  <c r="BS246" i="446"/>
  <c r="BR246" i="446"/>
  <c r="BQ246" i="446"/>
  <c r="BP246" i="446"/>
  <c r="BO246" i="446"/>
  <c r="BN246" i="446"/>
  <c r="BM246" i="446"/>
  <c r="BL246" i="446"/>
  <c r="BK246" i="446"/>
  <c r="BJ246" i="446"/>
  <c r="BI246" i="446"/>
  <c r="BH246" i="446"/>
  <c r="BG246" i="446"/>
  <c r="BF246" i="446"/>
  <c r="AW92" i="446" s="1"/>
  <c r="BW245" i="446"/>
  <c r="BV245" i="446"/>
  <c r="BU245" i="446"/>
  <c r="BT245" i="446"/>
  <c r="BS245" i="446"/>
  <c r="BR245" i="446"/>
  <c r="BQ245" i="446"/>
  <c r="BP245" i="446"/>
  <c r="BO245" i="446"/>
  <c r="BN245" i="446"/>
  <c r="BM245" i="446"/>
  <c r="BL245" i="446"/>
  <c r="BK245" i="446"/>
  <c r="BJ245" i="446"/>
  <c r="BI245" i="446"/>
  <c r="BH245" i="446"/>
  <c r="AV92" i="446" s="1"/>
  <c r="BG245" i="446"/>
  <c r="BF245" i="446"/>
  <c r="BW244" i="446"/>
  <c r="BV244" i="446"/>
  <c r="BU244" i="446"/>
  <c r="BT244" i="446"/>
  <c r="BS244" i="446"/>
  <c r="BR244" i="446"/>
  <c r="BQ244" i="446"/>
  <c r="BP244" i="446"/>
  <c r="BO244" i="446"/>
  <c r="BN244" i="446"/>
  <c r="BM244" i="446"/>
  <c r="BL244" i="446"/>
  <c r="BK244" i="446"/>
  <c r="BJ244" i="446"/>
  <c r="BI244" i="446"/>
  <c r="BH244" i="446"/>
  <c r="BG244" i="446"/>
  <c r="BF244" i="446"/>
  <c r="AU92" i="446" s="1"/>
  <c r="BW243" i="446"/>
  <c r="BV243" i="446"/>
  <c r="BU243" i="446"/>
  <c r="BT243" i="446"/>
  <c r="BS243" i="446"/>
  <c r="BR243" i="446"/>
  <c r="BQ243" i="446"/>
  <c r="BP243" i="446"/>
  <c r="BO243" i="446"/>
  <c r="BN243" i="446"/>
  <c r="BM243" i="446"/>
  <c r="BL243" i="446"/>
  <c r="BK243" i="446"/>
  <c r="BJ243" i="446"/>
  <c r="BI243" i="446"/>
  <c r="BH243" i="446"/>
  <c r="BG243" i="446"/>
  <c r="BF243" i="446"/>
  <c r="BW242" i="446"/>
  <c r="BV242" i="446"/>
  <c r="BU242" i="446"/>
  <c r="BT242" i="446"/>
  <c r="BS242" i="446"/>
  <c r="BR242" i="446"/>
  <c r="BQ242" i="446"/>
  <c r="BP242" i="446"/>
  <c r="BO242" i="446"/>
  <c r="BN242" i="446"/>
  <c r="BM242" i="446"/>
  <c r="BL242" i="446"/>
  <c r="BK242" i="446"/>
  <c r="BJ242" i="446"/>
  <c r="BI242" i="446"/>
  <c r="BH242" i="446"/>
  <c r="BG242" i="446"/>
  <c r="BF242" i="446"/>
  <c r="BW241" i="446"/>
  <c r="BV241" i="446"/>
  <c r="BU241" i="446"/>
  <c r="BT241" i="446"/>
  <c r="BS241" i="446"/>
  <c r="BR241" i="446"/>
  <c r="BQ241" i="446"/>
  <c r="BP241" i="446"/>
  <c r="BO241" i="446"/>
  <c r="BN241" i="446"/>
  <c r="BM241" i="446"/>
  <c r="BL241" i="446"/>
  <c r="BK241" i="446"/>
  <c r="BJ241" i="446"/>
  <c r="BI241" i="446"/>
  <c r="BH241" i="446"/>
  <c r="BG241" i="446"/>
  <c r="BF241" i="446"/>
  <c r="BW240" i="446"/>
  <c r="BV240" i="446"/>
  <c r="BU240" i="446"/>
  <c r="BT240" i="446"/>
  <c r="BS240" i="446"/>
  <c r="BR240" i="446"/>
  <c r="BQ240" i="446"/>
  <c r="BP240" i="446"/>
  <c r="BO240" i="446"/>
  <c r="BN240" i="446"/>
  <c r="BM240" i="446"/>
  <c r="BL240" i="446"/>
  <c r="BK240" i="446"/>
  <c r="BJ240" i="446"/>
  <c r="BI240" i="446"/>
  <c r="BH240" i="446"/>
  <c r="BG240" i="446"/>
  <c r="BF240" i="446"/>
  <c r="AQ92" i="446" s="1"/>
  <c r="BW239" i="446"/>
  <c r="BV239" i="446"/>
  <c r="BU239" i="446"/>
  <c r="BT239" i="446"/>
  <c r="BS239" i="446"/>
  <c r="BR239" i="446"/>
  <c r="BQ239" i="446"/>
  <c r="BP239" i="446"/>
  <c r="BO239" i="446"/>
  <c r="BN239" i="446"/>
  <c r="BM239" i="446"/>
  <c r="BL239" i="446"/>
  <c r="BK239" i="446"/>
  <c r="BJ239" i="446"/>
  <c r="BI239" i="446"/>
  <c r="BH239" i="446"/>
  <c r="AP92" i="446" s="1"/>
  <c r="BG239" i="446"/>
  <c r="BF239" i="446"/>
  <c r="BW238" i="446"/>
  <c r="BV238" i="446"/>
  <c r="BU238" i="446"/>
  <c r="BT238" i="446"/>
  <c r="BS238" i="446"/>
  <c r="BR238" i="446"/>
  <c r="BQ238" i="446"/>
  <c r="BP238" i="446"/>
  <c r="BO238" i="446"/>
  <c r="BN238" i="446"/>
  <c r="BM238" i="446"/>
  <c r="BL238" i="446"/>
  <c r="BK238" i="446"/>
  <c r="BJ238" i="446"/>
  <c r="BI238" i="446"/>
  <c r="BH238" i="446"/>
  <c r="BG238" i="446"/>
  <c r="BF238" i="446"/>
  <c r="AO92" i="446" s="1"/>
  <c r="BW237" i="446"/>
  <c r="BV237" i="446"/>
  <c r="BU237" i="446"/>
  <c r="BT237" i="446"/>
  <c r="BS237" i="446"/>
  <c r="BR237" i="446"/>
  <c r="BQ237" i="446"/>
  <c r="BP237" i="446"/>
  <c r="BO237" i="446"/>
  <c r="BN237" i="446"/>
  <c r="BM237" i="446"/>
  <c r="BL237" i="446"/>
  <c r="BK237" i="446"/>
  <c r="BJ237" i="446"/>
  <c r="BI237" i="446"/>
  <c r="BH237" i="446"/>
  <c r="BG237" i="446"/>
  <c r="BF237" i="446"/>
  <c r="BW236" i="446"/>
  <c r="BV236" i="446"/>
  <c r="BU236" i="446"/>
  <c r="BT236" i="446"/>
  <c r="BS236" i="446"/>
  <c r="BR236" i="446"/>
  <c r="BQ236" i="446"/>
  <c r="BP236" i="446"/>
  <c r="BO236" i="446"/>
  <c r="BN236" i="446"/>
  <c r="BM236" i="446"/>
  <c r="BL236" i="446"/>
  <c r="BK236" i="446"/>
  <c r="BJ236" i="446"/>
  <c r="BI236" i="446"/>
  <c r="BH236" i="446"/>
  <c r="BG236" i="446"/>
  <c r="BF236" i="446"/>
  <c r="AM92" i="446" s="1"/>
  <c r="BW233" i="446"/>
  <c r="BV233" i="446"/>
  <c r="BU233" i="446"/>
  <c r="BT233" i="446"/>
  <c r="BS233" i="446"/>
  <c r="BR233" i="446"/>
  <c r="BQ233" i="446"/>
  <c r="BP233" i="446"/>
  <c r="BO233" i="446"/>
  <c r="BN233" i="446"/>
  <c r="BM233" i="446"/>
  <c r="BL233" i="446"/>
  <c r="BK233" i="446"/>
  <c r="BJ233" i="446"/>
  <c r="BI233" i="446"/>
  <c r="BH233" i="446"/>
  <c r="BG233" i="446"/>
  <c r="BF233" i="446"/>
  <c r="BW232" i="446"/>
  <c r="BV232" i="446"/>
  <c r="BU232" i="446"/>
  <c r="BT232" i="446"/>
  <c r="BS232" i="446"/>
  <c r="BR232" i="446"/>
  <c r="BQ232" i="446"/>
  <c r="BP232" i="446"/>
  <c r="BO232" i="446"/>
  <c r="BN232" i="446"/>
  <c r="BM232" i="446"/>
  <c r="BL232" i="446"/>
  <c r="BK232" i="446"/>
  <c r="BJ232" i="446"/>
  <c r="BI232" i="446"/>
  <c r="BH232" i="446"/>
  <c r="BG232" i="446"/>
  <c r="BF232" i="446"/>
  <c r="BW231" i="446"/>
  <c r="BV231" i="446"/>
  <c r="BU231" i="446"/>
  <c r="BT231" i="446"/>
  <c r="BS231" i="446"/>
  <c r="BR231" i="446"/>
  <c r="BQ231" i="446"/>
  <c r="BP231" i="446"/>
  <c r="BO231" i="446"/>
  <c r="BN231" i="446"/>
  <c r="BM231" i="446"/>
  <c r="BL231" i="446"/>
  <c r="BK231" i="446"/>
  <c r="BJ231" i="446"/>
  <c r="BI231" i="446"/>
  <c r="BH231" i="446"/>
  <c r="BG231" i="446"/>
  <c r="BF231" i="446"/>
  <c r="BW230" i="446"/>
  <c r="BV230" i="446"/>
  <c r="BU230" i="446"/>
  <c r="BT230" i="446"/>
  <c r="BS230" i="446"/>
  <c r="BR230" i="446"/>
  <c r="BQ230" i="446"/>
  <c r="BP230" i="446"/>
  <c r="BO230" i="446"/>
  <c r="BN230" i="446"/>
  <c r="BM230" i="446"/>
  <c r="BL230" i="446"/>
  <c r="BK230" i="446"/>
  <c r="BJ230" i="446"/>
  <c r="BI230" i="446"/>
  <c r="BH230" i="446"/>
  <c r="BG230" i="446"/>
  <c r="BF230" i="446"/>
  <c r="BW229" i="446"/>
  <c r="BV229" i="446"/>
  <c r="BU229" i="446"/>
  <c r="BT229" i="446"/>
  <c r="BS229" i="446"/>
  <c r="BR229" i="446"/>
  <c r="BQ229" i="446"/>
  <c r="BP229" i="446"/>
  <c r="BO229" i="446"/>
  <c r="BN229" i="446"/>
  <c r="BM229" i="446"/>
  <c r="BL229" i="446"/>
  <c r="BK229" i="446"/>
  <c r="BJ229" i="446"/>
  <c r="BI229" i="446"/>
  <c r="BH229" i="446"/>
  <c r="BG229" i="446"/>
  <c r="BF229" i="446"/>
  <c r="BW228" i="446"/>
  <c r="BV228" i="446"/>
  <c r="BU228" i="446"/>
  <c r="BT228" i="446"/>
  <c r="BS228" i="446"/>
  <c r="BR228" i="446"/>
  <c r="BQ228" i="446"/>
  <c r="BP228" i="446"/>
  <c r="BO228" i="446"/>
  <c r="BN228" i="446"/>
  <c r="BM228" i="446"/>
  <c r="BL228" i="446"/>
  <c r="BK228" i="446"/>
  <c r="BJ228" i="446"/>
  <c r="BI228" i="446"/>
  <c r="BH228" i="446"/>
  <c r="BG228" i="446"/>
  <c r="BF228" i="446"/>
  <c r="BW227" i="446"/>
  <c r="BV227" i="446"/>
  <c r="BU227" i="446"/>
  <c r="BT227" i="446"/>
  <c r="BS227" i="446"/>
  <c r="BR227" i="446"/>
  <c r="BQ227" i="446"/>
  <c r="BP227" i="446"/>
  <c r="BO227" i="446"/>
  <c r="BN227" i="446"/>
  <c r="BM227" i="446"/>
  <c r="BL227" i="446"/>
  <c r="BK227" i="446"/>
  <c r="BJ227" i="446"/>
  <c r="BI227" i="446"/>
  <c r="BH227" i="446"/>
  <c r="AW91" i="446" s="1"/>
  <c r="BG227" i="446"/>
  <c r="BF227" i="446"/>
  <c r="BW226" i="446"/>
  <c r="BV226" i="446"/>
  <c r="BU226" i="446"/>
  <c r="BT226" i="446"/>
  <c r="BS226" i="446"/>
  <c r="BR226" i="446"/>
  <c r="BQ226" i="446"/>
  <c r="BP226" i="446"/>
  <c r="BO226" i="446"/>
  <c r="BN226" i="446"/>
  <c r="BM226" i="446"/>
  <c r="BL226" i="446"/>
  <c r="BK226" i="446"/>
  <c r="BJ226" i="446"/>
  <c r="BI226" i="446"/>
  <c r="BH226" i="446"/>
  <c r="BG226" i="446"/>
  <c r="BF226" i="446"/>
  <c r="AV91" i="446" s="1"/>
  <c r="BW225" i="446"/>
  <c r="BV225" i="446"/>
  <c r="BU225" i="446"/>
  <c r="BT225" i="446"/>
  <c r="BS225" i="446"/>
  <c r="BR225" i="446"/>
  <c r="BQ225" i="446"/>
  <c r="BP225" i="446"/>
  <c r="BO225" i="446"/>
  <c r="BN225" i="446"/>
  <c r="BM225" i="446"/>
  <c r="BL225" i="446"/>
  <c r="BK225" i="446"/>
  <c r="BJ225" i="446"/>
  <c r="BI225" i="446"/>
  <c r="BH225" i="446"/>
  <c r="BG225" i="446"/>
  <c r="BF225" i="446"/>
  <c r="BW224" i="446"/>
  <c r="BV224" i="446"/>
  <c r="BU224" i="446"/>
  <c r="BT224" i="446"/>
  <c r="BS224" i="446"/>
  <c r="BR224" i="446"/>
  <c r="BQ224" i="446"/>
  <c r="BP224" i="446"/>
  <c r="BO224" i="446"/>
  <c r="BN224" i="446"/>
  <c r="BM224" i="446"/>
  <c r="BL224" i="446"/>
  <c r="BK224" i="446"/>
  <c r="BJ224" i="446"/>
  <c r="BI224" i="446"/>
  <c r="BH224" i="446"/>
  <c r="BG224" i="446"/>
  <c r="BF224" i="446"/>
  <c r="AT91" i="446" s="1"/>
  <c r="BW223" i="446"/>
  <c r="BV223" i="446"/>
  <c r="BU223" i="446"/>
  <c r="BT223" i="446"/>
  <c r="BS223" i="446"/>
  <c r="BR223" i="446"/>
  <c r="BQ223" i="446"/>
  <c r="BP223" i="446"/>
  <c r="BO223" i="446"/>
  <c r="BN223" i="446"/>
  <c r="BM223" i="446"/>
  <c r="BL223" i="446"/>
  <c r="BK223" i="446"/>
  <c r="BJ223" i="446"/>
  <c r="BI223" i="446"/>
  <c r="BH223" i="446"/>
  <c r="BG223" i="446"/>
  <c r="BF223" i="446"/>
  <c r="BW222" i="446"/>
  <c r="BV222" i="446"/>
  <c r="BU222" i="446"/>
  <c r="BT222" i="446"/>
  <c r="BS222" i="446"/>
  <c r="BR222" i="446"/>
  <c r="BQ222" i="446"/>
  <c r="BP222" i="446"/>
  <c r="BO222" i="446"/>
  <c r="BN222" i="446"/>
  <c r="BM222" i="446"/>
  <c r="BL222" i="446"/>
  <c r="BK222" i="446"/>
  <c r="BJ222" i="446"/>
  <c r="BI222" i="446"/>
  <c r="BH222" i="446"/>
  <c r="BG222" i="446"/>
  <c r="BF222" i="446"/>
  <c r="BW221" i="446"/>
  <c r="BV221" i="446"/>
  <c r="BU221" i="446"/>
  <c r="BT221" i="446"/>
  <c r="BS221" i="446"/>
  <c r="BR221" i="446"/>
  <c r="BQ221" i="446"/>
  <c r="BP221" i="446"/>
  <c r="BO221" i="446"/>
  <c r="BN221" i="446"/>
  <c r="BM221" i="446"/>
  <c r="BL221" i="446"/>
  <c r="BK221" i="446"/>
  <c r="BJ221" i="446"/>
  <c r="BI221" i="446"/>
  <c r="BH221" i="446"/>
  <c r="AQ91" i="446" s="1"/>
  <c r="BG221" i="446"/>
  <c r="BF221" i="446"/>
  <c r="BW220" i="446"/>
  <c r="BV220" i="446"/>
  <c r="BU220" i="446"/>
  <c r="BT220" i="446"/>
  <c r="BS220" i="446"/>
  <c r="BR220" i="446"/>
  <c r="BQ220" i="446"/>
  <c r="BP220" i="446"/>
  <c r="BO220" i="446"/>
  <c r="BN220" i="446"/>
  <c r="BM220" i="446"/>
  <c r="BL220" i="446"/>
  <c r="BK220" i="446"/>
  <c r="BJ220" i="446"/>
  <c r="BI220" i="446"/>
  <c r="BH220" i="446"/>
  <c r="BG220" i="446"/>
  <c r="BF220" i="446"/>
  <c r="AP91" i="446" s="1"/>
  <c r="BW219" i="446"/>
  <c r="BV219" i="446"/>
  <c r="BU219" i="446"/>
  <c r="BT219" i="446"/>
  <c r="BS219" i="446"/>
  <c r="BR219" i="446"/>
  <c r="BQ219" i="446"/>
  <c r="BP219" i="446"/>
  <c r="BO219" i="446"/>
  <c r="BN219" i="446"/>
  <c r="BM219" i="446"/>
  <c r="BL219" i="446"/>
  <c r="BK219" i="446"/>
  <c r="BJ219" i="446"/>
  <c r="BI219" i="446"/>
  <c r="BH219" i="446"/>
  <c r="BG219" i="446"/>
  <c r="BF219" i="446"/>
  <c r="BW218" i="446"/>
  <c r="BV218" i="446"/>
  <c r="BU218" i="446"/>
  <c r="BT218" i="446"/>
  <c r="BS218" i="446"/>
  <c r="BR218" i="446"/>
  <c r="BQ218" i="446"/>
  <c r="BP218" i="446"/>
  <c r="BO218" i="446"/>
  <c r="BN218" i="446"/>
  <c r="BM218" i="446"/>
  <c r="BL218" i="446"/>
  <c r="BK218" i="446"/>
  <c r="BJ218" i="446"/>
  <c r="BI218" i="446"/>
  <c r="BH218" i="446"/>
  <c r="BG218" i="446"/>
  <c r="BF218" i="446"/>
  <c r="BW217" i="446"/>
  <c r="BV217" i="446"/>
  <c r="BU217" i="446"/>
  <c r="BT217" i="446"/>
  <c r="BS217" i="446"/>
  <c r="BR217" i="446"/>
  <c r="BQ217" i="446"/>
  <c r="BP217" i="446"/>
  <c r="BO217" i="446"/>
  <c r="BN217" i="446"/>
  <c r="BM217" i="446"/>
  <c r="BL217" i="446"/>
  <c r="BK217" i="446"/>
  <c r="BJ217" i="446"/>
  <c r="BI217" i="446"/>
  <c r="BH217" i="446"/>
  <c r="AM91" i="446" s="1"/>
  <c r="BG217" i="446"/>
  <c r="BF217" i="446"/>
  <c r="BW214" i="446"/>
  <c r="BV214" i="446"/>
  <c r="BU214" i="446"/>
  <c r="BT214" i="446"/>
  <c r="BS214" i="446"/>
  <c r="BR214" i="446"/>
  <c r="BQ214" i="446"/>
  <c r="BP214" i="446"/>
  <c r="BO214" i="446"/>
  <c r="BN214" i="446"/>
  <c r="BM214" i="446"/>
  <c r="BL214" i="446"/>
  <c r="BK214" i="446"/>
  <c r="BJ214" i="446"/>
  <c r="BI214" i="446"/>
  <c r="BH214" i="446"/>
  <c r="BG214" i="446"/>
  <c r="BF214" i="446"/>
  <c r="BW213" i="446"/>
  <c r="BV213" i="446"/>
  <c r="BU213" i="446"/>
  <c r="BT213" i="446"/>
  <c r="BS213" i="446"/>
  <c r="BR213" i="446"/>
  <c r="BQ213" i="446"/>
  <c r="BP213" i="446"/>
  <c r="BO213" i="446"/>
  <c r="BN213" i="446"/>
  <c r="BM213" i="446"/>
  <c r="BL213" i="446"/>
  <c r="BK213" i="446"/>
  <c r="BJ213" i="446"/>
  <c r="BI213" i="446"/>
  <c r="BH213" i="446"/>
  <c r="BG213" i="446"/>
  <c r="BF213" i="446"/>
  <c r="BW212" i="446"/>
  <c r="BV212" i="446"/>
  <c r="BU212" i="446"/>
  <c r="BT212" i="446"/>
  <c r="BS212" i="446"/>
  <c r="BR212" i="446"/>
  <c r="BQ212" i="446"/>
  <c r="BP212" i="446"/>
  <c r="BO212" i="446"/>
  <c r="BN212" i="446"/>
  <c r="BM212" i="446"/>
  <c r="BL212" i="446"/>
  <c r="BK212" i="446"/>
  <c r="BJ212" i="446"/>
  <c r="BI212" i="446"/>
  <c r="BH212" i="446"/>
  <c r="BG212" i="446"/>
  <c r="BF212" i="446"/>
  <c r="BW211" i="446"/>
  <c r="BV211" i="446"/>
  <c r="BU211" i="446"/>
  <c r="BT211" i="446"/>
  <c r="BS211" i="446"/>
  <c r="BR211" i="446"/>
  <c r="BQ211" i="446"/>
  <c r="BP211" i="446"/>
  <c r="BO211" i="446"/>
  <c r="BN211" i="446"/>
  <c r="BM211" i="446"/>
  <c r="BL211" i="446"/>
  <c r="BK211" i="446"/>
  <c r="BJ211" i="446"/>
  <c r="BI211" i="446"/>
  <c r="BH211" i="446"/>
  <c r="BG211" i="446"/>
  <c r="BF211" i="446"/>
  <c r="BW210" i="446"/>
  <c r="BV210" i="446"/>
  <c r="BU210" i="446"/>
  <c r="BT210" i="446"/>
  <c r="BS210" i="446"/>
  <c r="BR210" i="446"/>
  <c r="BQ210" i="446"/>
  <c r="BP210" i="446"/>
  <c r="BO210" i="446"/>
  <c r="BN210" i="446"/>
  <c r="BM210" i="446"/>
  <c r="BL210" i="446"/>
  <c r="BK210" i="446"/>
  <c r="BJ210" i="446"/>
  <c r="BI210" i="446"/>
  <c r="BH210" i="446"/>
  <c r="BG210" i="446"/>
  <c r="BF210" i="446"/>
  <c r="BW209" i="446"/>
  <c r="BV209" i="446"/>
  <c r="BU209" i="446"/>
  <c r="BT209" i="446"/>
  <c r="BS209" i="446"/>
  <c r="BR209" i="446"/>
  <c r="BQ209" i="446"/>
  <c r="BP209" i="446"/>
  <c r="BO209" i="446"/>
  <c r="BN209" i="446"/>
  <c r="BM209" i="446"/>
  <c r="BL209" i="446"/>
  <c r="BK209" i="446"/>
  <c r="BJ209" i="446"/>
  <c r="BI209" i="446"/>
  <c r="BH209" i="446"/>
  <c r="BG209" i="446"/>
  <c r="BF209" i="446"/>
  <c r="BW208" i="446"/>
  <c r="BV208" i="446"/>
  <c r="BU208" i="446"/>
  <c r="BT208" i="446"/>
  <c r="BS208" i="446"/>
  <c r="BR208" i="446"/>
  <c r="BQ208" i="446"/>
  <c r="BP208" i="446"/>
  <c r="BO208" i="446"/>
  <c r="BN208" i="446"/>
  <c r="BM208" i="446"/>
  <c r="BL208" i="446"/>
  <c r="BK208" i="446"/>
  <c r="BJ208" i="446"/>
  <c r="BI208" i="446"/>
  <c r="BH208" i="446"/>
  <c r="BG208" i="446"/>
  <c r="BF208" i="446"/>
  <c r="AW90" i="446" s="1"/>
  <c r="BW207" i="446"/>
  <c r="BV207" i="446"/>
  <c r="BU207" i="446"/>
  <c r="BT207" i="446"/>
  <c r="BS207" i="446"/>
  <c r="BR207" i="446"/>
  <c r="BQ207" i="446"/>
  <c r="BP207" i="446"/>
  <c r="BO207" i="446"/>
  <c r="BN207" i="446"/>
  <c r="BM207" i="446"/>
  <c r="BL207" i="446"/>
  <c r="BK207" i="446"/>
  <c r="BJ207" i="446"/>
  <c r="BI207" i="446"/>
  <c r="BH207" i="446"/>
  <c r="AV90" i="446" s="1"/>
  <c r="BG207" i="446"/>
  <c r="BF207" i="446"/>
  <c r="BW206" i="446"/>
  <c r="BV206" i="446"/>
  <c r="BU206" i="446"/>
  <c r="BT206" i="446"/>
  <c r="BS206" i="446"/>
  <c r="BR206" i="446"/>
  <c r="BQ206" i="446"/>
  <c r="BP206" i="446"/>
  <c r="BO206" i="446"/>
  <c r="BN206" i="446"/>
  <c r="BM206" i="446"/>
  <c r="BL206" i="446"/>
  <c r="BK206" i="446"/>
  <c r="BJ206" i="446"/>
  <c r="BI206" i="446"/>
  <c r="BH206" i="446"/>
  <c r="BG206" i="446"/>
  <c r="BF206" i="446"/>
  <c r="AU90" i="446" s="1"/>
  <c r="BW205" i="446"/>
  <c r="BV205" i="446"/>
  <c r="BU205" i="446"/>
  <c r="BT205" i="446"/>
  <c r="BS205" i="446"/>
  <c r="BR205" i="446"/>
  <c r="BQ205" i="446"/>
  <c r="BP205" i="446"/>
  <c r="BO205" i="446"/>
  <c r="BN205" i="446"/>
  <c r="BM205" i="446"/>
  <c r="BL205" i="446"/>
  <c r="BK205" i="446"/>
  <c r="BJ205" i="446"/>
  <c r="BI205" i="446"/>
  <c r="BH205" i="446"/>
  <c r="BG205" i="446"/>
  <c r="BF205" i="446"/>
  <c r="BW204" i="446"/>
  <c r="BV204" i="446"/>
  <c r="BU204" i="446"/>
  <c r="BT204" i="446"/>
  <c r="BS204" i="446"/>
  <c r="BR204" i="446"/>
  <c r="BQ204" i="446"/>
  <c r="BP204" i="446"/>
  <c r="BO204" i="446"/>
  <c r="BN204" i="446"/>
  <c r="BM204" i="446"/>
  <c r="BL204" i="446"/>
  <c r="BK204" i="446"/>
  <c r="BJ204" i="446"/>
  <c r="BI204" i="446"/>
  <c r="BH204" i="446"/>
  <c r="BG204" i="446"/>
  <c r="BF204" i="446"/>
  <c r="BW203" i="446"/>
  <c r="BV203" i="446"/>
  <c r="BU203" i="446"/>
  <c r="BT203" i="446"/>
  <c r="BS203" i="446"/>
  <c r="BR203" i="446"/>
  <c r="BQ203" i="446"/>
  <c r="BP203" i="446"/>
  <c r="BO203" i="446"/>
  <c r="BN203" i="446"/>
  <c r="BM203" i="446"/>
  <c r="BL203" i="446"/>
  <c r="BK203" i="446"/>
  <c r="BJ203" i="446"/>
  <c r="BI203" i="446"/>
  <c r="BH203" i="446"/>
  <c r="BG203" i="446"/>
  <c r="BF203" i="446"/>
  <c r="BW202" i="446"/>
  <c r="BV202" i="446"/>
  <c r="BU202" i="446"/>
  <c r="BT202" i="446"/>
  <c r="BS202" i="446"/>
  <c r="BR202" i="446"/>
  <c r="BQ202" i="446"/>
  <c r="BP202" i="446"/>
  <c r="BO202" i="446"/>
  <c r="BN202" i="446"/>
  <c r="BM202" i="446"/>
  <c r="BL202" i="446"/>
  <c r="BK202" i="446"/>
  <c r="BJ202" i="446"/>
  <c r="BI202" i="446"/>
  <c r="BH202" i="446"/>
  <c r="BG202" i="446"/>
  <c r="BF202" i="446"/>
  <c r="AQ90" i="446" s="1"/>
  <c r="BW201" i="446"/>
  <c r="BV201" i="446"/>
  <c r="BU201" i="446"/>
  <c r="BT201" i="446"/>
  <c r="BS201" i="446"/>
  <c r="BR201" i="446"/>
  <c r="BQ201" i="446"/>
  <c r="BP201" i="446"/>
  <c r="BO201" i="446"/>
  <c r="BN201" i="446"/>
  <c r="BM201" i="446"/>
  <c r="BL201" i="446"/>
  <c r="BK201" i="446"/>
  <c r="BJ201" i="446"/>
  <c r="BI201" i="446"/>
  <c r="BH201" i="446"/>
  <c r="AP90" i="446" s="1"/>
  <c r="BG201" i="446"/>
  <c r="BF201" i="446"/>
  <c r="BW200" i="446"/>
  <c r="BV200" i="446"/>
  <c r="BU200" i="446"/>
  <c r="BT200" i="446"/>
  <c r="BS200" i="446"/>
  <c r="BR200" i="446"/>
  <c r="BQ200" i="446"/>
  <c r="BP200" i="446"/>
  <c r="BO200" i="446"/>
  <c r="BN200" i="446"/>
  <c r="BM200" i="446"/>
  <c r="BL200" i="446"/>
  <c r="BK200" i="446"/>
  <c r="BJ200" i="446"/>
  <c r="BI200" i="446"/>
  <c r="BH200" i="446"/>
  <c r="BG200" i="446"/>
  <c r="BF200" i="446"/>
  <c r="AO90" i="446" s="1"/>
  <c r="BW199" i="446"/>
  <c r="BV199" i="446"/>
  <c r="BU199" i="446"/>
  <c r="BT199" i="446"/>
  <c r="BS199" i="446"/>
  <c r="BR199" i="446"/>
  <c r="BQ199" i="446"/>
  <c r="BP199" i="446"/>
  <c r="BO199" i="446"/>
  <c r="BN199" i="446"/>
  <c r="BM199" i="446"/>
  <c r="BL199" i="446"/>
  <c r="BK199" i="446"/>
  <c r="BJ199" i="446"/>
  <c r="BI199" i="446"/>
  <c r="BH199" i="446"/>
  <c r="BG199" i="446"/>
  <c r="BF199" i="446"/>
  <c r="BW198" i="446"/>
  <c r="BV198" i="446"/>
  <c r="BU198" i="446"/>
  <c r="BT198" i="446"/>
  <c r="BS198" i="446"/>
  <c r="BR198" i="446"/>
  <c r="BQ198" i="446"/>
  <c r="BP198" i="446"/>
  <c r="BO198" i="446"/>
  <c r="BN198" i="446"/>
  <c r="BM198" i="446"/>
  <c r="BL198" i="446"/>
  <c r="BK198" i="446"/>
  <c r="BJ198" i="446"/>
  <c r="BI198" i="446"/>
  <c r="BH198" i="446"/>
  <c r="BG198" i="446"/>
  <c r="BF198" i="446"/>
  <c r="AM90" i="446" s="1"/>
  <c r="BW195" i="446"/>
  <c r="BV195" i="446"/>
  <c r="BU195" i="446"/>
  <c r="BT195" i="446"/>
  <c r="BS195" i="446"/>
  <c r="BR195" i="446"/>
  <c r="BQ195" i="446"/>
  <c r="BP195" i="446"/>
  <c r="BO195" i="446"/>
  <c r="BN195" i="446"/>
  <c r="BM195" i="446"/>
  <c r="BL195" i="446"/>
  <c r="BK195" i="446"/>
  <c r="BJ195" i="446"/>
  <c r="BI195" i="446"/>
  <c r="BH195" i="446"/>
  <c r="BG195" i="446"/>
  <c r="BF195" i="446"/>
  <c r="BW194" i="446"/>
  <c r="BV194" i="446"/>
  <c r="BU194" i="446"/>
  <c r="BT194" i="446"/>
  <c r="BS194" i="446"/>
  <c r="BR194" i="446"/>
  <c r="BQ194" i="446"/>
  <c r="BP194" i="446"/>
  <c r="BO194" i="446"/>
  <c r="BN194" i="446"/>
  <c r="BM194" i="446"/>
  <c r="BL194" i="446"/>
  <c r="BK194" i="446"/>
  <c r="BJ194" i="446"/>
  <c r="BI194" i="446"/>
  <c r="BH194" i="446"/>
  <c r="BG194" i="446"/>
  <c r="BF194" i="446"/>
  <c r="BW193" i="446"/>
  <c r="BV193" i="446"/>
  <c r="BU193" i="446"/>
  <c r="BT193" i="446"/>
  <c r="BS193" i="446"/>
  <c r="BR193" i="446"/>
  <c r="BQ193" i="446"/>
  <c r="BP193" i="446"/>
  <c r="BO193" i="446"/>
  <c r="BN193" i="446"/>
  <c r="BM193" i="446"/>
  <c r="BL193" i="446"/>
  <c r="BK193" i="446"/>
  <c r="BJ193" i="446"/>
  <c r="BI193" i="446"/>
  <c r="BH193" i="446"/>
  <c r="BG193" i="446"/>
  <c r="BF193" i="446"/>
  <c r="BW192" i="446"/>
  <c r="BV192" i="446"/>
  <c r="BU192" i="446"/>
  <c r="BT192" i="446"/>
  <c r="BS192" i="446"/>
  <c r="BR192" i="446"/>
  <c r="BQ192" i="446"/>
  <c r="BP192" i="446"/>
  <c r="BO192" i="446"/>
  <c r="BN192" i="446"/>
  <c r="BM192" i="446"/>
  <c r="BL192" i="446"/>
  <c r="BK192" i="446"/>
  <c r="BJ192" i="446"/>
  <c r="BI192" i="446"/>
  <c r="BH192" i="446"/>
  <c r="BG192" i="446"/>
  <c r="BF192" i="446"/>
  <c r="BW191" i="446"/>
  <c r="BV191" i="446"/>
  <c r="BU191" i="446"/>
  <c r="BT191" i="446"/>
  <c r="BS191" i="446"/>
  <c r="BR191" i="446"/>
  <c r="BQ191" i="446"/>
  <c r="BP191" i="446"/>
  <c r="BO191" i="446"/>
  <c r="BN191" i="446"/>
  <c r="BM191" i="446"/>
  <c r="BL191" i="446"/>
  <c r="BK191" i="446"/>
  <c r="BJ191" i="446"/>
  <c r="BI191" i="446"/>
  <c r="BH191" i="446"/>
  <c r="BG191" i="446"/>
  <c r="BF191" i="446"/>
  <c r="BW190" i="446"/>
  <c r="BV190" i="446"/>
  <c r="BU190" i="446"/>
  <c r="BT190" i="446"/>
  <c r="BS190" i="446"/>
  <c r="BR190" i="446"/>
  <c r="BQ190" i="446"/>
  <c r="BP190" i="446"/>
  <c r="BO190" i="446"/>
  <c r="BN190" i="446"/>
  <c r="BM190" i="446"/>
  <c r="BL190" i="446"/>
  <c r="BK190" i="446"/>
  <c r="BJ190" i="446"/>
  <c r="BI190" i="446"/>
  <c r="BH190" i="446"/>
  <c r="BG190" i="446"/>
  <c r="BF190" i="446"/>
  <c r="BW189" i="446"/>
  <c r="BV189" i="446"/>
  <c r="BU189" i="446"/>
  <c r="BT189" i="446"/>
  <c r="BS189" i="446"/>
  <c r="BR189" i="446"/>
  <c r="BQ189" i="446"/>
  <c r="BP189" i="446"/>
  <c r="BO189" i="446"/>
  <c r="BN189" i="446"/>
  <c r="BM189" i="446"/>
  <c r="BL189" i="446"/>
  <c r="BK189" i="446"/>
  <c r="BJ189" i="446"/>
  <c r="BI189" i="446"/>
  <c r="BH189" i="446"/>
  <c r="AW89" i="446" s="1"/>
  <c r="BG189" i="446"/>
  <c r="BF189" i="446"/>
  <c r="BW188" i="446"/>
  <c r="BV188" i="446"/>
  <c r="BU188" i="446"/>
  <c r="BT188" i="446"/>
  <c r="BS188" i="446"/>
  <c r="BR188" i="446"/>
  <c r="BQ188" i="446"/>
  <c r="BP188" i="446"/>
  <c r="BO188" i="446"/>
  <c r="BN188" i="446"/>
  <c r="BM188" i="446"/>
  <c r="BL188" i="446"/>
  <c r="BK188" i="446"/>
  <c r="BJ188" i="446"/>
  <c r="BI188" i="446"/>
  <c r="BH188" i="446"/>
  <c r="BG188" i="446"/>
  <c r="BF188" i="446"/>
  <c r="AV89" i="446" s="1"/>
  <c r="BW187" i="446"/>
  <c r="BV187" i="446"/>
  <c r="BU187" i="446"/>
  <c r="BT187" i="446"/>
  <c r="BS187" i="446"/>
  <c r="BR187" i="446"/>
  <c r="BQ187" i="446"/>
  <c r="BP187" i="446"/>
  <c r="BO187" i="446"/>
  <c r="BN187" i="446"/>
  <c r="BM187" i="446"/>
  <c r="BL187" i="446"/>
  <c r="BK187" i="446"/>
  <c r="BJ187" i="446"/>
  <c r="BI187" i="446"/>
  <c r="BH187" i="446"/>
  <c r="BG187" i="446"/>
  <c r="BF187" i="446"/>
  <c r="BW186" i="446"/>
  <c r="BV186" i="446"/>
  <c r="BU186" i="446"/>
  <c r="BT186" i="446"/>
  <c r="BS186" i="446"/>
  <c r="BR186" i="446"/>
  <c r="BQ186" i="446"/>
  <c r="BP186" i="446"/>
  <c r="BO186" i="446"/>
  <c r="BN186" i="446"/>
  <c r="BM186" i="446"/>
  <c r="BL186" i="446"/>
  <c r="BK186" i="446"/>
  <c r="BJ186" i="446"/>
  <c r="BI186" i="446"/>
  <c r="BH186" i="446"/>
  <c r="BG186" i="446"/>
  <c r="BF186" i="446"/>
  <c r="AT89" i="446" s="1"/>
  <c r="BW185" i="446"/>
  <c r="BV185" i="446"/>
  <c r="BU185" i="446"/>
  <c r="BT185" i="446"/>
  <c r="BS185" i="446"/>
  <c r="BR185" i="446"/>
  <c r="BQ185" i="446"/>
  <c r="BP185" i="446"/>
  <c r="BO185" i="446"/>
  <c r="BN185" i="446"/>
  <c r="BM185" i="446"/>
  <c r="BL185" i="446"/>
  <c r="BK185" i="446"/>
  <c r="BJ185" i="446"/>
  <c r="BI185" i="446"/>
  <c r="BH185" i="446"/>
  <c r="BG185" i="446"/>
  <c r="BF185" i="446"/>
  <c r="BW184" i="446"/>
  <c r="BV184" i="446"/>
  <c r="BU184" i="446"/>
  <c r="BT184" i="446"/>
  <c r="BS184" i="446"/>
  <c r="BR184" i="446"/>
  <c r="BQ184" i="446"/>
  <c r="BP184" i="446"/>
  <c r="BO184" i="446"/>
  <c r="BN184" i="446"/>
  <c r="BM184" i="446"/>
  <c r="BL184" i="446"/>
  <c r="BK184" i="446"/>
  <c r="BJ184" i="446"/>
  <c r="BI184" i="446"/>
  <c r="BH184" i="446"/>
  <c r="BG184" i="446"/>
  <c r="BF184" i="446"/>
  <c r="BW183" i="446"/>
  <c r="BV183" i="446"/>
  <c r="BU183" i="446"/>
  <c r="BT183" i="446"/>
  <c r="BS183" i="446"/>
  <c r="BR183" i="446"/>
  <c r="BQ183" i="446"/>
  <c r="BP183" i="446"/>
  <c r="BO183" i="446"/>
  <c r="BN183" i="446"/>
  <c r="BM183" i="446"/>
  <c r="BL183" i="446"/>
  <c r="BK183" i="446"/>
  <c r="BJ183" i="446"/>
  <c r="BI183" i="446"/>
  <c r="BH183" i="446"/>
  <c r="AQ89" i="446" s="1"/>
  <c r="BG183" i="446"/>
  <c r="BF183" i="446"/>
  <c r="BW182" i="446"/>
  <c r="BV182" i="446"/>
  <c r="BU182" i="446"/>
  <c r="BT182" i="446"/>
  <c r="BS182" i="446"/>
  <c r="BR182" i="446"/>
  <c r="BQ182" i="446"/>
  <c r="BP182" i="446"/>
  <c r="BO182" i="446"/>
  <c r="BN182" i="446"/>
  <c r="BM182" i="446"/>
  <c r="BL182" i="446"/>
  <c r="BK182" i="446"/>
  <c r="BJ182" i="446"/>
  <c r="BI182" i="446"/>
  <c r="BH182" i="446"/>
  <c r="BG182" i="446"/>
  <c r="BF182" i="446"/>
  <c r="AP89" i="446" s="1"/>
  <c r="BW181" i="446"/>
  <c r="BV181" i="446"/>
  <c r="BU181" i="446"/>
  <c r="BT181" i="446"/>
  <c r="BS181" i="446"/>
  <c r="BR181" i="446"/>
  <c r="BQ181" i="446"/>
  <c r="BP181" i="446"/>
  <c r="BO181" i="446"/>
  <c r="BN181" i="446"/>
  <c r="BM181" i="446"/>
  <c r="BL181" i="446"/>
  <c r="BK181" i="446"/>
  <c r="BJ181" i="446"/>
  <c r="BI181" i="446"/>
  <c r="BH181" i="446"/>
  <c r="BG181" i="446"/>
  <c r="BF181" i="446"/>
  <c r="BW180" i="446"/>
  <c r="BV180" i="446"/>
  <c r="BU180" i="446"/>
  <c r="BT180" i="446"/>
  <c r="BS180" i="446"/>
  <c r="BR180" i="446"/>
  <c r="BQ180" i="446"/>
  <c r="BP180" i="446"/>
  <c r="BO180" i="446"/>
  <c r="BN180" i="446"/>
  <c r="BM180" i="446"/>
  <c r="BL180" i="446"/>
  <c r="BK180" i="446"/>
  <c r="BJ180" i="446"/>
  <c r="BI180" i="446"/>
  <c r="BH180" i="446"/>
  <c r="BG180" i="446"/>
  <c r="BF180" i="446"/>
  <c r="BW179" i="446"/>
  <c r="BV179" i="446"/>
  <c r="BU179" i="446"/>
  <c r="BT179" i="446"/>
  <c r="BS179" i="446"/>
  <c r="BR179" i="446"/>
  <c r="BQ179" i="446"/>
  <c r="BP179" i="446"/>
  <c r="BO179" i="446"/>
  <c r="BN179" i="446"/>
  <c r="BM179" i="446"/>
  <c r="BL179" i="446"/>
  <c r="BK179" i="446"/>
  <c r="BJ179" i="446"/>
  <c r="BI179" i="446"/>
  <c r="BH179" i="446"/>
  <c r="AM89" i="446" s="1"/>
  <c r="BG179" i="446"/>
  <c r="BF179" i="446"/>
  <c r="BW176" i="446"/>
  <c r="BV176" i="446"/>
  <c r="BU176" i="446"/>
  <c r="BT176" i="446"/>
  <c r="BS176" i="446"/>
  <c r="BR176" i="446"/>
  <c r="BQ176" i="446"/>
  <c r="BP176" i="446"/>
  <c r="BO176" i="446"/>
  <c r="BN176" i="446"/>
  <c r="BM176" i="446"/>
  <c r="BL176" i="446"/>
  <c r="BK176" i="446"/>
  <c r="BJ176" i="446"/>
  <c r="BI176" i="446"/>
  <c r="BH176" i="446"/>
  <c r="BG176" i="446"/>
  <c r="BF176" i="446"/>
  <c r="BW175" i="446"/>
  <c r="BV175" i="446"/>
  <c r="BU175" i="446"/>
  <c r="BT175" i="446"/>
  <c r="BS175" i="446"/>
  <c r="BR175" i="446"/>
  <c r="BQ175" i="446"/>
  <c r="BP175" i="446"/>
  <c r="BO175" i="446"/>
  <c r="BN175" i="446"/>
  <c r="BM175" i="446"/>
  <c r="BL175" i="446"/>
  <c r="BK175" i="446"/>
  <c r="BJ175" i="446"/>
  <c r="BI175" i="446"/>
  <c r="BH175" i="446"/>
  <c r="BG175" i="446"/>
  <c r="BF175" i="446"/>
  <c r="BW174" i="446"/>
  <c r="BV174" i="446"/>
  <c r="BU174" i="446"/>
  <c r="BT174" i="446"/>
  <c r="BS174" i="446"/>
  <c r="BR174" i="446"/>
  <c r="BQ174" i="446"/>
  <c r="BP174" i="446"/>
  <c r="BO174" i="446"/>
  <c r="BN174" i="446"/>
  <c r="BM174" i="446"/>
  <c r="BL174" i="446"/>
  <c r="BK174" i="446"/>
  <c r="BJ174" i="446"/>
  <c r="BI174" i="446"/>
  <c r="BH174" i="446"/>
  <c r="BG174" i="446"/>
  <c r="BF174" i="446"/>
  <c r="BW173" i="446"/>
  <c r="BV173" i="446"/>
  <c r="BU173" i="446"/>
  <c r="BT173" i="446"/>
  <c r="BS173" i="446"/>
  <c r="BR173" i="446"/>
  <c r="BQ173" i="446"/>
  <c r="BP173" i="446"/>
  <c r="BO173" i="446"/>
  <c r="BN173" i="446"/>
  <c r="BM173" i="446"/>
  <c r="BL173" i="446"/>
  <c r="BK173" i="446"/>
  <c r="BJ173" i="446"/>
  <c r="BI173" i="446"/>
  <c r="BH173" i="446"/>
  <c r="BG173" i="446"/>
  <c r="BF173" i="446"/>
  <c r="BW172" i="446"/>
  <c r="BV172" i="446"/>
  <c r="BU172" i="446"/>
  <c r="BT172" i="446"/>
  <c r="BS172" i="446"/>
  <c r="BR172" i="446"/>
  <c r="BQ172" i="446"/>
  <c r="BP172" i="446"/>
  <c r="BO172" i="446"/>
  <c r="BN172" i="446"/>
  <c r="BM172" i="446"/>
  <c r="BL172" i="446"/>
  <c r="BK172" i="446"/>
  <c r="BJ172" i="446"/>
  <c r="BI172" i="446"/>
  <c r="BH172" i="446"/>
  <c r="BG172" i="446"/>
  <c r="BF172" i="446"/>
  <c r="BW171" i="446"/>
  <c r="BV171" i="446"/>
  <c r="BU171" i="446"/>
  <c r="BT171" i="446"/>
  <c r="BS171" i="446"/>
  <c r="BR171" i="446"/>
  <c r="BQ171" i="446"/>
  <c r="BP171" i="446"/>
  <c r="BO171" i="446"/>
  <c r="BN171" i="446"/>
  <c r="BM171" i="446"/>
  <c r="BL171" i="446"/>
  <c r="BK171" i="446"/>
  <c r="BJ171" i="446"/>
  <c r="BI171" i="446"/>
  <c r="BH171" i="446"/>
  <c r="BG171" i="446"/>
  <c r="BF171" i="446"/>
  <c r="BW170" i="446"/>
  <c r="BV170" i="446"/>
  <c r="BU170" i="446"/>
  <c r="BT170" i="446"/>
  <c r="BS170" i="446"/>
  <c r="BR170" i="446"/>
  <c r="BQ170" i="446"/>
  <c r="BP170" i="446"/>
  <c r="BO170" i="446"/>
  <c r="BN170" i="446"/>
  <c r="BM170" i="446"/>
  <c r="BL170" i="446"/>
  <c r="BK170" i="446"/>
  <c r="BJ170" i="446"/>
  <c r="BI170" i="446"/>
  <c r="BH170" i="446"/>
  <c r="BG170" i="446"/>
  <c r="BF170" i="446"/>
  <c r="AW88" i="446" s="1"/>
  <c r="BW169" i="446"/>
  <c r="BV169" i="446"/>
  <c r="BU169" i="446"/>
  <c r="BT169" i="446"/>
  <c r="BS169" i="446"/>
  <c r="BR169" i="446"/>
  <c r="BQ169" i="446"/>
  <c r="BP169" i="446"/>
  <c r="BO169" i="446"/>
  <c r="BN169" i="446"/>
  <c r="BM169" i="446"/>
  <c r="BL169" i="446"/>
  <c r="BK169" i="446"/>
  <c r="BJ169" i="446"/>
  <c r="BI169" i="446"/>
  <c r="BH169" i="446"/>
  <c r="AV88" i="446" s="1"/>
  <c r="BG169" i="446"/>
  <c r="BF169" i="446"/>
  <c r="BW168" i="446"/>
  <c r="BV168" i="446"/>
  <c r="BU168" i="446"/>
  <c r="BT168" i="446"/>
  <c r="BS168" i="446"/>
  <c r="BR168" i="446"/>
  <c r="BQ168" i="446"/>
  <c r="BP168" i="446"/>
  <c r="BO168" i="446"/>
  <c r="BN168" i="446"/>
  <c r="BM168" i="446"/>
  <c r="BL168" i="446"/>
  <c r="BK168" i="446"/>
  <c r="BJ168" i="446"/>
  <c r="BI168" i="446"/>
  <c r="BH168" i="446"/>
  <c r="BG168" i="446"/>
  <c r="BF168" i="446"/>
  <c r="AU88" i="446" s="1"/>
  <c r="BW167" i="446"/>
  <c r="BV167" i="446"/>
  <c r="BU167" i="446"/>
  <c r="BT167" i="446"/>
  <c r="BS167" i="446"/>
  <c r="BR167" i="446"/>
  <c r="BQ167" i="446"/>
  <c r="BP167" i="446"/>
  <c r="BO167" i="446"/>
  <c r="BN167" i="446"/>
  <c r="BM167" i="446"/>
  <c r="BL167" i="446"/>
  <c r="BK167" i="446"/>
  <c r="BJ167" i="446"/>
  <c r="BI167" i="446"/>
  <c r="BH167" i="446"/>
  <c r="BG167" i="446"/>
  <c r="BF167" i="446"/>
  <c r="BW166" i="446"/>
  <c r="BV166" i="446"/>
  <c r="BU166" i="446"/>
  <c r="BT166" i="446"/>
  <c r="BS166" i="446"/>
  <c r="BR166" i="446"/>
  <c r="BQ166" i="446"/>
  <c r="BP166" i="446"/>
  <c r="BO166" i="446"/>
  <c r="BN166" i="446"/>
  <c r="BM166" i="446"/>
  <c r="BL166" i="446"/>
  <c r="BK166" i="446"/>
  <c r="BJ166" i="446"/>
  <c r="BI166" i="446"/>
  <c r="BH166" i="446"/>
  <c r="BG166" i="446"/>
  <c r="BF166" i="446"/>
  <c r="BW165" i="446"/>
  <c r="BV165" i="446"/>
  <c r="BU165" i="446"/>
  <c r="BT165" i="446"/>
  <c r="BS165" i="446"/>
  <c r="BR165" i="446"/>
  <c r="BQ165" i="446"/>
  <c r="BP165" i="446"/>
  <c r="BO165" i="446"/>
  <c r="BN165" i="446"/>
  <c r="BM165" i="446"/>
  <c r="BL165" i="446"/>
  <c r="BK165" i="446"/>
  <c r="BJ165" i="446"/>
  <c r="BI165" i="446"/>
  <c r="BH165" i="446"/>
  <c r="BG165" i="446"/>
  <c r="BF165" i="446"/>
  <c r="BW164" i="446"/>
  <c r="BV164" i="446"/>
  <c r="BU164" i="446"/>
  <c r="BT164" i="446"/>
  <c r="BS164" i="446"/>
  <c r="BR164" i="446"/>
  <c r="BQ164" i="446"/>
  <c r="BP164" i="446"/>
  <c r="BO164" i="446"/>
  <c r="BN164" i="446"/>
  <c r="BM164" i="446"/>
  <c r="BL164" i="446"/>
  <c r="BK164" i="446"/>
  <c r="BJ164" i="446"/>
  <c r="BI164" i="446"/>
  <c r="BH164" i="446"/>
  <c r="BG164" i="446"/>
  <c r="BF164" i="446"/>
  <c r="AQ88" i="446" s="1"/>
  <c r="BW163" i="446"/>
  <c r="BV163" i="446"/>
  <c r="BU163" i="446"/>
  <c r="BT163" i="446"/>
  <c r="BS163" i="446"/>
  <c r="BR163" i="446"/>
  <c r="BQ163" i="446"/>
  <c r="BP163" i="446"/>
  <c r="BO163" i="446"/>
  <c r="BN163" i="446"/>
  <c r="BM163" i="446"/>
  <c r="BL163" i="446"/>
  <c r="BK163" i="446"/>
  <c r="BJ163" i="446"/>
  <c r="BI163" i="446"/>
  <c r="BH163" i="446"/>
  <c r="AP88" i="446" s="1"/>
  <c r="BG163" i="446"/>
  <c r="BF163" i="446"/>
  <c r="BW162" i="446"/>
  <c r="BV162" i="446"/>
  <c r="BU162" i="446"/>
  <c r="BT162" i="446"/>
  <c r="BS162" i="446"/>
  <c r="BR162" i="446"/>
  <c r="BQ162" i="446"/>
  <c r="BP162" i="446"/>
  <c r="BO162" i="446"/>
  <c r="BN162" i="446"/>
  <c r="BM162" i="446"/>
  <c r="BL162" i="446"/>
  <c r="BK162" i="446"/>
  <c r="BJ162" i="446"/>
  <c r="BI162" i="446"/>
  <c r="BH162" i="446"/>
  <c r="BG162" i="446"/>
  <c r="BF162" i="446"/>
  <c r="AO88" i="446" s="1"/>
  <c r="BW161" i="446"/>
  <c r="BV161" i="446"/>
  <c r="BU161" i="446"/>
  <c r="BT161" i="446"/>
  <c r="BS161" i="446"/>
  <c r="BR161" i="446"/>
  <c r="BQ161" i="446"/>
  <c r="BP161" i="446"/>
  <c r="BO161" i="446"/>
  <c r="BN161" i="446"/>
  <c r="BM161" i="446"/>
  <c r="BL161" i="446"/>
  <c r="BK161" i="446"/>
  <c r="BJ161" i="446"/>
  <c r="BI161" i="446"/>
  <c r="BH161" i="446"/>
  <c r="BG161" i="446"/>
  <c r="BF161" i="446"/>
  <c r="BW160" i="446"/>
  <c r="BV160" i="446"/>
  <c r="BU160" i="446"/>
  <c r="BT160" i="446"/>
  <c r="BS160" i="446"/>
  <c r="BR160" i="446"/>
  <c r="BQ160" i="446"/>
  <c r="BP160" i="446"/>
  <c r="BO160" i="446"/>
  <c r="BN160" i="446"/>
  <c r="BM160" i="446"/>
  <c r="BL160" i="446"/>
  <c r="BK160" i="446"/>
  <c r="BJ160" i="446"/>
  <c r="BI160" i="446"/>
  <c r="BH160" i="446"/>
  <c r="BG160" i="446"/>
  <c r="BF160" i="446"/>
  <c r="AM88" i="446" s="1"/>
  <c r="BW157" i="446"/>
  <c r="BV157" i="446"/>
  <c r="BU157" i="446"/>
  <c r="BT157" i="446"/>
  <c r="BS157" i="446"/>
  <c r="BR157" i="446"/>
  <c r="BQ157" i="446"/>
  <c r="BP157" i="446"/>
  <c r="BO157" i="446"/>
  <c r="BN157" i="446"/>
  <c r="BM157" i="446"/>
  <c r="BL157" i="446"/>
  <c r="BK157" i="446"/>
  <c r="BJ157" i="446"/>
  <c r="BI157" i="446"/>
  <c r="BH157" i="446"/>
  <c r="BG157" i="446"/>
  <c r="BF157" i="446"/>
  <c r="BW156" i="446"/>
  <c r="BV156" i="446"/>
  <c r="BU156" i="446"/>
  <c r="BT156" i="446"/>
  <c r="BS156" i="446"/>
  <c r="BR156" i="446"/>
  <c r="BQ156" i="446"/>
  <c r="BP156" i="446"/>
  <c r="BO156" i="446"/>
  <c r="BN156" i="446"/>
  <c r="BM156" i="446"/>
  <c r="BL156" i="446"/>
  <c r="BK156" i="446"/>
  <c r="BJ156" i="446"/>
  <c r="BI156" i="446"/>
  <c r="BH156" i="446"/>
  <c r="BG156" i="446"/>
  <c r="BF156" i="446"/>
  <c r="BW155" i="446"/>
  <c r="BV155" i="446"/>
  <c r="BU155" i="446"/>
  <c r="BT155" i="446"/>
  <c r="BS155" i="446"/>
  <c r="BR155" i="446"/>
  <c r="BQ155" i="446"/>
  <c r="BP155" i="446"/>
  <c r="BO155" i="446"/>
  <c r="BN155" i="446"/>
  <c r="BM155" i="446"/>
  <c r="BL155" i="446"/>
  <c r="BK155" i="446"/>
  <c r="BJ155" i="446"/>
  <c r="BI155" i="446"/>
  <c r="BH155" i="446"/>
  <c r="BG155" i="446"/>
  <c r="BF155" i="446"/>
  <c r="BW154" i="446"/>
  <c r="BV154" i="446"/>
  <c r="BU154" i="446"/>
  <c r="BT154" i="446"/>
  <c r="BS154" i="446"/>
  <c r="BR154" i="446"/>
  <c r="BQ154" i="446"/>
  <c r="BP154" i="446"/>
  <c r="BO154" i="446"/>
  <c r="BN154" i="446"/>
  <c r="BM154" i="446"/>
  <c r="BL154" i="446"/>
  <c r="BK154" i="446"/>
  <c r="BJ154" i="446"/>
  <c r="BI154" i="446"/>
  <c r="BH154" i="446"/>
  <c r="BG154" i="446"/>
  <c r="BF154" i="446"/>
  <c r="BW153" i="446"/>
  <c r="BV153" i="446"/>
  <c r="BU153" i="446"/>
  <c r="BT153" i="446"/>
  <c r="BS153" i="446"/>
  <c r="BR153" i="446"/>
  <c r="BQ153" i="446"/>
  <c r="BP153" i="446"/>
  <c r="BO153" i="446"/>
  <c r="BN153" i="446"/>
  <c r="BM153" i="446"/>
  <c r="BL153" i="446"/>
  <c r="BK153" i="446"/>
  <c r="BJ153" i="446"/>
  <c r="BI153" i="446"/>
  <c r="BH153" i="446"/>
  <c r="BG153" i="446"/>
  <c r="BF153" i="446"/>
  <c r="BW152" i="446"/>
  <c r="BV152" i="446"/>
  <c r="BU152" i="446"/>
  <c r="BT152" i="446"/>
  <c r="BS152" i="446"/>
  <c r="BR152" i="446"/>
  <c r="BQ152" i="446"/>
  <c r="BP152" i="446"/>
  <c r="BO152" i="446"/>
  <c r="BN152" i="446"/>
  <c r="BM152" i="446"/>
  <c r="BL152" i="446"/>
  <c r="BK152" i="446"/>
  <c r="BJ152" i="446"/>
  <c r="BI152" i="446"/>
  <c r="BH152" i="446"/>
  <c r="BG152" i="446"/>
  <c r="BF152" i="446"/>
  <c r="BW151" i="446"/>
  <c r="BV151" i="446"/>
  <c r="BU151" i="446"/>
  <c r="BT151" i="446"/>
  <c r="BS151" i="446"/>
  <c r="BR151" i="446"/>
  <c r="BQ151" i="446"/>
  <c r="BP151" i="446"/>
  <c r="BO151" i="446"/>
  <c r="BN151" i="446"/>
  <c r="BM151" i="446"/>
  <c r="BL151" i="446"/>
  <c r="BK151" i="446"/>
  <c r="BJ151" i="446"/>
  <c r="BI151" i="446"/>
  <c r="BH151" i="446"/>
  <c r="AW87" i="446" s="1"/>
  <c r="BG151" i="446"/>
  <c r="BF151" i="446"/>
  <c r="BW150" i="446"/>
  <c r="BV150" i="446"/>
  <c r="BU150" i="446"/>
  <c r="BT150" i="446"/>
  <c r="BS150" i="446"/>
  <c r="BR150" i="446"/>
  <c r="BQ150" i="446"/>
  <c r="BP150" i="446"/>
  <c r="BO150" i="446"/>
  <c r="BN150" i="446"/>
  <c r="BM150" i="446"/>
  <c r="BL150" i="446"/>
  <c r="BK150" i="446"/>
  <c r="BJ150" i="446"/>
  <c r="BI150" i="446"/>
  <c r="BH150" i="446"/>
  <c r="BG150" i="446"/>
  <c r="BF150" i="446"/>
  <c r="BW149" i="446"/>
  <c r="BV149" i="446"/>
  <c r="BU149" i="446"/>
  <c r="BT149" i="446"/>
  <c r="BS149" i="446"/>
  <c r="BR149" i="446"/>
  <c r="BQ149" i="446"/>
  <c r="BP149" i="446"/>
  <c r="BO149" i="446"/>
  <c r="BN149" i="446"/>
  <c r="BM149" i="446"/>
  <c r="BL149" i="446"/>
  <c r="BK149" i="446"/>
  <c r="BJ149" i="446"/>
  <c r="BI149" i="446"/>
  <c r="BH149" i="446"/>
  <c r="BA95" i="446" s="1"/>
  <c r="BG149" i="446"/>
  <c r="BF149" i="446"/>
  <c r="BW148" i="446"/>
  <c r="BV148" i="446"/>
  <c r="BU148" i="446"/>
  <c r="BT148" i="446"/>
  <c r="BS148" i="446"/>
  <c r="BR148" i="446"/>
  <c r="BQ148" i="446"/>
  <c r="BP148" i="446"/>
  <c r="BO148" i="446"/>
  <c r="BN148" i="446"/>
  <c r="BM148" i="446"/>
  <c r="BL148" i="446"/>
  <c r="BK148" i="446"/>
  <c r="BJ148" i="446"/>
  <c r="BI148" i="446"/>
  <c r="BH148" i="446"/>
  <c r="BG148" i="446"/>
  <c r="BF148" i="446"/>
  <c r="AZ95" i="446" s="1"/>
  <c r="BW147" i="446"/>
  <c r="BV147" i="446"/>
  <c r="BU147" i="446"/>
  <c r="BT147" i="446"/>
  <c r="BS147" i="446"/>
  <c r="BR147" i="446"/>
  <c r="BQ147" i="446"/>
  <c r="BP147" i="446"/>
  <c r="BO147" i="446"/>
  <c r="BN147" i="446"/>
  <c r="BM147" i="446"/>
  <c r="BL147" i="446"/>
  <c r="BK147" i="446"/>
  <c r="BJ147" i="446"/>
  <c r="BI147" i="446"/>
  <c r="BH147" i="446"/>
  <c r="BG147" i="446"/>
  <c r="BF147" i="446"/>
  <c r="BW146" i="446"/>
  <c r="BV146" i="446"/>
  <c r="BU146" i="446"/>
  <c r="BT146" i="446"/>
  <c r="BS146" i="446"/>
  <c r="BR146" i="446"/>
  <c r="BQ146" i="446"/>
  <c r="BP146" i="446"/>
  <c r="BO146" i="446"/>
  <c r="BN146" i="446"/>
  <c r="BM146" i="446"/>
  <c r="BL146" i="446"/>
  <c r="BK146" i="446"/>
  <c r="BJ146" i="446"/>
  <c r="BI146" i="446"/>
  <c r="BH146" i="446"/>
  <c r="BG146" i="446"/>
  <c r="BF146" i="446"/>
  <c r="BW145" i="446"/>
  <c r="BV145" i="446"/>
  <c r="BU145" i="446"/>
  <c r="BT145" i="446"/>
  <c r="BS145" i="446"/>
  <c r="BR145" i="446"/>
  <c r="BQ145" i="446"/>
  <c r="BP145" i="446"/>
  <c r="BO145" i="446"/>
  <c r="BN145" i="446"/>
  <c r="BM145" i="446"/>
  <c r="BL145" i="446"/>
  <c r="BK145" i="446"/>
  <c r="BJ145" i="446"/>
  <c r="BI145" i="446"/>
  <c r="BH145" i="446"/>
  <c r="AQ87" i="446" s="1"/>
  <c r="BG145" i="446"/>
  <c r="BF145" i="446"/>
  <c r="BW144" i="446"/>
  <c r="BV144" i="446"/>
  <c r="BU144" i="446"/>
  <c r="BT144" i="446"/>
  <c r="BS144" i="446"/>
  <c r="BR144" i="446"/>
  <c r="BQ144" i="446"/>
  <c r="BP144" i="446"/>
  <c r="BO144" i="446"/>
  <c r="BN144" i="446"/>
  <c r="BM144" i="446"/>
  <c r="BL144" i="446"/>
  <c r="BK144" i="446"/>
  <c r="BJ144" i="446"/>
  <c r="BI144" i="446"/>
  <c r="BH144" i="446"/>
  <c r="BG144" i="446"/>
  <c r="BF144" i="446"/>
  <c r="BW143" i="446"/>
  <c r="BV143" i="446"/>
  <c r="BU143" i="446"/>
  <c r="BT143" i="446"/>
  <c r="BS143" i="446"/>
  <c r="BR143" i="446"/>
  <c r="BQ143" i="446"/>
  <c r="BP143" i="446"/>
  <c r="BO143" i="446"/>
  <c r="BN143" i="446"/>
  <c r="BM143" i="446"/>
  <c r="BL143" i="446"/>
  <c r="BK143" i="446"/>
  <c r="BJ143" i="446"/>
  <c r="BI143" i="446"/>
  <c r="BH143" i="446"/>
  <c r="AU95" i="446" s="1"/>
  <c r="BG143" i="446"/>
  <c r="BF143" i="446"/>
  <c r="BW142" i="446"/>
  <c r="BV142" i="446"/>
  <c r="BU142" i="446"/>
  <c r="BT142" i="446"/>
  <c r="BS142" i="446"/>
  <c r="BR142" i="446"/>
  <c r="BQ142" i="446"/>
  <c r="BP142" i="446"/>
  <c r="BO142" i="446"/>
  <c r="BN142" i="446"/>
  <c r="BM142" i="446"/>
  <c r="BL142" i="446"/>
  <c r="BK142" i="446"/>
  <c r="BJ142" i="446"/>
  <c r="BI142" i="446"/>
  <c r="BH142" i="446"/>
  <c r="BG142" i="446"/>
  <c r="BF142" i="446"/>
  <c r="BW141" i="446"/>
  <c r="BV141" i="446"/>
  <c r="BU141" i="446"/>
  <c r="BT141" i="446"/>
  <c r="BS141" i="446"/>
  <c r="BR141" i="446"/>
  <c r="BQ141" i="446"/>
  <c r="BP141" i="446"/>
  <c r="BO141" i="446"/>
  <c r="BN141" i="446"/>
  <c r="BM141" i="446"/>
  <c r="BL141" i="446"/>
  <c r="BK141" i="446"/>
  <c r="BJ141" i="446"/>
  <c r="BI141" i="446"/>
  <c r="BH141" i="446"/>
  <c r="AS95" i="446" s="1"/>
  <c r="BG141" i="446"/>
  <c r="BF141" i="446"/>
  <c r="BW138" i="446"/>
  <c r="BV138" i="446"/>
  <c r="BU138" i="446"/>
  <c r="BT138" i="446"/>
  <c r="BS138" i="446"/>
  <c r="BR138" i="446"/>
  <c r="BQ138" i="446"/>
  <c r="BP138" i="446"/>
  <c r="BO138" i="446"/>
  <c r="BN138" i="446"/>
  <c r="BM138" i="446"/>
  <c r="BL138" i="446"/>
  <c r="BK138" i="446"/>
  <c r="BJ138" i="446"/>
  <c r="BI138" i="446"/>
  <c r="BH138" i="446"/>
  <c r="BG138" i="446"/>
  <c r="BF138" i="446"/>
  <c r="BW137" i="446"/>
  <c r="BV137" i="446"/>
  <c r="BU137" i="446"/>
  <c r="BT137" i="446"/>
  <c r="BS137" i="446"/>
  <c r="BR137" i="446"/>
  <c r="BQ137" i="446"/>
  <c r="BP137" i="446"/>
  <c r="BO137" i="446"/>
  <c r="BN137" i="446"/>
  <c r="BM137" i="446"/>
  <c r="BL137" i="446"/>
  <c r="BK137" i="446"/>
  <c r="BJ137" i="446"/>
  <c r="BI137" i="446"/>
  <c r="BH137" i="446"/>
  <c r="BG137" i="446"/>
  <c r="BF137" i="446"/>
  <c r="BW136" i="446"/>
  <c r="BV136" i="446"/>
  <c r="BU136" i="446"/>
  <c r="BT136" i="446"/>
  <c r="BS136" i="446"/>
  <c r="BR136" i="446"/>
  <c r="BQ136" i="446"/>
  <c r="BP136" i="446"/>
  <c r="BO136" i="446"/>
  <c r="BN136" i="446"/>
  <c r="BM136" i="446"/>
  <c r="BL136" i="446"/>
  <c r="BK136" i="446"/>
  <c r="BJ136" i="446"/>
  <c r="BI136" i="446"/>
  <c r="BH136" i="446"/>
  <c r="BG136" i="446"/>
  <c r="BF136" i="446"/>
  <c r="BW135" i="446"/>
  <c r="BV135" i="446"/>
  <c r="BU135" i="446"/>
  <c r="BT135" i="446"/>
  <c r="BS135" i="446"/>
  <c r="BR135" i="446"/>
  <c r="BQ135" i="446"/>
  <c r="BP135" i="446"/>
  <c r="BO135" i="446"/>
  <c r="BN135" i="446"/>
  <c r="BM135" i="446"/>
  <c r="BL135" i="446"/>
  <c r="BK135" i="446"/>
  <c r="BJ135" i="446"/>
  <c r="BI135" i="446"/>
  <c r="BH135" i="446"/>
  <c r="BG135" i="446"/>
  <c r="BF135" i="446"/>
  <c r="BW134" i="446"/>
  <c r="BV134" i="446"/>
  <c r="BU134" i="446"/>
  <c r="BT134" i="446"/>
  <c r="BS134" i="446"/>
  <c r="BR134" i="446"/>
  <c r="BQ134" i="446"/>
  <c r="BP134" i="446"/>
  <c r="BO134" i="446"/>
  <c r="BN134" i="446"/>
  <c r="BM134" i="446"/>
  <c r="BL134" i="446"/>
  <c r="BK134" i="446"/>
  <c r="BJ134" i="446"/>
  <c r="BI134" i="446"/>
  <c r="BH134" i="446"/>
  <c r="BG134" i="446"/>
  <c r="BF134" i="446"/>
  <c r="BW133" i="446"/>
  <c r="BV133" i="446"/>
  <c r="BU133" i="446"/>
  <c r="BT133" i="446"/>
  <c r="BS133" i="446"/>
  <c r="BR133" i="446"/>
  <c r="BQ133" i="446"/>
  <c r="BP133" i="446"/>
  <c r="BO133" i="446"/>
  <c r="BN133" i="446"/>
  <c r="BM133" i="446"/>
  <c r="BL133" i="446"/>
  <c r="BK133" i="446"/>
  <c r="BJ133" i="446"/>
  <c r="BI133" i="446"/>
  <c r="BH133" i="446"/>
  <c r="BG133" i="446"/>
  <c r="BF133" i="446"/>
  <c r="BW132" i="446"/>
  <c r="BV132" i="446"/>
  <c r="BU132" i="446"/>
  <c r="BT132" i="446"/>
  <c r="BS132" i="446"/>
  <c r="BR132" i="446"/>
  <c r="BQ132" i="446"/>
  <c r="BP132" i="446"/>
  <c r="BO132" i="446"/>
  <c r="BN132" i="446"/>
  <c r="BM132" i="446"/>
  <c r="BL132" i="446"/>
  <c r="BK132" i="446"/>
  <c r="BJ132" i="446"/>
  <c r="BI132" i="446"/>
  <c r="BH132" i="446"/>
  <c r="BG132" i="446"/>
  <c r="BF132" i="446"/>
  <c r="AW86" i="446" s="1"/>
  <c r="BW131" i="446"/>
  <c r="BV131" i="446"/>
  <c r="BU131" i="446"/>
  <c r="BT131" i="446"/>
  <c r="BS131" i="446"/>
  <c r="BR131" i="446"/>
  <c r="BQ131" i="446"/>
  <c r="BP131" i="446"/>
  <c r="BO131" i="446"/>
  <c r="BN131" i="446"/>
  <c r="BM131" i="446"/>
  <c r="BL131" i="446"/>
  <c r="BK131" i="446"/>
  <c r="BJ131" i="446"/>
  <c r="BI131" i="446"/>
  <c r="BH131" i="446"/>
  <c r="AV86" i="446" s="1"/>
  <c r="BG131" i="446"/>
  <c r="BF131" i="446"/>
  <c r="BW130" i="446"/>
  <c r="BV130" i="446"/>
  <c r="BU130" i="446"/>
  <c r="BT130" i="446"/>
  <c r="BS130" i="446"/>
  <c r="BR130" i="446"/>
  <c r="BQ130" i="446"/>
  <c r="BP130" i="446"/>
  <c r="BO130" i="446"/>
  <c r="BN130" i="446"/>
  <c r="BM130" i="446"/>
  <c r="BL130" i="446"/>
  <c r="BK130" i="446"/>
  <c r="BJ130" i="446"/>
  <c r="BI130" i="446"/>
  <c r="BH130" i="446"/>
  <c r="BG130" i="446"/>
  <c r="BF130" i="446"/>
  <c r="AU86" i="446" s="1"/>
  <c r="BW129" i="446"/>
  <c r="BV129" i="446"/>
  <c r="BU129" i="446"/>
  <c r="BT129" i="446"/>
  <c r="BS129" i="446"/>
  <c r="BR129" i="446"/>
  <c r="BQ129" i="446"/>
  <c r="BP129" i="446"/>
  <c r="BO129" i="446"/>
  <c r="BN129" i="446"/>
  <c r="BM129" i="446"/>
  <c r="BL129" i="446"/>
  <c r="BK129" i="446"/>
  <c r="BJ129" i="446"/>
  <c r="BI129" i="446"/>
  <c r="BH129" i="446"/>
  <c r="BG129" i="446"/>
  <c r="BF129" i="446"/>
  <c r="BW128" i="446"/>
  <c r="BV128" i="446"/>
  <c r="BU128" i="446"/>
  <c r="BT128" i="446"/>
  <c r="BS128" i="446"/>
  <c r="BR128" i="446"/>
  <c r="BQ128" i="446"/>
  <c r="BP128" i="446"/>
  <c r="BO128" i="446"/>
  <c r="BN128" i="446"/>
  <c r="BM128" i="446"/>
  <c r="BL128" i="446"/>
  <c r="BK128" i="446"/>
  <c r="BJ128" i="446"/>
  <c r="BI128" i="446"/>
  <c r="BH128" i="446"/>
  <c r="BG128" i="446"/>
  <c r="BF128" i="446"/>
  <c r="BW127" i="446"/>
  <c r="BV127" i="446"/>
  <c r="BU127" i="446"/>
  <c r="BT127" i="446"/>
  <c r="BS127" i="446"/>
  <c r="BR127" i="446"/>
  <c r="BQ127" i="446"/>
  <c r="BP127" i="446"/>
  <c r="BO127" i="446"/>
  <c r="BN127" i="446"/>
  <c r="BM127" i="446"/>
  <c r="BL127" i="446"/>
  <c r="BK127" i="446"/>
  <c r="BJ127" i="446"/>
  <c r="BI127" i="446"/>
  <c r="BH127" i="446"/>
  <c r="BG127" i="446"/>
  <c r="BF127" i="446"/>
  <c r="BW126" i="446"/>
  <c r="BV126" i="446"/>
  <c r="BU126" i="446"/>
  <c r="BT126" i="446"/>
  <c r="BS126" i="446"/>
  <c r="BR126" i="446"/>
  <c r="BQ126" i="446"/>
  <c r="BP126" i="446"/>
  <c r="BO126" i="446"/>
  <c r="BN126" i="446"/>
  <c r="BM126" i="446"/>
  <c r="BL126" i="446"/>
  <c r="BK126" i="446"/>
  <c r="BJ126" i="446"/>
  <c r="BI126" i="446"/>
  <c r="BH126" i="446"/>
  <c r="BG126" i="446"/>
  <c r="BF126" i="446"/>
  <c r="AQ86" i="446" s="1"/>
  <c r="BW125" i="446"/>
  <c r="BV125" i="446"/>
  <c r="BU125" i="446"/>
  <c r="BT125" i="446"/>
  <c r="BS125" i="446"/>
  <c r="BR125" i="446"/>
  <c r="BQ125" i="446"/>
  <c r="BP125" i="446"/>
  <c r="BO125" i="446"/>
  <c r="BN125" i="446"/>
  <c r="BM125" i="446"/>
  <c r="BL125" i="446"/>
  <c r="BK125" i="446"/>
  <c r="BJ125" i="446"/>
  <c r="BI125" i="446"/>
  <c r="BH125" i="446"/>
  <c r="AP86" i="446" s="1"/>
  <c r="BG125" i="446"/>
  <c r="BF125" i="446"/>
  <c r="BW124" i="446"/>
  <c r="BV124" i="446"/>
  <c r="BU124" i="446"/>
  <c r="BT124" i="446"/>
  <c r="BS124" i="446"/>
  <c r="BR124" i="446"/>
  <c r="BQ124" i="446"/>
  <c r="BP124" i="446"/>
  <c r="BO124" i="446"/>
  <c r="BN124" i="446"/>
  <c r="BM124" i="446"/>
  <c r="BL124" i="446"/>
  <c r="BK124" i="446"/>
  <c r="BJ124" i="446"/>
  <c r="BI124" i="446"/>
  <c r="BH124" i="446"/>
  <c r="BG124" i="446"/>
  <c r="BF124" i="446"/>
  <c r="AO86" i="446" s="1"/>
  <c r="BW123" i="446"/>
  <c r="BV123" i="446"/>
  <c r="BU123" i="446"/>
  <c r="BT123" i="446"/>
  <c r="BS123" i="446"/>
  <c r="BR123" i="446"/>
  <c r="BQ123" i="446"/>
  <c r="BP123" i="446"/>
  <c r="BO123" i="446"/>
  <c r="BN123" i="446"/>
  <c r="BM123" i="446"/>
  <c r="BL123" i="446"/>
  <c r="BK123" i="446"/>
  <c r="BJ123" i="446"/>
  <c r="BI123" i="446"/>
  <c r="BH123" i="446"/>
  <c r="BG123" i="446"/>
  <c r="BF123" i="446"/>
  <c r="BW122" i="446"/>
  <c r="BV122" i="446"/>
  <c r="BU122" i="446"/>
  <c r="BT122" i="446"/>
  <c r="BS122" i="446"/>
  <c r="BR122" i="446"/>
  <c r="BQ122" i="446"/>
  <c r="BP122" i="446"/>
  <c r="BO122" i="446"/>
  <c r="BN122" i="446"/>
  <c r="BM122" i="446"/>
  <c r="BL122" i="446"/>
  <c r="BK122" i="446"/>
  <c r="BJ122" i="446"/>
  <c r="BI122" i="446"/>
  <c r="BH122" i="446"/>
  <c r="BG122" i="446"/>
  <c r="BF122" i="446"/>
  <c r="AM86" i="446" s="1"/>
  <c r="BW119" i="446"/>
  <c r="BV119" i="446"/>
  <c r="BU119" i="446"/>
  <c r="BT119" i="446"/>
  <c r="BS119" i="446"/>
  <c r="BR119" i="446"/>
  <c r="BQ119" i="446"/>
  <c r="BP119" i="446"/>
  <c r="BO119" i="446"/>
  <c r="BN119" i="446"/>
  <c r="BM119" i="446"/>
  <c r="BL119" i="446"/>
  <c r="BK119" i="446"/>
  <c r="BJ119" i="446"/>
  <c r="BI119" i="446"/>
  <c r="BH119" i="446"/>
  <c r="BG119" i="446"/>
  <c r="BF119" i="446"/>
  <c r="BW118" i="446"/>
  <c r="BV118" i="446"/>
  <c r="BU118" i="446"/>
  <c r="BT118" i="446"/>
  <c r="BS118" i="446"/>
  <c r="BR118" i="446"/>
  <c r="BQ118" i="446"/>
  <c r="BP118" i="446"/>
  <c r="BO118" i="446"/>
  <c r="BN118" i="446"/>
  <c r="BM118" i="446"/>
  <c r="BL118" i="446"/>
  <c r="BK118" i="446"/>
  <c r="BJ118" i="446"/>
  <c r="BI118" i="446"/>
  <c r="BH118" i="446"/>
  <c r="BG118" i="446"/>
  <c r="BF118" i="446"/>
  <c r="BW117" i="446"/>
  <c r="BV117" i="446"/>
  <c r="BU117" i="446"/>
  <c r="BT117" i="446"/>
  <c r="BS117" i="446"/>
  <c r="BR117" i="446"/>
  <c r="BQ117" i="446"/>
  <c r="BP117" i="446"/>
  <c r="BO117" i="446"/>
  <c r="BN117" i="446"/>
  <c r="BM117" i="446"/>
  <c r="BL117" i="446"/>
  <c r="BK117" i="446"/>
  <c r="BJ117" i="446"/>
  <c r="BI117" i="446"/>
  <c r="BH117" i="446"/>
  <c r="BG117" i="446"/>
  <c r="BF117" i="446"/>
  <c r="BW116" i="446"/>
  <c r="BV116" i="446"/>
  <c r="BU116" i="446"/>
  <c r="BT116" i="446"/>
  <c r="BS116" i="446"/>
  <c r="BR116" i="446"/>
  <c r="BQ116" i="446"/>
  <c r="BP116" i="446"/>
  <c r="BO116" i="446"/>
  <c r="BN116" i="446"/>
  <c r="BM116" i="446"/>
  <c r="BL116" i="446"/>
  <c r="BK116" i="446"/>
  <c r="BJ116" i="446"/>
  <c r="BI116" i="446"/>
  <c r="BH116" i="446"/>
  <c r="BG116" i="446"/>
  <c r="BF116" i="446"/>
  <c r="BW115" i="446"/>
  <c r="BV115" i="446"/>
  <c r="BU115" i="446"/>
  <c r="BT115" i="446"/>
  <c r="BS115" i="446"/>
  <c r="BR115" i="446"/>
  <c r="BQ115" i="446"/>
  <c r="BP115" i="446"/>
  <c r="BO115" i="446"/>
  <c r="BN115" i="446"/>
  <c r="BM115" i="446"/>
  <c r="BL115" i="446"/>
  <c r="BK115" i="446"/>
  <c r="BJ115" i="446"/>
  <c r="BI115" i="446"/>
  <c r="BH115" i="446"/>
  <c r="BG115" i="446"/>
  <c r="BF115" i="446"/>
  <c r="BW114" i="446"/>
  <c r="BV114" i="446"/>
  <c r="BU114" i="446"/>
  <c r="BT114" i="446"/>
  <c r="BS114" i="446"/>
  <c r="BR114" i="446"/>
  <c r="BQ114" i="446"/>
  <c r="BP114" i="446"/>
  <c r="BO114" i="446"/>
  <c r="BN114" i="446"/>
  <c r="BM114" i="446"/>
  <c r="BL114" i="446"/>
  <c r="BK114" i="446"/>
  <c r="BJ114" i="446"/>
  <c r="BI114" i="446"/>
  <c r="BH114" i="446"/>
  <c r="BG114" i="446"/>
  <c r="BF114" i="446"/>
  <c r="BW113" i="446"/>
  <c r="BV113" i="446"/>
  <c r="BU113" i="446"/>
  <c r="BT113" i="446"/>
  <c r="BS113" i="446"/>
  <c r="BR113" i="446"/>
  <c r="BQ113" i="446"/>
  <c r="BP113" i="446"/>
  <c r="BO113" i="446"/>
  <c r="BN113" i="446"/>
  <c r="BM113" i="446"/>
  <c r="BL113" i="446"/>
  <c r="BK113" i="446"/>
  <c r="BJ113" i="446"/>
  <c r="BI113" i="446"/>
  <c r="BH113" i="446"/>
  <c r="AW85" i="446" s="1"/>
  <c r="BG113" i="446"/>
  <c r="BF113" i="446"/>
  <c r="BW112" i="446"/>
  <c r="BV112" i="446"/>
  <c r="BU112" i="446"/>
  <c r="BT112" i="446"/>
  <c r="BS112" i="446"/>
  <c r="BR112" i="446"/>
  <c r="BQ112" i="446"/>
  <c r="BP112" i="446"/>
  <c r="BO112" i="446"/>
  <c r="BN112" i="446"/>
  <c r="BM112" i="446"/>
  <c r="BL112" i="446"/>
  <c r="BK112" i="446"/>
  <c r="BJ112" i="446"/>
  <c r="BI112" i="446"/>
  <c r="BH112" i="446"/>
  <c r="BG112" i="446"/>
  <c r="BF112" i="446"/>
  <c r="AV85" i="446" s="1"/>
  <c r="BW111" i="446"/>
  <c r="BV111" i="446"/>
  <c r="BU111" i="446"/>
  <c r="BT111" i="446"/>
  <c r="BS111" i="446"/>
  <c r="BR111" i="446"/>
  <c r="BQ111" i="446"/>
  <c r="BP111" i="446"/>
  <c r="BO111" i="446"/>
  <c r="BN111" i="446"/>
  <c r="BM111" i="446"/>
  <c r="BL111" i="446"/>
  <c r="BK111" i="446"/>
  <c r="BJ111" i="446"/>
  <c r="BI111" i="446"/>
  <c r="BH111" i="446"/>
  <c r="BG111" i="446"/>
  <c r="BF111" i="446"/>
  <c r="BW110" i="446"/>
  <c r="BV110" i="446"/>
  <c r="BU110" i="446"/>
  <c r="BT110" i="446"/>
  <c r="BS110" i="446"/>
  <c r="BR110" i="446"/>
  <c r="BQ110" i="446"/>
  <c r="BP110" i="446"/>
  <c r="BO110" i="446"/>
  <c r="BN110" i="446"/>
  <c r="BM110" i="446"/>
  <c r="BL110" i="446"/>
  <c r="BK110" i="446"/>
  <c r="BJ110" i="446"/>
  <c r="BI110" i="446"/>
  <c r="BH110" i="446"/>
  <c r="BG110" i="446"/>
  <c r="BF110" i="446"/>
  <c r="AT85" i="446" s="1"/>
  <c r="BW109" i="446"/>
  <c r="BV109" i="446"/>
  <c r="BU109" i="446"/>
  <c r="BT109" i="446"/>
  <c r="BS109" i="446"/>
  <c r="BR109" i="446"/>
  <c r="BQ109" i="446"/>
  <c r="BP109" i="446"/>
  <c r="BO109" i="446"/>
  <c r="BN109" i="446"/>
  <c r="BM109" i="446"/>
  <c r="BL109" i="446"/>
  <c r="BK109" i="446"/>
  <c r="BJ109" i="446"/>
  <c r="BI109" i="446"/>
  <c r="BH109" i="446"/>
  <c r="BG109" i="446"/>
  <c r="BF109" i="446"/>
  <c r="BW108" i="446"/>
  <c r="BV108" i="446"/>
  <c r="BU108" i="446"/>
  <c r="BT108" i="446"/>
  <c r="BS108" i="446"/>
  <c r="BR108" i="446"/>
  <c r="BQ108" i="446"/>
  <c r="BP108" i="446"/>
  <c r="BO108" i="446"/>
  <c r="BN108" i="446"/>
  <c r="BM108" i="446"/>
  <c r="BL108" i="446"/>
  <c r="BK108" i="446"/>
  <c r="BJ108" i="446"/>
  <c r="BI108" i="446"/>
  <c r="BH108" i="446"/>
  <c r="BG108" i="446"/>
  <c r="BF108" i="446"/>
  <c r="BW107" i="446"/>
  <c r="BV107" i="446"/>
  <c r="BU107" i="446"/>
  <c r="BT107" i="446"/>
  <c r="BS107" i="446"/>
  <c r="BR107" i="446"/>
  <c r="BQ107" i="446"/>
  <c r="BP107" i="446"/>
  <c r="BO107" i="446"/>
  <c r="BN107" i="446"/>
  <c r="BM107" i="446"/>
  <c r="BL107" i="446"/>
  <c r="BK107" i="446"/>
  <c r="BJ107" i="446"/>
  <c r="BI107" i="446"/>
  <c r="BH107" i="446"/>
  <c r="AQ85" i="446" s="1"/>
  <c r="BG107" i="446"/>
  <c r="BF107" i="446"/>
  <c r="BW106" i="446"/>
  <c r="BV106" i="446"/>
  <c r="BU106" i="446"/>
  <c r="BT106" i="446"/>
  <c r="BS106" i="446"/>
  <c r="BR106" i="446"/>
  <c r="BQ106" i="446"/>
  <c r="BP106" i="446"/>
  <c r="BO106" i="446"/>
  <c r="BN106" i="446"/>
  <c r="BM106" i="446"/>
  <c r="BL106" i="446"/>
  <c r="BJ106" i="446"/>
  <c r="BI106" i="446"/>
  <c r="BH106" i="446"/>
  <c r="BG106" i="446"/>
  <c r="BF106" i="446"/>
  <c r="BW105" i="446"/>
  <c r="BV105" i="446"/>
  <c r="BU105" i="446"/>
  <c r="BT105" i="446"/>
  <c r="BS105" i="446"/>
  <c r="BR105" i="446"/>
  <c r="BQ105" i="446"/>
  <c r="BP105" i="446"/>
  <c r="BO105" i="446"/>
  <c r="BN105" i="446"/>
  <c r="BM105" i="446"/>
  <c r="BL105" i="446"/>
  <c r="BK105" i="446"/>
  <c r="BJ105" i="446"/>
  <c r="BI105" i="446"/>
  <c r="BH105" i="446"/>
  <c r="BG105" i="446"/>
  <c r="BF105" i="446"/>
  <c r="BW104" i="446"/>
  <c r="BV104" i="446"/>
  <c r="BU104" i="446"/>
  <c r="BT104" i="446"/>
  <c r="BS104" i="446"/>
  <c r="BR104" i="446"/>
  <c r="BQ104" i="446"/>
  <c r="BP104" i="446"/>
  <c r="BO104" i="446"/>
  <c r="BN104" i="446"/>
  <c r="BM104" i="446"/>
  <c r="BL104" i="446"/>
  <c r="BK104" i="446"/>
  <c r="BJ104" i="446"/>
  <c r="BI104" i="446"/>
  <c r="BH104" i="446"/>
  <c r="BG104" i="446"/>
  <c r="BF104" i="446"/>
  <c r="BW103" i="446"/>
  <c r="BV103" i="446"/>
  <c r="BU103" i="446"/>
  <c r="BT103" i="446"/>
  <c r="BS103" i="446"/>
  <c r="BR103" i="446"/>
  <c r="BQ103" i="446"/>
  <c r="BP103" i="446"/>
  <c r="BO103" i="446"/>
  <c r="BN103" i="446"/>
  <c r="BM103" i="446"/>
  <c r="BL103" i="446"/>
  <c r="BK103" i="446"/>
  <c r="BJ103" i="446"/>
  <c r="BI103" i="446"/>
  <c r="BH103" i="446"/>
  <c r="BG103" i="446"/>
  <c r="BF103" i="446"/>
  <c r="BW100" i="446"/>
  <c r="BV100" i="446"/>
  <c r="BU100" i="446"/>
  <c r="BT100" i="446"/>
  <c r="BS100" i="446"/>
  <c r="BR100" i="446"/>
  <c r="BQ100" i="446"/>
  <c r="BP100" i="446"/>
  <c r="BO100" i="446"/>
  <c r="BN100" i="446"/>
  <c r="BM100" i="446"/>
  <c r="BL100" i="446"/>
  <c r="BK100" i="446"/>
  <c r="BJ100" i="446"/>
  <c r="BI100" i="446"/>
  <c r="BH100" i="446"/>
  <c r="BG100" i="446"/>
  <c r="BF100" i="446"/>
  <c r="BW99" i="446"/>
  <c r="BV99" i="446"/>
  <c r="BU99" i="446"/>
  <c r="BT99" i="446"/>
  <c r="BS99" i="446"/>
  <c r="BR99" i="446"/>
  <c r="BQ99" i="446"/>
  <c r="BP99" i="446"/>
  <c r="BO99" i="446"/>
  <c r="BN99" i="446"/>
  <c r="BM99" i="446"/>
  <c r="BL99" i="446"/>
  <c r="BK99" i="446"/>
  <c r="BJ99" i="446"/>
  <c r="BI99" i="446"/>
  <c r="BH99" i="446"/>
  <c r="BG99" i="446"/>
  <c r="BF99" i="446"/>
  <c r="BW98" i="446"/>
  <c r="BV98" i="446"/>
  <c r="BU98" i="446"/>
  <c r="BT98" i="446"/>
  <c r="BS98" i="446"/>
  <c r="BR98" i="446"/>
  <c r="BQ98" i="446"/>
  <c r="BP98" i="446"/>
  <c r="BO98" i="446"/>
  <c r="BN98" i="446"/>
  <c r="BM98" i="446"/>
  <c r="BL98" i="446"/>
  <c r="BK98" i="446"/>
  <c r="BJ98" i="446"/>
  <c r="BI98" i="446"/>
  <c r="BH98" i="446"/>
  <c r="BG98" i="446"/>
  <c r="BF98" i="446"/>
  <c r="BW97" i="446"/>
  <c r="BV97" i="446"/>
  <c r="BU97" i="446"/>
  <c r="BT97" i="446"/>
  <c r="BS97" i="446"/>
  <c r="BR97" i="446"/>
  <c r="BQ97" i="446"/>
  <c r="BP97" i="446"/>
  <c r="BO97" i="446"/>
  <c r="BN97" i="446"/>
  <c r="BM97" i="446"/>
  <c r="BL97" i="446"/>
  <c r="BK97" i="446"/>
  <c r="BJ97" i="446"/>
  <c r="BI97" i="446"/>
  <c r="BH97" i="446"/>
  <c r="BG97" i="446"/>
  <c r="BF97" i="446"/>
  <c r="BW96" i="446"/>
  <c r="BV96" i="446"/>
  <c r="BU96" i="446"/>
  <c r="BT96" i="446"/>
  <c r="BS96" i="446"/>
  <c r="BR96" i="446"/>
  <c r="BQ96" i="446"/>
  <c r="BP96" i="446"/>
  <c r="BO96" i="446"/>
  <c r="BN96" i="446"/>
  <c r="BM96" i="446"/>
  <c r="BL96" i="446"/>
  <c r="BK96" i="446"/>
  <c r="BJ96" i="446"/>
  <c r="BI96" i="446"/>
  <c r="BH96" i="446"/>
  <c r="BG96" i="446"/>
  <c r="BF96" i="446"/>
  <c r="BW95" i="446"/>
  <c r="BV95" i="446"/>
  <c r="BU95" i="446"/>
  <c r="BT95" i="446"/>
  <c r="BS95" i="446"/>
  <c r="BR95" i="446"/>
  <c r="BQ95" i="446"/>
  <c r="BP95" i="446"/>
  <c r="BO95" i="446"/>
  <c r="BN95" i="446"/>
  <c r="BM95" i="446"/>
  <c r="BL95" i="446"/>
  <c r="BK95" i="446"/>
  <c r="BJ95" i="446"/>
  <c r="BI95" i="446"/>
  <c r="BH95" i="446"/>
  <c r="BG95" i="446"/>
  <c r="AX84" i="446" s="1"/>
  <c r="BF95" i="446"/>
  <c r="AR95" i="446"/>
  <c r="AQ95" i="446"/>
  <c r="BW94" i="446"/>
  <c r="BV94" i="446"/>
  <c r="BU94" i="446"/>
  <c r="BT94" i="446"/>
  <c r="BS94" i="446"/>
  <c r="BR94" i="446"/>
  <c r="BQ94" i="446"/>
  <c r="BP94" i="446"/>
  <c r="BO94" i="446"/>
  <c r="BN94" i="446"/>
  <c r="BM94" i="446"/>
  <c r="BL94" i="446"/>
  <c r="BK94" i="446"/>
  <c r="BJ94" i="446"/>
  <c r="BI94" i="446"/>
  <c r="BH94" i="446"/>
  <c r="BG94" i="446"/>
  <c r="AW84" i="446" s="1"/>
  <c r="BF94" i="446"/>
  <c r="BA94" i="446"/>
  <c r="BW93" i="446"/>
  <c r="BV93" i="446"/>
  <c r="BU93" i="446"/>
  <c r="BT93" i="446"/>
  <c r="BS93" i="446"/>
  <c r="BR93" i="446"/>
  <c r="BQ93" i="446"/>
  <c r="BP93" i="446"/>
  <c r="BO93" i="446"/>
  <c r="BN93" i="446"/>
  <c r="BM93" i="446"/>
  <c r="BL93" i="446"/>
  <c r="BK93" i="446"/>
  <c r="BJ93" i="446"/>
  <c r="BI93" i="446"/>
  <c r="BH93" i="446"/>
  <c r="BG93" i="446"/>
  <c r="BF93" i="446"/>
  <c r="AV84" i="446" s="1"/>
  <c r="BW92" i="446"/>
  <c r="BV92" i="446"/>
  <c r="BU92" i="446"/>
  <c r="BT92" i="446"/>
  <c r="BS92" i="446"/>
  <c r="BR92" i="446"/>
  <c r="BQ92" i="446"/>
  <c r="BP92" i="446"/>
  <c r="BO92" i="446"/>
  <c r="BN92" i="446"/>
  <c r="BM92" i="446"/>
  <c r="BL92" i="446"/>
  <c r="BK92" i="446"/>
  <c r="BJ92" i="446"/>
  <c r="BI92" i="446"/>
  <c r="BH92" i="446"/>
  <c r="BG92" i="446"/>
  <c r="BF92" i="446"/>
  <c r="BW91" i="446"/>
  <c r="BV91" i="446"/>
  <c r="BU91" i="446"/>
  <c r="BT91" i="446"/>
  <c r="BS91" i="446"/>
  <c r="BR91" i="446"/>
  <c r="BQ91" i="446"/>
  <c r="BP91" i="446"/>
  <c r="BO91" i="446"/>
  <c r="BN91" i="446"/>
  <c r="BM91" i="446"/>
  <c r="BL91" i="446"/>
  <c r="BK91" i="446"/>
  <c r="BJ91" i="446"/>
  <c r="BI91" i="446"/>
  <c r="BH91" i="446"/>
  <c r="BG91" i="446"/>
  <c r="BF91" i="446"/>
  <c r="BW90" i="446"/>
  <c r="BV90" i="446"/>
  <c r="BU90" i="446"/>
  <c r="BT90" i="446"/>
  <c r="BS90" i="446"/>
  <c r="BR90" i="446"/>
  <c r="BQ90" i="446"/>
  <c r="BP90" i="446"/>
  <c r="BO90" i="446"/>
  <c r="BN90" i="446"/>
  <c r="BM90" i="446"/>
  <c r="BL90" i="446"/>
  <c r="BK90" i="446"/>
  <c r="BJ90" i="446"/>
  <c r="BI90" i="446"/>
  <c r="BH90" i="446"/>
  <c r="BG90" i="446"/>
  <c r="BF90" i="446"/>
  <c r="BW89" i="446"/>
  <c r="BV89" i="446"/>
  <c r="BU89" i="446"/>
  <c r="BT89" i="446"/>
  <c r="BS89" i="446"/>
  <c r="BR89" i="446"/>
  <c r="BQ89" i="446"/>
  <c r="BP89" i="446"/>
  <c r="BO89" i="446"/>
  <c r="BN89" i="446"/>
  <c r="BM89" i="446"/>
  <c r="BL89" i="446"/>
  <c r="BK89" i="446"/>
  <c r="BJ89" i="446"/>
  <c r="BI89" i="446"/>
  <c r="BH89" i="446"/>
  <c r="BG89" i="446"/>
  <c r="BF89" i="446"/>
  <c r="BW88" i="446"/>
  <c r="BV88" i="446"/>
  <c r="BU88" i="446"/>
  <c r="BT88" i="446"/>
  <c r="BS88" i="446"/>
  <c r="BR88" i="446"/>
  <c r="BQ88" i="446"/>
  <c r="BP88" i="446"/>
  <c r="BO88" i="446"/>
  <c r="BN88" i="446"/>
  <c r="BM88" i="446"/>
  <c r="BL88" i="446"/>
  <c r="BK88" i="446"/>
  <c r="BJ88" i="446"/>
  <c r="BI88" i="446"/>
  <c r="BH88" i="446"/>
  <c r="AQ84" i="446" s="1"/>
  <c r="BG88" i="446"/>
  <c r="BF88" i="446"/>
  <c r="BW87" i="446"/>
  <c r="BV87" i="446"/>
  <c r="BU87" i="446"/>
  <c r="BT87" i="446"/>
  <c r="BS87" i="446"/>
  <c r="BR87" i="446"/>
  <c r="BQ87" i="446"/>
  <c r="BP87" i="446"/>
  <c r="BO87" i="446"/>
  <c r="BN87" i="446"/>
  <c r="BM87" i="446"/>
  <c r="BL87" i="446"/>
  <c r="BK87" i="446"/>
  <c r="BJ87" i="446"/>
  <c r="BI87" i="446"/>
  <c r="BH87" i="446"/>
  <c r="BG87" i="446"/>
  <c r="BF87" i="446"/>
  <c r="AP84" i="446" s="1"/>
  <c r="BW86" i="446"/>
  <c r="BV86" i="446"/>
  <c r="BU86" i="446"/>
  <c r="BT86" i="446"/>
  <c r="BS86" i="446"/>
  <c r="BR86" i="446"/>
  <c r="BQ86" i="446"/>
  <c r="BP86" i="446"/>
  <c r="BO86" i="446"/>
  <c r="BN86" i="446"/>
  <c r="BM86" i="446"/>
  <c r="BL86" i="446"/>
  <c r="BK86" i="446"/>
  <c r="BJ86" i="446"/>
  <c r="BI86" i="446"/>
  <c r="BH86" i="446"/>
  <c r="BG86" i="446"/>
  <c r="AO84" i="446" s="1"/>
  <c r="BF86" i="446"/>
  <c r="BW85" i="446"/>
  <c r="BV85" i="446"/>
  <c r="BU85" i="446"/>
  <c r="BT85" i="446"/>
  <c r="BS85" i="446"/>
  <c r="BR85" i="446"/>
  <c r="BQ85" i="446"/>
  <c r="BP85" i="446"/>
  <c r="BO85" i="446"/>
  <c r="BN85" i="446"/>
  <c r="BM85" i="446"/>
  <c r="BL85" i="446"/>
  <c r="BK85" i="446"/>
  <c r="BJ85" i="446"/>
  <c r="BI85" i="446"/>
  <c r="BH85" i="446"/>
  <c r="BG85" i="446"/>
  <c r="BF85" i="446"/>
  <c r="BW84" i="446"/>
  <c r="BV84" i="446"/>
  <c r="BU84" i="446"/>
  <c r="BT84" i="446"/>
  <c r="BS84" i="446"/>
  <c r="BR84" i="446"/>
  <c r="BQ84" i="446"/>
  <c r="BP84" i="446"/>
  <c r="BO84" i="446"/>
  <c r="BN84" i="446"/>
  <c r="BM84" i="446"/>
  <c r="BL84" i="446"/>
  <c r="BK84" i="446"/>
  <c r="BJ84" i="446"/>
  <c r="BI84" i="446"/>
  <c r="BH84" i="446"/>
  <c r="BG84" i="446"/>
  <c r="BF84" i="446"/>
  <c r="AT84" i="446"/>
  <c r="AM84" i="446"/>
  <c r="BW309" i="426"/>
  <c r="BV309" i="426"/>
  <c r="BU309" i="426"/>
  <c r="BT309" i="426"/>
  <c r="BS309" i="426"/>
  <c r="BR309" i="426"/>
  <c r="BQ309" i="426"/>
  <c r="BP309" i="426"/>
  <c r="BO309" i="426"/>
  <c r="BN309" i="426"/>
  <c r="BM309" i="426"/>
  <c r="BL309" i="426"/>
  <c r="BK309" i="426"/>
  <c r="BJ309" i="426"/>
  <c r="BI309" i="426"/>
  <c r="BH309" i="426"/>
  <c r="BG309" i="426"/>
  <c r="BF309" i="426"/>
  <c r="BW308" i="426"/>
  <c r="BV308" i="426"/>
  <c r="BU308" i="426"/>
  <c r="BT308" i="426"/>
  <c r="BS308" i="426"/>
  <c r="BR308" i="426"/>
  <c r="BQ308" i="426"/>
  <c r="BP308" i="426"/>
  <c r="BO308" i="426"/>
  <c r="BN308" i="426"/>
  <c r="BM308" i="426"/>
  <c r="BL308" i="426"/>
  <c r="BK308" i="426"/>
  <c r="BJ308" i="426"/>
  <c r="BI308" i="426"/>
  <c r="BH308" i="426"/>
  <c r="BG308" i="426"/>
  <c r="BF308" i="426"/>
  <c r="BW307" i="426"/>
  <c r="BV307" i="426"/>
  <c r="BU307" i="426"/>
  <c r="BT307" i="426"/>
  <c r="BS307" i="426"/>
  <c r="BR307" i="426"/>
  <c r="BQ307" i="426"/>
  <c r="BP307" i="426"/>
  <c r="BO307" i="426"/>
  <c r="BN307" i="426"/>
  <c r="BM307" i="426"/>
  <c r="BL307" i="426"/>
  <c r="BK307" i="426"/>
  <c r="BJ307" i="426"/>
  <c r="BI307" i="426"/>
  <c r="BH307" i="426"/>
  <c r="BG307" i="426"/>
  <c r="BF307" i="426"/>
  <c r="BW306" i="426"/>
  <c r="BV306" i="426"/>
  <c r="BU306" i="426"/>
  <c r="BT306" i="426"/>
  <c r="BS306" i="426"/>
  <c r="BR306" i="426"/>
  <c r="BQ306" i="426"/>
  <c r="BP306" i="426"/>
  <c r="BO306" i="426"/>
  <c r="BN306" i="426"/>
  <c r="BM306" i="426"/>
  <c r="BL306" i="426"/>
  <c r="BK306" i="426"/>
  <c r="BJ306" i="426"/>
  <c r="BI306" i="426"/>
  <c r="BH306" i="426"/>
  <c r="BG306" i="426"/>
  <c r="BF306" i="426"/>
  <c r="BW305" i="426"/>
  <c r="BV305" i="426"/>
  <c r="BU305" i="426"/>
  <c r="BT305" i="426"/>
  <c r="BS305" i="426"/>
  <c r="BR305" i="426"/>
  <c r="BQ305" i="426"/>
  <c r="BP305" i="426"/>
  <c r="BO305" i="426"/>
  <c r="BN305" i="426"/>
  <c r="BM305" i="426"/>
  <c r="BL305" i="426"/>
  <c r="BK305" i="426"/>
  <c r="BJ305" i="426"/>
  <c r="BI305" i="426"/>
  <c r="BH305" i="426"/>
  <c r="BG305" i="426"/>
  <c r="BF305" i="426"/>
  <c r="BW304" i="426"/>
  <c r="BV304" i="426"/>
  <c r="BU304" i="426"/>
  <c r="BT304" i="426"/>
  <c r="BS304" i="426"/>
  <c r="BR304" i="426"/>
  <c r="BQ304" i="426"/>
  <c r="BP304" i="426"/>
  <c r="BO304" i="426"/>
  <c r="BN304" i="426"/>
  <c r="BM304" i="426"/>
  <c r="BL304" i="426"/>
  <c r="BK304" i="426"/>
  <c r="BJ304" i="426"/>
  <c r="BI304" i="426"/>
  <c r="BH304" i="426"/>
  <c r="BG304" i="426"/>
  <c r="BF304" i="426"/>
  <c r="BW303" i="426"/>
  <c r="BV303" i="426"/>
  <c r="BU303" i="426"/>
  <c r="BT303" i="426"/>
  <c r="BS303" i="426"/>
  <c r="BR303" i="426"/>
  <c r="BQ303" i="426"/>
  <c r="BP303" i="426"/>
  <c r="BO303" i="426"/>
  <c r="BN303" i="426"/>
  <c r="BM303" i="426"/>
  <c r="BL303" i="426"/>
  <c r="BK303" i="426"/>
  <c r="BJ303" i="426"/>
  <c r="BI303" i="426"/>
  <c r="BH303" i="426"/>
  <c r="BG303" i="426"/>
  <c r="BF303" i="426"/>
  <c r="BW302" i="426"/>
  <c r="BV302" i="426"/>
  <c r="BU302" i="426"/>
  <c r="BT302" i="426"/>
  <c r="BS302" i="426"/>
  <c r="BR302" i="426"/>
  <c r="BQ302" i="426"/>
  <c r="BP302" i="426"/>
  <c r="BO302" i="426"/>
  <c r="BN302" i="426"/>
  <c r="BM302" i="426"/>
  <c r="BL302" i="426"/>
  <c r="BK302" i="426"/>
  <c r="BJ302" i="426"/>
  <c r="BI302" i="426"/>
  <c r="BH302" i="426"/>
  <c r="BG302" i="426"/>
  <c r="BF302" i="426"/>
  <c r="BW301" i="426"/>
  <c r="BV301" i="426"/>
  <c r="BU301" i="426"/>
  <c r="BT301" i="426"/>
  <c r="BS301" i="426"/>
  <c r="BR301" i="426"/>
  <c r="BQ301" i="426"/>
  <c r="BP301" i="426"/>
  <c r="BO301" i="426"/>
  <c r="BN301" i="426"/>
  <c r="BM301" i="426"/>
  <c r="BL301" i="426"/>
  <c r="BK301" i="426"/>
  <c r="BJ301" i="426"/>
  <c r="BI301" i="426"/>
  <c r="BH301" i="426"/>
  <c r="BG301" i="426"/>
  <c r="BF301" i="426"/>
  <c r="BW300" i="426"/>
  <c r="BV300" i="426"/>
  <c r="BU300" i="426"/>
  <c r="BT300" i="426"/>
  <c r="BS300" i="426"/>
  <c r="BR300" i="426"/>
  <c r="BQ300" i="426"/>
  <c r="BP300" i="426"/>
  <c r="BO300" i="426"/>
  <c r="BN300" i="426"/>
  <c r="BM300" i="426"/>
  <c r="BL300" i="426"/>
  <c r="BK300" i="426"/>
  <c r="BJ300" i="426"/>
  <c r="BI300" i="426"/>
  <c r="BH300" i="426"/>
  <c r="BG300" i="426"/>
  <c r="BF300" i="426"/>
  <c r="BW299" i="426"/>
  <c r="BV299" i="426"/>
  <c r="BU299" i="426"/>
  <c r="BT299" i="426"/>
  <c r="BS299" i="426"/>
  <c r="BR299" i="426"/>
  <c r="BQ299" i="426"/>
  <c r="BP299" i="426"/>
  <c r="BO299" i="426"/>
  <c r="BN299" i="426"/>
  <c r="BM299" i="426"/>
  <c r="BL299" i="426"/>
  <c r="BK299" i="426"/>
  <c r="BJ299" i="426"/>
  <c r="BI299" i="426"/>
  <c r="BH299" i="426"/>
  <c r="BG299" i="426"/>
  <c r="BF299" i="426"/>
  <c r="BW298" i="426"/>
  <c r="BV298" i="426"/>
  <c r="BU298" i="426"/>
  <c r="BT298" i="426"/>
  <c r="BS298" i="426"/>
  <c r="BR298" i="426"/>
  <c r="BQ298" i="426"/>
  <c r="BP298" i="426"/>
  <c r="BO298" i="426"/>
  <c r="BN298" i="426"/>
  <c r="BM298" i="426"/>
  <c r="BL298" i="426"/>
  <c r="BK298" i="426"/>
  <c r="BJ298" i="426"/>
  <c r="BI298" i="426"/>
  <c r="BH298" i="426"/>
  <c r="BG298" i="426"/>
  <c r="BF298" i="426"/>
  <c r="BW297" i="426"/>
  <c r="BV297" i="426"/>
  <c r="BU297" i="426"/>
  <c r="BT297" i="426"/>
  <c r="BS297" i="426"/>
  <c r="BR297" i="426"/>
  <c r="BQ297" i="426"/>
  <c r="BP297" i="426"/>
  <c r="BO297" i="426"/>
  <c r="BN297" i="426"/>
  <c r="BM297" i="426"/>
  <c r="BL297" i="426"/>
  <c r="BK297" i="426"/>
  <c r="BJ297" i="426"/>
  <c r="BI297" i="426"/>
  <c r="BH297" i="426"/>
  <c r="BG297" i="426"/>
  <c r="BF297" i="426"/>
  <c r="BW296" i="426"/>
  <c r="BV296" i="426"/>
  <c r="BU296" i="426"/>
  <c r="BT296" i="426"/>
  <c r="BS296" i="426"/>
  <c r="BR296" i="426"/>
  <c r="BQ296" i="426"/>
  <c r="BP296" i="426"/>
  <c r="BO296" i="426"/>
  <c r="BN296" i="426"/>
  <c r="BM296" i="426"/>
  <c r="BL296" i="426"/>
  <c r="BK296" i="426"/>
  <c r="BJ296" i="426"/>
  <c r="BI296" i="426"/>
  <c r="BH296" i="426"/>
  <c r="BG296" i="426"/>
  <c r="BF296" i="426"/>
  <c r="BW295" i="426"/>
  <c r="BV295" i="426"/>
  <c r="BU295" i="426"/>
  <c r="BT295" i="426"/>
  <c r="BS295" i="426"/>
  <c r="BR295" i="426"/>
  <c r="BQ295" i="426"/>
  <c r="BP295" i="426"/>
  <c r="BO295" i="426"/>
  <c r="BN295" i="426"/>
  <c r="BM295" i="426"/>
  <c r="BL295" i="426"/>
  <c r="BK295" i="426"/>
  <c r="BJ295" i="426"/>
  <c r="BI295" i="426"/>
  <c r="BH295" i="426"/>
  <c r="BG295" i="426"/>
  <c r="BF295" i="426"/>
  <c r="BW294" i="426"/>
  <c r="BV294" i="426"/>
  <c r="BU294" i="426"/>
  <c r="BT294" i="426"/>
  <c r="BS294" i="426"/>
  <c r="BR294" i="426"/>
  <c r="BQ294" i="426"/>
  <c r="BP294" i="426"/>
  <c r="BO294" i="426"/>
  <c r="BN294" i="426"/>
  <c r="BM294" i="426"/>
  <c r="BL294" i="426"/>
  <c r="BK294" i="426"/>
  <c r="BJ294" i="426"/>
  <c r="BI294" i="426"/>
  <c r="BH294" i="426"/>
  <c r="BG294" i="426"/>
  <c r="BF294" i="426"/>
  <c r="BW293" i="426"/>
  <c r="BV293" i="426"/>
  <c r="BU293" i="426"/>
  <c r="BT293" i="426"/>
  <c r="BS293" i="426"/>
  <c r="BR293" i="426"/>
  <c r="BQ293" i="426"/>
  <c r="BP293" i="426"/>
  <c r="BO293" i="426"/>
  <c r="BN293" i="426"/>
  <c r="BM293" i="426"/>
  <c r="BL293" i="426"/>
  <c r="BK293" i="426"/>
  <c r="BJ293" i="426"/>
  <c r="BI293" i="426"/>
  <c r="BH293" i="426"/>
  <c r="BG293" i="426"/>
  <c r="BF293" i="426"/>
  <c r="BW290" i="426"/>
  <c r="BV290" i="426"/>
  <c r="BU290" i="426"/>
  <c r="BT290" i="426"/>
  <c r="BS290" i="426"/>
  <c r="BR290" i="426"/>
  <c r="BQ290" i="426"/>
  <c r="BP290" i="426"/>
  <c r="BO290" i="426"/>
  <c r="BN290" i="426"/>
  <c r="BM290" i="426"/>
  <c r="BL290" i="426"/>
  <c r="BK290" i="426"/>
  <c r="BJ290" i="426"/>
  <c r="BI290" i="426"/>
  <c r="BH290" i="426"/>
  <c r="BG290" i="426"/>
  <c r="BF290" i="426"/>
  <c r="BW289" i="426"/>
  <c r="BV289" i="426"/>
  <c r="BU289" i="426"/>
  <c r="BT289" i="426"/>
  <c r="BS289" i="426"/>
  <c r="BR289" i="426"/>
  <c r="BQ289" i="426"/>
  <c r="BP289" i="426"/>
  <c r="BO289" i="426"/>
  <c r="BN289" i="426"/>
  <c r="BM289" i="426"/>
  <c r="BL289" i="426"/>
  <c r="BK289" i="426"/>
  <c r="BJ289" i="426"/>
  <c r="BI289" i="426"/>
  <c r="BH289" i="426"/>
  <c r="BG289" i="426"/>
  <c r="BF289" i="426"/>
  <c r="BW288" i="426"/>
  <c r="BV288" i="426"/>
  <c r="BU288" i="426"/>
  <c r="BT288" i="426"/>
  <c r="BS288" i="426"/>
  <c r="BR288" i="426"/>
  <c r="BQ288" i="426"/>
  <c r="BP288" i="426"/>
  <c r="BO288" i="426"/>
  <c r="BN288" i="426"/>
  <c r="BM288" i="426"/>
  <c r="BL288" i="426"/>
  <c r="BK288" i="426"/>
  <c r="BJ288" i="426"/>
  <c r="BI288" i="426"/>
  <c r="BH288" i="426"/>
  <c r="BG288" i="426"/>
  <c r="BF288" i="426"/>
  <c r="BW287" i="426"/>
  <c r="BV287" i="426"/>
  <c r="BU287" i="426"/>
  <c r="BT287" i="426"/>
  <c r="BS287" i="426"/>
  <c r="BR287" i="426"/>
  <c r="BQ287" i="426"/>
  <c r="BP287" i="426"/>
  <c r="BO287" i="426"/>
  <c r="BN287" i="426"/>
  <c r="BM287" i="426"/>
  <c r="BL287" i="426"/>
  <c r="BK287" i="426"/>
  <c r="BJ287" i="426"/>
  <c r="BI287" i="426"/>
  <c r="BH287" i="426"/>
  <c r="BG287" i="426"/>
  <c r="BF287" i="426"/>
  <c r="BW286" i="426"/>
  <c r="BV286" i="426"/>
  <c r="BU286" i="426"/>
  <c r="BT286" i="426"/>
  <c r="BS286" i="426"/>
  <c r="BR286" i="426"/>
  <c r="BQ286" i="426"/>
  <c r="BP286" i="426"/>
  <c r="BO286" i="426"/>
  <c r="BN286" i="426"/>
  <c r="BM286" i="426"/>
  <c r="BL286" i="426"/>
  <c r="BK286" i="426"/>
  <c r="BJ286" i="426"/>
  <c r="BI286" i="426"/>
  <c r="BH286" i="426"/>
  <c r="BG286" i="426"/>
  <c r="BF286" i="426"/>
  <c r="BW285" i="426"/>
  <c r="BV285" i="426"/>
  <c r="BU285" i="426"/>
  <c r="BT285" i="426"/>
  <c r="BS285" i="426"/>
  <c r="BR285" i="426"/>
  <c r="BQ285" i="426"/>
  <c r="BP285" i="426"/>
  <c r="BO285" i="426"/>
  <c r="BN285" i="426"/>
  <c r="BM285" i="426"/>
  <c r="BL285" i="426"/>
  <c r="BK285" i="426"/>
  <c r="BJ285" i="426"/>
  <c r="BI285" i="426"/>
  <c r="BH285" i="426"/>
  <c r="BG285" i="426"/>
  <c r="BF285" i="426"/>
  <c r="BW284" i="426"/>
  <c r="BV284" i="426"/>
  <c r="BU284" i="426"/>
  <c r="BT284" i="426"/>
  <c r="BS284" i="426"/>
  <c r="BR284" i="426"/>
  <c r="BQ284" i="426"/>
  <c r="BP284" i="426"/>
  <c r="BO284" i="426"/>
  <c r="BN284" i="426"/>
  <c r="BM284" i="426"/>
  <c r="BL284" i="426"/>
  <c r="BK284" i="426"/>
  <c r="BJ284" i="426"/>
  <c r="BI284" i="426"/>
  <c r="BH284" i="426"/>
  <c r="BG284" i="426"/>
  <c r="BF284" i="426"/>
  <c r="BW283" i="426"/>
  <c r="BV283" i="426"/>
  <c r="BU283" i="426"/>
  <c r="BT283" i="426"/>
  <c r="BS283" i="426"/>
  <c r="BR283" i="426"/>
  <c r="BQ283" i="426"/>
  <c r="BP283" i="426"/>
  <c r="BO283" i="426"/>
  <c r="BN283" i="426"/>
  <c r="BM283" i="426"/>
  <c r="BL283" i="426"/>
  <c r="BK283" i="426"/>
  <c r="BJ283" i="426"/>
  <c r="BI283" i="426"/>
  <c r="BH283" i="426"/>
  <c r="BG283" i="426"/>
  <c r="BF283" i="426"/>
  <c r="BW282" i="426"/>
  <c r="BV282" i="426"/>
  <c r="BU282" i="426"/>
  <c r="BT282" i="426"/>
  <c r="BS282" i="426"/>
  <c r="BR282" i="426"/>
  <c r="BQ282" i="426"/>
  <c r="BP282" i="426"/>
  <c r="BO282" i="426"/>
  <c r="BN282" i="426"/>
  <c r="BM282" i="426"/>
  <c r="BL282" i="426"/>
  <c r="BK282" i="426"/>
  <c r="BJ282" i="426"/>
  <c r="BI282" i="426"/>
  <c r="BH282" i="426"/>
  <c r="BG282" i="426"/>
  <c r="BF282" i="426"/>
  <c r="BW281" i="426"/>
  <c r="BV281" i="426"/>
  <c r="BU281" i="426"/>
  <c r="BT281" i="426"/>
  <c r="BS281" i="426"/>
  <c r="BR281" i="426"/>
  <c r="BQ281" i="426"/>
  <c r="BP281" i="426"/>
  <c r="BO281" i="426"/>
  <c r="BN281" i="426"/>
  <c r="BM281" i="426"/>
  <c r="BL281" i="426"/>
  <c r="BK281" i="426"/>
  <c r="BJ281" i="426"/>
  <c r="BI281" i="426"/>
  <c r="BH281" i="426"/>
  <c r="BG281" i="426"/>
  <c r="BF281" i="426"/>
  <c r="BW280" i="426"/>
  <c r="BV280" i="426"/>
  <c r="BU280" i="426"/>
  <c r="BT280" i="426"/>
  <c r="BS280" i="426"/>
  <c r="BR280" i="426"/>
  <c r="BQ280" i="426"/>
  <c r="BP280" i="426"/>
  <c r="BO280" i="426"/>
  <c r="BN280" i="426"/>
  <c r="BM280" i="426"/>
  <c r="BL280" i="426"/>
  <c r="BK280" i="426"/>
  <c r="BJ280" i="426"/>
  <c r="BI280" i="426"/>
  <c r="BH280" i="426"/>
  <c r="BG280" i="426"/>
  <c r="BF280" i="426"/>
  <c r="BW279" i="426"/>
  <c r="BV279" i="426"/>
  <c r="BU279" i="426"/>
  <c r="BT279" i="426"/>
  <c r="BS279" i="426"/>
  <c r="BR279" i="426"/>
  <c r="BQ279" i="426"/>
  <c r="BP279" i="426"/>
  <c r="BO279" i="426"/>
  <c r="BN279" i="426"/>
  <c r="BM279" i="426"/>
  <c r="BL279" i="426"/>
  <c r="BK279" i="426"/>
  <c r="BJ279" i="426"/>
  <c r="BI279" i="426"/>
  <c r="BH279" i="426"/>
  <c r="BG279" i="426"/>
  <c r="BF279" i="426"/>
  <c r="BW278" i="426"/>
  <c r="BV278" i="426"/>
  <c r="BU278" i="426"/>
  <c r="BT278" i="426"/>
  <c r="BS278" i="426"/>
  <c r="BR278" i="426"/>
  <c r="BQ278" i="426"/>
  <c r="BP278" i="426"/>
  <c r="BO278" i="426"/>
  <c r="BN278" i="426"/>
  <c r="BM278" i="426"/>
  <c r="BL278" i="426"/>
  <c r="BK278" i="426"/>
  <c r="BJ278" i="426"/>
  <c r="BI278" i="426"/>
  <c r="BH278" i="426"/>
  <c r="BG278" i="426"/>
  <c r="BF278" i="426"/>
  <c r="BW277" i="426"/>
  <c r="BV277" i="426"/>
  <c r="BU277" i="426"/>
  <c r="BT277" i="426"/>
  <c r="BS277" i="426"/>
  <c r="BR277" i="426"/>
  <c r="BQ277" i="426"/>
  <c r="BP277" i="426"/>
  <c r="BO277" i="426"/>
  <c r="BN277" i="426"/>
  <c r="BM277" i="426"/>
  <c r="BL277" i="426"/>
  <c r="BK277" i="426"/>
  <c r="BJ277" i="426"/>
  <c r="BI277" i="426"/>
  <c r="BH277" i="426"/>
  <c r="BG277" i="426"/>
  <c r="BF277" i="426"/>
  <c r="BW276" i="426"/>
  <c r="BV276" i="426"/>
  <c r="BU276" i="426"/>
  <c r="BT276" i="426"/>
  <c r="BS276" i="426"/>
  <c r="BR276" i="426"/>
  <c r="BQ276" i="426"/>
  <c r="BP276" i="426"/>
  <c r="BO276" i="426"/>
  <c r="BN276" i="426"/>
  <c r="BM276" i="426"/>
  <c r="BL276" i="426"/>
  <c r="BK276" i="426"/>
  <c r="BJ276" i="426"/>
  <c r="BI276" i="426"/>
  <c r="BH276" i="426"/>
  <c r="BG276" i="426"/>
  <c r="BF276" i="426"/>
  <c r="BW275" i="426"/>
  <c r="BV275" i="426"/>
  <c r="BU275" i="426"/>
  <c r="BT275" i="426"/>
  <c r="BS275" i="426"/>
  <c r="BR275" i="426"/>
  <c r="BQ275" i="426"/>
  <c r="BP275" i="426"/>
  <c r="BO275" i="426"/>
  <c r="BN275" i="426"/>
  <c r="BM275" i="426"/>
  <c r="BL275" i="426"/>
  <c r="BK275" i="426"/>
  <c r="BJ275" i="426"/>
  <c r="BI275" i="426"/>
  <c r="BH275" i="426"/>
  <c r="BG275" i="426"/>
  <c r="BF275" i="426"/>
  <c r="BW274" i="426"/>
  <c r="BV274" i="426"/>
  <c r="BU274" i="426"/>
  <c r="BT274" i="426"/>
  <c r="BS274" i="426"/>
  <c r="BR274" i="426"/>
  <c r="BQ274" i="426"/>
  <c r="BP274" i="426"/>
  <c r="BO274" i="426"/>
  <c r="BN274" i="426"/>
  <c r="BM274" i="426"/>
  <c r="BL274" i="426"/>
  <c r="BK274" i="426"/>
  <c r="BJ274" i="426"/>
  <c r="BI274" i="426"/>
  <c r="BH274" i="426"/>
  <c r="BG274" i="426"/>
  <c r="BF274" i="426"/>
  <c r="BW271" i="426"/>
  <c r="BV271" i="426"/>
  <c r="BU271" i="426"/>
  <c r="BT271" i="426"/>
  <c r="BS271" i="426"/>
  <c r="BR271" i="426"/>
  <c r="BQ271" i="426"/>
  <c r="BP271" i="426"/>
  <c r="BO271" i="426"/>
  <c r="BN271" i="426"/>
  <c r="BM271" i="426"/>
  <c r="BL271" i="426"/>
  <c r="BK271" i="426"/>
  <c r="BJ271" i="426"/>
  <c r="BI271" i="426"/>
  <c r="BH271" i="426"/>
  <c r="BG271" i="426"/>
  <c r="BF271" i="426"/>
  <c r="BW270" i="426"/>
  <c r="BV270" i="426"/>
  <c r="BU270" i="426"/>
  <c r="BT270" i="426"/>
  <c r="BS270" i="426"/>
  <c r="BR270" i="426"/>
  <c r="BQ270" i="426"/>
  <c r="BP270" i="426"/>
  <c r="BO270" i="426"/>
  <c r="BN270" i="426"/>
  <c r="BM270" i="426"/>
  <c r="BL270" i="426"/>
  <c r="BK270" i="426"/>
  <c r="BJ270" i="426"/>
  <c r="BI270" i="426"/>
  <c r="BH270" i="426"/>
  <c r="BG270" i="426"/>
  <c r="BF270" i="426"/>
  <c r="BW269" i="426"/>
  <c r="BV269" i="426"/>
  <c r="BU269" i="426"/>
  <c r="BT269" i="426"/>
  <c r="BS269" i="426"/>
  <c r="BR269" i="426"/>
  <c r="BQ269" i="426"/>
  <c r="BP269" i="426"/>
  <c r="BO269" i="426"/>
  <c r="BN269" i="426"/>
  <c r="BM269" i="426"/>
  <c r="BL269" i="426"/>
  <c r="BK269" i="426"/>
  <c r="BJ269" i="426"/>
  <c r="BI269" i="426"/>
  <c r="BH269" i="426"/>
  <c r="BG269" i="426"/>
  <c r="BF269" i="426"/>
  <c r="BW268" i="426"/>
  <c r="BV268" i="426"/>
  <c r="BU268" i="426"/>
  <c r="BT268" i="426"/>
  <c r="BS268" i="426"/>
  <c r="BR268" i="426"/>
  <c r="BQ268" i="426"/>
  <c r="BP268" i="426"/>
  <c r="BO268" i="426"/>
  <c r="BN268" i="426"/>
  <c r="BM268" i="426"/>
  <c r="BL268" i="426"/>
  <c r="BK268" i="426"/>
  <c r="BJ268" i="426"/>
  <c r="BI268" i="426"/>
  <c r="BH268" i="426"/>
  <c r="BG268" i="426"/>
  <c r="BF268" i="426"/>
  <c r="BW267" i="426"/>
  <c r="BV267" i="426"/>
  <c r="BU267" i="426"/>
  <c r="BT267" i="426"/>
  <c r="BS267" i="426"/>
  <c r="BR267" i="426"/>
  <c r="BQ267" i="426"/>
  <c r="BP267" i="426"/>
  <c r="BO267" i="426"/>
  <c r="BN267" i="426"/>
  <c r="BM267" i="426"/>
  <c r="BL267" i="426"/>
  <c r="BK267" i="426"/>
  <c r="BJ267" i="426"/>
  <c r="BI267" i="426"/>
  <c r="BH267" i="426"/>
  <c r="BG267" i="426"/>
  <c r="BF267" i="426"/>
  <c r="BW266" i="426"/>
  <c r="BV266" i="426"/>
  <c r="BU266" i="426"/>
  <c r="BT266" i="426"/>
  <c r="BS266" i="426"/>
  <c r="BR266" i="426"/>
  <c r="BQ266" i="426"/>
  <c r="BP266" i="426"/>
  <c r="BO266" i="426"/>
  <c r="BN266" i="426"/>
  <c r="BM266" i="426"/>
  <c r="BL266" i="426"/>
  <c r="BK266" i="426"/>
  <c r="BJ266" i="426"/>
  <c r="BI266" i="426"/>
  <c r="BH266" i="426"/>
  <c r="BG266" i="426"/>
  <c r="BF266" i="426"/>
  <c r="BW265" i="426"/>
  <c r="BV265" i="426"/>
  <c r="BU265" i="426"/>
  <c r="BT265" i="426"/>
  <c r="BS265" i="426"/>
  <c r="BR265" i="426"/>
  <c r="BQ265" i="426"/>
  <c r="BP265" i="426"/>
  <c r="BO265" i="426"/>
  <c r="BN265" i="426"/>
  <c r="BM265" i="426"/>
  <c r="BL265" i="426"/>
  <c r="BK265" i="426"/>
  <c r="BJ265" i="426"/>
  <c r="BI265" i="426"/>
  <c r="BH265" i="426"/>
  <c r="AW93" i="426" s="1"/>
  <c r="BG265" i="426"/>
  <c r="BF265" i="426"/>
  <c r="BW264" i="426"/>
  <c r="BV264" i="426"/>
  <c r="BU264" i="426"/>
  <c r="BT264" i="426"/>
  <c r="BS264" i="426"/>
  <c r="BR264" i="426"/>
  <c r="BQ264" i="426"/>
  <c r="BP264" i="426"/>
  <c r="BO264" i="426"/>
  <c r="BN264" i="426"/>
  <c r="BM264" i="426"/>
  <c r="BL264" i="426"/>
  <c r="BK264" i="426"/>
  <c r="BJ264" i="426"/>
  <c r="BI264" i="426"/>
  <c r="BH264" i="426"/>
  <c r="BG264" i="426"/>
  <c r="BF264" i="426"/>
  <c r="AV93" i="426" s="1"/>
  <c r="BW263" i="426"/>
  <c r="BV263" i="426"/>
  <c r="BU263" i="426"/>
  <c r="BT263" i="426"/>
  <c r="BS263" i="426"/>
  <c r="BR263" i="426"/>
  <c r="BQ263" i="426"/>
  <c r="BP263" i="426"/>
  <c r="BO263" i="426"/>
  <c r="BN263" i="426"/>
  <c r="BM263" i="426"/>
  <c r="BL263" i="426"/>
  <c r="BK263" i="426"/>
  <c r="BJ263" i="426"/>
  <c r="BI263" i="426"/>
  <c r="BH263" i="426"/>
  <c r="BG263" i="426"/>
  <c r="AU93" i="426" s="1"/>
  <c r="BF263" i="426"/>
  <c r="BW262" i="426"/>
  <c r="BV262" i="426"/>
  <c r="BU262" i="426"/>
  <c r="BT262" i="426"/>
  <c r="BS262" i="426"/>
  <c r="BR262" i="426"/>
  <c r="BQ262" i="426"/>
  <c r="BP262" i="426"/>
  <c r="BO262" i="426"/>
  <c r="BN262" i="426"/>
  <c r="BM262" i="426"/>
  <c r="BL262" i="426"/>
  <c r="BK262" i="426"/>
  <c r="BJ262" i="426"/>
  <c r="BI262" i="426"/>
  <c r="BH262" i="426"/>
  <c r="BG262" i="426"/>
  <c r="BF262" i="426"/>
  <c r="AT93" i="426" s="1"/>
  <c r="BW261" i="426"/>
  <c r="BV261" i="426"/>
  <c r="BU261" i="426"/>
  <c r="BT261" i="426"/>
  <c r="BS261" i="426"/>
  <c r="BR261" i="426"/>
  <c r="BQ261" i="426"/>
  <c r="BP261" i="426"/>
  <c r="BO261" i="426"/>
  <c r="BN261" i="426"/>
  <c r="BM261" i="426"/>
  <c r="BL261" i="426"/>
  <c r="BK261" i="426"/>
  <c r="BJ261" i="426"/>
  <c r="BI261" i="426"/>
  <c r="BH261" i="426"/>
  <c r="BG261" i="426"/>
  <c r="BF261" i="426"/>
  <c r="BW260" i="426"/>
  <c r="BV260" i="426"/>
  <c r="BU260" i="426"/>
  <c r="BT260" i="426"/>
  <c r="BS260" i="426"/>
  <c r="BR260" i="426"/>
  <c r="BQ260" i="426"/>
  <c r="BP260" i="426"/>
  <c r="BO260" i="426"/>
  <c r="BN260" i="426"/>
  <c r="BM260" i="426"/>
  <c r="BL260" i="426"/>
  <c r="BK260" i="426"/>
  <c r="BJ260" i="426"/>
  <c r="BI260" i="426"/>
  <c r="BH260" i="426"/>
  <c r="BG260" i="426"/>
  <c r="BF260" i="426"/>
  <c r="BW259" i="426"/>
  <c r="BV259" i="426"/>
  <c r="BU259" i="426"/>
  <c r="BT259" i="426"/>
  <c r="BS259" i="426"/>
  <c r="BR259" i="426"/>
  <c r="BQ259" i="426"/>
  <c r="BP259" i="426"/>
  <c r="BO259" i="426"/>
  <c r="BN259" i="426"/>
  <c r="BM259" i="426"/>
  <c r="BL259" i="426"/>
  <c r="BK259" i="426"/>
  <c r="BJ259" i="426"/>
  <c r="BI259" i="426"/>
  <c r="BH259" i="426"/>
  <c r="AQ93" i="426" s="1"/>
  <c r="BG259" i="426"/>
  <c r="BF259" i="426"/>
  <c r="BW258" i="426"/>
  <c r="BV258" i="426"/>
  <c r="BU258" i="426"/>
  <c r="BT258" i="426"/>
  <c r="BS258" i="426"/>
  <c r="BR258" i="426"/>
  <c r="BQ258" i="426"/>
  <c r="BP258" i="426"/>
  <c r="BO258" i="426"/>
  <c r="BN258" i="426"/>
  <c r="BM258" i="426"/>
  <c r="BL258" i="426"/>
  <c r="BK258" i="426"/>
  <c r="BJ258" i="426"/>
  <c r="BI258" i="426"/>
  <c r="BH258" i="426"/>
  <c r="BG258" i="426"/>
  <c r="BF258" i="426"/>
  <c r="AP93" i="426" s="1"/>
  <c r="BW257" i="426"/>
  <c r="BV257" i="426"/>
  <c r="BU257" i="426"/>
  <c r="BT257" i="426"/>
  <c r="BS257" i="426"/>
  <c r="BR257" i="426"/>
  <c r="BQ257" i="426"/>
  <c r="BP257" i="426"/>
  <c r="BO257" i="426"/>
  <c r="BN257" i="426"/>
  <c r="BM257" i="426"/>
  <c r="BL257" i="426"/>
  <c r="BK257" i="426"/>
  <c r="BJ257" i="426"/>
  <c r="BI257" i="426"/>
  <c r="BH257" i="426"/>
  <c r="BG257" i="426"/>
  <c r="AO93" i="426" s="1"/>
  <c r="BF257" i="426"/>
  <c r="BW256" i="426"/>
  <c r="BV256" i="426"/>
  <c r="BU256" i="426"/>
  <c r="BT256" i="426"/>
  <c r="BS256" i="426"/>
  <c r="BR256" i="426"/>
  <c r="BQ256" i="426"/>
  <c r="BP256" i="426"/>
  <c r="BO256" i="426"/>
  <c r="BN256" i="426"/>
  <c r="BM256" i="426"/>
  <c r="BL256" i="426"/>
  <c r="BK256" i="426"/>
  <c r="BJ256" i="426"/>
  <c r="BI256" i="426"/>
  <c r="BH256" i="426"/>
  <c r="BG256" i="426"/>
  <c r="BF256" i="426"/>
  <c r="BW255" i="426"/>
  <c r="BV255" i="426"/>
  <c r="BU255" i="426"/>
  <c r="BT255" i="426"/>
  <c r="BS255" i="426"/>
  <c r="BR255" i="426"/>
  <c r="BQ255" i="426"/>
  <c r="BP255" i="426"/>
  <c r="BO255" i="426"/>
  <c r="BN255" i="426"/>
  <c r="BM255" i="426"/>
  <c r="BL255" i="426"/>
  <c r="BK255" i="426"/>
  <c r="BJ255" i="426"/>
  <c r="BI255" i="426"/>
  <c r="BH255" i="426"/>
  <c r="AM93" i="426" s="1"/>
  <c r="BG255" i="426"/>
  <c r="BF255" i="426"/>
  <c r="BW252" i="426"/>
  <c r="BV252" i="426"/>
  <c r="BU252" i="426"/>
  <c r="BT252" i="426"/>
  <c r="BS252" i="426"/>
  <c r="BR252" i="426"/>
  <c r="BQ252" i="426"/>
  <c r="BP252" i="426"/>
  <c r="BO252" i="426"/>
  <c r="BN252" i="426"/>
  <c r="BM252" i="426"/>
  <c r="BL252" i="426"/>
  <c r="BK252" i="426"/>
  <c r="BJ252" i="426"/>
  <c r="BI252" i="426"/>
  <c r="BH252" i="426"/>
  <c r="BG252" i="426"/>
  <c r="BF252" i="426"/>
  <c r="BW251" i="426"/>
  <c r="BV251" i="426"/>
  <c r="BU251" i="426"/>
  <c r="BT251" i="426"/>
  <c r="BS251" i="426"/>
  <c r="BR251" i="426"/>
  <c r="BQ251" i="426"/>
  <c r="BP251" i="426"/>
  <c r="BO251" i="426"/>
  <c r="BN251" i="426"/>
  <c r="BM251" i="426"/>
  <c r="BL251" i="426"/>
  <c r="BK251" i="426"/>
  <c r="BJ251" i="426"/>
  <c r="BI251" i="426"/>
  <c r="BH251" i="426"/>
  <c r="BG251" i="426"/>
  <c r="BF251" i="426"/>
  <c r="BW250" i="426"/>
  <c r="BV250" i="426"/>
  <c r="BU250" i="426"/>
  <c r="BT250" i="426"/>
  <c r="BS250" i="426"/>
  <c r="BR250" i="426"/>
  <c r="BQ250" i="426"/>
  <c r="BP250" i="426"/>
  <c r="BO250" i="426"/>
  <c r="BN250" i="426"/>
  <c r="BM250" i="426"/>
  <c r="BL250" i="426"/>
  <c r="BK250" i="426"/>
  <c r="BJ250" i="426"/>
  <c r="BI250" i="426"/>
  <c r="BH250" i="426"/>
  <c r="BG250" i="426"/>
  <c r="BF250" i="426"/>
  <c r="BW249" i="426"/>
  <c r="BV249" i="426"/>
  <c r="BU249" i="426"/>
  <c r="BT249" i="426"/>
  <c r="BS249" i="426"/>
  <c r="BR249" i="426"/>
  <c r="BQ249" i="426"/>
  <c r="BP249" i="426"/>
  <c r="BO249" i="426"/>
  <c r="BN249" i="426"/>
  <c r="BM249" i="426"/>
  <c r="BL249" i="426"/>
  <c r="BK249" i="426"/>
  <c r="BJ249" i="426"/>
  <c r="BI249" i="426"/>
  <c r="BH249" i="426"/>
  <c r="BG249" i="426"/>
  <c r="BF249" i="426"/>
  <c r="BW248" i="426"/>
  <c r="BV248" i="426"/>
  <c r="BU248" i="426"/>
  <c r="BT248" i="426"/>
  <c r="BS248" i="426"/>
  <c r="BR248" i="426"/>
  <c r="BQ248" i="426"/>
  <c r="BP248" i="426"/>
  <c r="BO248" i="426"/>
  <c r="BN248" i="426"/>
  <c r="BM248" i="426"/>
  <c r="BL248" i="426"/>
  <c r="BK248" i="426"/>
  <c r="BJ248" i="426"/>
  <c r="BI248" i="426"/>
  <c r="BH248" i="426"/>
  <c r="BG248" i="426"/>
  <c r="BF248" i="426"/>
  <c r="BW247" i="426"/>
  <c r="BV247" i="426"/>
  <c r="BU247" i="426"/>
  <c r="BT247" i="426"/>
  <c r="BS247" i="426"/>
  <c r="BR247" i="426"/>
  <c r="BQ247" i="426"/>
  <c r="BP247" i="426"/>
  <c r="BO247" i="426"/>
  <c r="BN247" i="426"/>
  <c r="BM247" i="426"/>
  <c r="BL247" i="426"/>
  <c r="BK247" i="426"/>
  <c r="BJ247" i="426"/>
  <c r="BI247" i="426"/>
  <c r="BH247" i="426"/>
  <c r="BG247" i="426"/>
  <c r="BF247" i="426"/>
  <c r="BW246" i="426"/>
  <c r="BV246" i="426"/>
  <c r="BU246" i="426"/>
  <c r="BT246" i="426"/>
  <c r="BS246" i="426"/>
  <c r="BR246" i="426"/>
  <c r="BQ246" i="426"/>
  <c r="BP246" i="426"/>
  <c r="BO246" i="426"/>
  <c r="BN246" i="426"/>
  <c r="BM246" i="426"/>
  <c r="BL246" i="426"/>
  <c r="BK246" i="426"/>
  <c r="BJ246" i="426"/>
  <c r="BI246" i="426"/>
  <c r="BH246" i="426"/>
  <c r="BG246" i="426"/>
  <c r="BF246" i="426"/>
  <c r="AW92" i="426" s="1"/>
  <c r="BW245" i="426"/>
  <c r="BV245" i="426"/>
  <c r="BU245" i="426"/>
  <c r="BT245" i="426"/>
  <c r="BS245" i="426"/>
  <c r="BR245" i="426"/>
  <c r="BQ245" i="426"/>
  <c r="BP245" i="426"/>
  <c r="BO245" i="426"/>
  <c r="BN245" i="426"/>
  <c r="BM245" i="426"/>
  <c r="BL245" i="426"/>
  <c r="BK245" i="426"/>
  <c r="BJ245" i="426"/>
  <c r="BI245" i="426"/>
  <c r="BH245" i="426"/>
  <c r="AV92" i="426" s="1"/>
  <c r="BG245" i="426"/>
  <c r="BF245" i="426"/>
  <c r="BW244" i="426"/>
  <c r="BV244" i="426"/>
  <c r="BU244" i="426"/>
  <c r="BT244" i="426"/>
  <c r="BS244" i="426"/>
  <c r="BR244" i="426"/>
  <c r="BQ244" i="426"/>
  <c r="BP244" i="426"/>
  <c r="BO244" i="426"/>
  <c r="BN244" i="426"/>
  <c r="BM244" i="426"/>
  <c r="BL244" i="426"/>
  <c r="BK244" i="426"/>
  <c r="BJ244" i="426"/>
  <c r="BI244" i="426"/>
  <c r="BH244" i="426"/>
  <c r="BG244" i="426"/>
  <c r="BF244" i="426"/>
  <c r="AU92" i="426" s="1"/>
  <c r="BW243" i="426"/>
  <c r="BV243" i="426"/>
  <c r="BU243" i="426"/>
  <c r="BT243" i="426"/>
  <c r="BS243" i="426"/>
  <c r="BR243" i="426"/>
  <c r="BQ243" i="426"/>
  <c r="BP243" i="426"/>
  <c r="BO243" i="426"/>
  <c r="BN243" i="426"/>
  <c r="BM243" i="426"/>
  <c r="BL243" i="426"/>
  <c r="BK243" i="426"/>
  <c r="BJ243" i="426"/>
  <c r="BI243" i="426"/>
  <c r="BH243" i="426"/>
  <c r="BG243" i="426"/>
  <c r="AT92" i="426" s="1"/>
  <c r="BF243" i="426"/>
  <c r="BW242" i="426"/>
  <c r="BV242" i="426"/>
  <c r="BU242" i="426"/>
  <c r="BT242" i="426"/>
  <c r="BS242" i="426"/>
  <c r="BR242" i="426"/>
  <c r="BQ242" i="426"/>
  <c r="BP242" i="426"/>
  <c r="BO242" i="426"/>
  <c r="BN242" i="426"/>
  <c r="BM242" i="426"/>
  <c r="BL242" i="426"/>
  <c r="BK242" i="426"/>
  <c r="BJ242" i="426"/>
  <c r="BI242" i="426"/>
  <c r="BH242" i="426"/>
  <c r="BG242" i="426"/>
  <c r="BF242" i="426"/>
  <c r="BW241" i="426"/>
  <c r="BV241" i="426"/>
  <c r="BU241" i="426"/>
  <c r="BT241" i="426"/>
  <c r="BS241" i="426"/>
  <c r="BR241" i="426"/>
  <c r="BQ241" i="426"/>
  <c r="BP241" i="426"/>
  <c r="BO241" i="426"/>
  <c r="BN241" i="426"/>
  <c r="BM241" i="426"/>
  <c r="BL241" i="426"/>
  <c r="BK241" i="426"/>
  <c r="BJ241" i="426"/>
  <c r="BI241" i="426"/>
  <c r="BH241" i="426"/>
  <c r="BG241" i="426"/>
  <c r="BF241" i="426"/>
  <c r="BW240" i="426"/>
  <c r="BV240" i="426"/>
  <c r="BU240" i="426"/>
  <c r="BT240" i="426"/>
  <c r="BS240" i="426"/>
  <c r="BR240" i="426"/>
  <c r="BQ240" i="426"/>
  <c r="BP240" i="426"/>
  <c r="BO240" i="426"/>
  <c r="BN240" i="426"/>
  <c r="BM240" i="426"/>
  <c r="BL240" i="426"/>
  <c r="BK240" i="426"/>
  <c r="BJ240" i="426"/>
  <c r="BI240" i="426"/>
  <c r="BH240" i="426"/>
  <c r="BG240" i="426"/>
  <c r="BF240" i="426"/>
  <c r="AQ92" i="426" s="1"/>
  <c r="BW239" i="426"/>
  <c r="BV239" i="426"/>
  <c r="BU239" i="426"/>
  <c r="BT239" i="426"/>
  <c r="BS239" i="426"/>
  <c r="BR239" i="426"/>
  <c r="BQ239" i="426"/>
  <c r="BP239" i="426"/>
  <c r="BO239" i="426"/>
  <c r="BN239" i="426"/>
  <c r="BM239" i="426"/>
  <c r="BL239" i="426"/>
  <c r="BK239" i="426"/>
  <c r="BJ239" i="426"/>
  <c r="BI239" i="426"/>
  <c r="BH239" i="426"/>
  <c r="AP92" i="426" s="1"/>
  <c r="BG239" i="426"/>
  <c r="BF239" i="426"/>
  <c r="BW238" i="426"/>
  <c r="BV238" i="426"/>
  <c r="BU238" i="426"/>
  <c r="BT238" i="426"/>
  <c r="BS238" i="426"/>
  <c r="BR238" i="426"/>
  <c r="BQ238" i="426"/>
  <c r="BP238" i="426"/>
  <c r="BO238" i="426"/>
  <c r="BN238" i="426"/>
  <c r="BM238" i="426"/>
  <c r="BL238" i="426"/>
  <c r="BK238" i="426"/>
  <c r="BJ238" i="426"/>
  <c r="BI238" i="426"/>
  <c r="BH238" i="426"/>
  <c r="BG238" i="426"/>
  <c r="BF238" i="426"/>
  <c r="AO92" i="426" s="1"/>
  <c r="BW237" i="426"/>
  <c r="BV237" i="426"/>
  <c r="BU237" i="426"/>
  <c r="BT237" i="426"/>
  <c r="BS237" i="426"/>
  <c r="BR237" i="426"/>
  <c r="BQ237" i="426"/>
  <c r="BP237" i="426"/>
  <c r="BO237" i="426"/>
  <c r="BN237" i="426"/>
  <c r="BM237" i="426"/>
  <c r="BL237" i="426"/>
  <c r="BK237" i="426"/>
  <c r="BJ237" i="426"/>
  <c r="BI237" i="426"/>
  <c r="BH237" i="426"/>
  <c r="BG237" i="426"/>
  <c r="BF237" i="426"/>
  <c r="BW236" i="426"/>
  <c r="BV236" i="426"/>
  <c r="BU236" i="426"/>
  <c r="BT236" i="426"/>
  <c r="BS236" i="426"/>
  <c r="BR236" i="426"/>
  <c r="BQ236" i="426"/>
  <c r="BP236" i="426"/>
  <c r="BO236" i="426"/>
  <c r="BN236" i="426"/>
  <c r="BM236" i="426"/>
  <c r="BL236" i="426"/>
  <c r="BK236" i="426"/>
  <c r="BJ236" i="426"/>
  <c r="BI236" i="426"/>
  <c r="BH236" i="426"/>
  <c r="BG236" i="426"/>
  <c r="BF236" i="426"/>
  <c r="AM92" i="426" s="1"/>
  <c r="BW233" i="426"/>
  <c r="BV233" i="426"/>
  <c r="BU233" i="426"/>
  <c r="BT233" i="426"/>
  <c r="BS233" i="426"/>
  <c r="BR233" i="426"/>
  <c r="BQ233" i="426"/>
  <c r="BP233" i="426"/>
  <c r="BO233" i="426"/>
  <c r="BN233" i="426"/>
  <c r="BM233" i="426"/>
  <c r="BL233" i="426"/>
  <c r="BK233" i="426"/>
  <c r="BJ233" i="426"/>
  <c r="BI233" i="426"/>
  <c r="BH233" i="426"/>
  <c r="BG233" i="426"/>
  <c r="BF233" i="426"/>
  <c r="BW232" i="426"/>
  <c r="BV232" i="426"/>
  <c r="BU232" i="426"/>
  <c r="BT232" i="426"/>
  <c r="BS232" i="426"/>
  <c r="BR232" i="426"/>
  <c r="BQ232" i="426"/>
  <c r="BP232" i="426"/>
  <c r="BO232" i="426"/>
  <c r="BN232" i="426"/>
  <c r="BM232" i="426"/>
  <c r="BL232" i="426"/>
  <c r="BK232" i="426"/>
  <c r="BJ232" i="426"/>
  <c r="BI232" i="426"/>
  <c r="BH232" i="426"/>
  <c r="BG232" i="426"/>
  <c r="BF232" i="426"/>
  <c r="BW231" i="426"/>
  <c r="BV231" i="426"/>
  <c r="BU231" i="426"/>
  <c r="BT231" i="426"/>
  <c r="BS231" i="426"/>
  <c r="BR231" i="426"/>
  <c r="BQ231" i="426"/>
  <c r="BP231" i="426"/>
  <c r="BO231" i="426"/>
  <c r="BN231" i="426"/>
  <c r="BM231" i="426"/>
  <c r="BL231" i="426"/>
  <c r="BK231" i="426"/>
  <c r="BJ231" i="426"/>
  <c r="BI231" i="426"/>
  <c r="BH231" i="426"/>
  <c r="BG231" i="426"/>
  <c r="BF231" i="426"/>
  <c r="BW230" i="426"/>
  <c r="BV230" i="426"/>
  <c r="BU230" i="426"/>
  <c r="BT230" i="426"/>
  <c r="BS230" i="426"/>
  <c r="BR230" i="426"/>
  <c r="BQ230" i="426"/>
  <c r="BP230" i="426"/>
  <c r="BO230" i="426"/>
  <c r="BN230" i="426"/>
  <c r="BM230" i="426"/>
  <c r="BL230" i="426"/>
  <c r="BK230" i="426"/>
  <c r="BJ230" i="426"/>
  <c r="BI230" i="426"/>
  <c r="BH230" i="426"/>
  <c r="BG230" i="426"/>
  <c r="BF230" i="426"/>
  <c r="BW229" i="426"/>
  <c r="BV229" i="426"/>
  <c r="BU229" i="426"/>
  <c r="BT229" i="426"/>
  <c r="BS229" i="426"/>
  <c r="BR229" i="426"/>
  <c r="BQ229" i="426"/>
  <c r="BP229" i="426"/>
  <c r="BO229" i="426"/>
  <c r="BN229" i="426"/>
  <c r="BM229" i="426"/>
  <c r="BL229" i="426"/>
  <c r="BK229" i="426"/>
  <c r="BJ229" i="426"/>
  <c r="BI229" i="426"/>
  <c r="BH229" i="426"/>
  <c r="BG229" i="426"/>
  <c r="BF229" i="426"/>
  <c r="BW228" i="426"/>
  <c r="BV228" i="426"/>
  <c r="BU228" i="426"/>
  <c r="BT228" i="426"/>
  <c r="BS228" i="426"/>
  <c r="BR228" i="426"/>
  <c r="BQ228" i="426"/>
  <c r="BP228" i="426"/>
  <c r="BO228" i="426"/>
  <c r="BN228" i="426"/>
  <c r="BM228" i="426"/>
  <c r="BL228" i="426"/>
  <c r="BK228" i="426"/>
  <c r="BJ228" i="426"/>
  <c r="BI228" i="426"/>
  <c r="BH228" i="426"/>
  <c r="BG228" i="426"/>
  <c r="BF228" i="426"/>
  <c r="BW227" i="426"/>
  <c r="BV227" i="426"/>
  <c r="BU227" i="426"/>
  <c r="BT227" i="426"/>
  <c r="BS227" i="426"/>
  <c r="BR227" i="426"/>
  <c r="BQ227" i="426"/>
  <c r="BP227" i="426"/>
  <c r="BO227" i="426"/>
  <c r="BN227" i="426"/>
  <c r="BM227" i="426"/>
  <c r="BL227" i="426"/>
  <c r="BK227" i="426"/>
  <c r="BJ227" i="426"/>
  <c r="BI227" i="426"/>
  <c r="BH227" i="426"/>
  <c r="AW91" i="426" s="1"/>
  <c r="BG227" i="426"/>
  <c r="BF227" i="426"/>
  <c r="BW226" i="426"/>
  <c r="BV226" i="426"/>
  <c r="BU226" i="426"/>
  <c r="BT226" i="426"/>
  <c r="BS226" i="426"/>
  <c r="BR226" i="426"/>
  <c r="BQ226" i="426"/>
  <c r="BP226" i="426"/>
  <c r="BO226" i="426"/>
  <c r="BN226" i="426"/>
  <c r="BM226" i="426"/>
  <c r="BL226" i="426"/>
  <c r="BK226" i="426"/>
  <c r="BJ226" i="426"/>
  <c r="BI226" i="426"/>
  <c r="BH226" i="426"/>
  <c r="BG226" i="426"/>
  <c r="BF226" i="426"/>
  <c r="AV91" i="426" s="1"/>
  <c r="BW225" i="426"/>
  <c r="BV225" i="426"/>
  <c r="BU225" i="426"/>
  <c r="BT225" i="426"/>
  <c r="BS225" i="426"/>
  <c r="BR225" i="426"/>
  <c r="BQ225" i="426"/>
  <c r="BP225" i="426"/>
  <c r="BO225" i="426"/>
  <c r="BN225" i="426"/>
  <c r="BM225" i="426"/>
  <c r="BL225" i="426"/>
  <c r="BK225" i="426"/>
  <c r="BJ225" i="426"/>
  <c r="BI225" i="426"/>
  <c r="BH225" i="426"/>
  <c r="BG225" i="426"/>
  <c r="AU91" i="426" s="1"/>
  <c r="BF225" i="426"/>
  <c r="BW224" i="426"/>
  <c r="BV224" i="426"/>
  <c r="BU224" i="426"/>
  <c r="BT224" i="426"/>
  <c r="BS224" i="426"/>
  <c r="BR224" i="426"/>
  <c r="BQ224" i="426"/>
  <c r="BP224" i="426"/>
  <c r="BO224" i="426"/>
  <c r="BN224" i="426"/>
  <c r="BM224" i="426"/>
  <c r="BL224" i="426"/>
  <c r="BK224" i="426"/>
  <c r="BJ224" i="426"/>
  <c r="BI224" i="426"/>
  <c r="BH224" i="426"/>
  <c r="BG224" i="426"/>
  <c r="BF224" i="426"/>
  <c r="AT91" i="426" s="1"/>
  <c r="BW223" i="426"/>
  <c r="BV223" i="426"/>
  <c r="BU223" i="426"/>
  <c r="BT223" i="426"/>
  <c r="BS223" i="426"/>
  <c r="BR223" i="426"/>
  <c r="BQ223" i="426"/>
  <c r="BP223" i="426"/>
  <c r="BO223" i="426"/>
  <c r="BN223" i="426"/>
  <c r="BM223" i="426"/>
  <c r="BL223" i="426"/>
  <c r="BK223" i="426"/>
  <c r="BJ223" i="426"/>
  <c r="BI223" i="426"/>
  <c r="BH223" i="426"/>
  <c r="BG223" i="426"/>
  <c r="BF223" i="426"/>
  <c r="BW222" i="426"/>
  <c r="BV222" i="426"/>
  <c r="BU222" i="426"/>
  <c r="BT222" i="426"/>
  <c r="BS222" i="426"/>
  <c r="BR222" i="426"/>
  <c r="BQ222" i="426"/>
  <c r="BP222" i="426"/>
  <c r="BO222" i="426"/>
  <c r="BN222" i="426"/>
  <c r="BM222" i="426"/>
  <c r="BL222" i="426"/>
  <c r="BK222" i="426"/>
  <c r="BJ222" i="426"/>
  <c r="BI222" i="426"/>
  <c r="BH222" i="426"/>
  <c r="BG222" i="426"/>
  <c r="BF222" i="426"/>
  <c r="BW221" i="426"/>
  <c r="BV221" i="426"/>
  <c r="BU221" i="426"/>
  <c r="BT221" i="426"/>
  <c r="BS221" i="426"/>
  <c r="BR221" i="426"/>
  <c r="BQ221" i="426"/>
  <c r="BP221" i="426"/>
  <c r="BO221" i="426"/>
  <c r="BN221" i="426"/>
  <c r="BM221" i="426"/>
  <c r="BL221" i="426"/>
  <c r="BK221" i="426"/>
  <c r="BJ221" i="426"/>
  <c r="BI221" i="426"/>
  <c r="BH221" i="426"/>
  <c r="AQ91" i="426" s="1"/>
  <c r="BG221" i="426"/>
  <c r="BF221" i="426"/>
  <c r="BW220" i="426"/>
  <c r="BV220" i="426"/>
  <c r="BU220" i="426"/>
  <c r="BT220" i="426"/>
  <c r="BS220" i="426"/>
  <c r="BR220" i="426"/>
  <c r="BQ220" i="426"/>
  <c r="BP220" i="426"/>
  <c r="BO220" i="426"/>
  <c r="BN220" i="426"/>
  <c r="BM220" i="426"/>
  <c r="BL220" i="426"/>
  <c r="BK220" i="426"/>
  <c r="BJ220" i="426"/>
  <c r="BI220" i="426"/>
  <c r="BH220" i="426"/>
  <c r="BG220" i="426"/>
  <c r="BF220" i="426"/>
  <c r="AP91" i="426" s="1"/>
  <c r="BW219" i="426"/>
  <c r="BV219" i="426"/>
  <c r="BU219" i="426"/>
  <c r="BT219" i="426"/>
  <c r="BS219" i="426"/>
  <c r="BR219" i="426"/>
  <c r="BQ219" i="426"/>
  <c r="BP219" i="426"/>
  <c r="BO219" i="426"/>
  <c r="BN219" i="426"/>
  <c r="BM219" i="426"/>
  <c r="BL219" i="426"/>
  <c r="BK219" i="426"/>
  <c r="BJ219" i="426"/>
  <c r="BI219" i="426"/>
  <c r="BH219" i="426"/>
  <c r="BG219" i="426"/>
  <c r="AO91" i="426" s="1"/>
  <c r="BF219" i="426"/>
  <c r="BW218" i="426"/>
  <c r="BV218" i="426"/>
  <c r="BU218" i="426"/>
  <c r="BT218" i="426"/>
  <c r="BS218" i="426"/>
  <c r="BR218" i="426"/>
  <c r="BQ218" i="426"/>
  <c r="BP218" i="426"/>
  <c r="BO218" i="426"/>
  <c r="BN218" i="426"/>
  <c r="BM218" i="426"/>
  <c r="BL218" i="426"/>
  <c r="BK218" i="426"/>
  <c r="BJ218" i="426"/>
  <c r="BI218" i="426"/>
  <c r="BH218" i="426"/>
  <c r="BG218" i="426"/>
  <c r="BF218" i="426"/>
  <c r="BW217" i="426"/>
  <c r="BV217" i="426"/>
  <c r="BU217" i="426"/>
  <c r="BT217" i="426"/>
  <c r="BS217" i="426"/>
  <c r="BR217" i="426"/>
  <c r="BQ217" i="426"/>
  <c r="BP217" i="426"/>
  <c r="BO217" i="426"/>
  <c r="BN217" i="426"/>
  <c r="BM217" i="426"/>
  <c r="BL217" i="426"/>
  <c r="BK217" i="426"/>
  <c r="BJ217" i="426"/>
  <c r="BI217" i="426"/>
  <c r="BH217" i="426"/>
  <c r="AM91" i="426" s="1"/>
  <c r="BG217" i="426"/>
  <c r="BF217" i="426"/>
  <c r="BW214" i="426"/>
  <c r="BV214" i="426"/>
  <c r="BU214" i="426"/>
  <c r="BT214" i="426"/>
  <c r="BS214" i="426"/>
  <c r="BR214" i="426"/>
  <c r="BQ214" i="426"/>
  <c r="BP214" i="426"/>
  <c r="BO214" i="426"/>
  <c r="BN214" i="426"/>
  <c r="BM214" i="426"/>
  <c r="BL214" i="426"/>
  <c r="BK214" i="426"/>
  <c r="BJ214" i="426"/>
  <c r="BI214" i="426"/>
  <c r="BH214" i="426"/>
  <c r="BG214" i="426"/>
  <c r="BF214" i="426"/>
  <c r="BW213" i="426"/>
  <c r="BV213" i="426"/>
  <c r="BU213" i="426"/>
  <c r="BT213" i="426"/>
  <c r="BS213" i="426"/>
  <c r="BR213" i="426"/>
  <c r="BQ213" i="426"/>
  <c r="BP213" i="426"/>
  <c r="BO213" i="426"/>
  <c r="BN213" i="426"/>
  <c r="BM213" i="426"/>
  <c r="BL213" i="426"/>
  <c r="BK213" i="426"/>
  <c r="BJ213" i="426"/>
  <c r="BI213" i="426"/>
  <c r="BH213" i="426"/>
  <c r="BG213" i="426"/>
  <c r="BF213" i="426"/>
  <c r="BW212" i="426"/>
  <c r="BV212" i="426"/>
  <c r="BU212" i="426"/>
  <c r="BT212" i="426"/>
  <c r="BS212" i="426"/>
  <c r="BR212" i="426"/>
  <c r="BQ212" i="426"/>
  <c r="BP212" i="426"/>
  <c r="BO212" i="426"/>
  <c r="BN212" i="426"/>
  <c r="BM212" i="426"/>
  <c r="BL212" i="426"/>
  <c r="BK212" i="426"/>
  <c r="BJ212" i="426"/>
  <c r="BI212" i="426"/>
  <c r="BH212" i="426"/>
  <c r="BG212" i="426"/>
  <c r="BF212" i="426"/>
  <c r="BW211" i="426"/>
  <c r="BV211" i="426"/>
  <c r="BU211" i="426"/>
  <c r="BT211" i="426"/>
  <c r="BS211" i="426"/>
  <c r="BR211" i="426"/>
  <c r="BQ211" i="426"/>
  <c r="BP211" i="426"/>
  <c r="BO211" i="426"/>
  <c r="BN211" i="426"/>
  <c r="BM211" i="426"/>
  <c r="BL211" i="426"/>
  <c r="BK211" i="426"/>
  <c r="BJ211" i="426"/>
  <c r="BI211" i="426"/>
  <c r="BH211" i="426"/>
  <c r="BG211" i="426"/>
  <c r="BF211" i="426"/>
  <c r="BW210" i="426"/>
  <c r="BV210" i="426"/>
  <c r="BU210" i="426"/>
  <c r="BT210" i="426"/>
  <c r="BS210" i="426"/>
  <c r="BR210" i="426"/>
  <c r="BQ210" i="426"/>
  <c r="BP210" i="426"/>
  <c r="BO210" i="426"/>
  <c r="BN210" i="426"/>
  <c r="BM210" i="426"/>
  <c r="BL210" i="426"/>
  <c r="BK210" i="426"/>
  <c r="BJ210" i="426"/>
  <c r="BI210" i="426"/>
  <c r="BH210" i="426"/>
  <c r="BG210" i="426"/>
  <c r="BF210" i="426"/>
  <c r="BW209" i="426"/>
  <c r="BV209" i="426"/>
  <c r="BU209" i="426"/>
  <c r="BT209" i="426"/>
  <c r="BS209" i="426"/>
  <c r="BR209" i="426"/>
  <c r="BQ209" i="426"/>
  <c r="BP209" i="426"/>
  <c r="BO209" i="426"/>
  <c r="BN209" i="426"/>
  <c r="BM209" i="426"/>
  <c r="BL209" i="426"/>
  <c r="BK209" i="426"/>
  <c r="BJ209" i="426"/>
  <c r="BI209" i="426"/>
  <c r="BH209" i="426"/>
  <c r="BG209" i="426"/>
  <c r="BF209" i="426"/>
  <c r="BW208" i="426"/>
  <c r="BV208" i="426"/>
  <c r="BU208" i="426"/>
  <c r="BT208" i="426"/>
  <c r="BS208" i="426"/>
  <c r="BR208" i="426"/>
  <c r="BQ208" i="426"/>
  <c r="BP208" i="426"/>
  <c r="BO208" i="426"/>
  <c r="BN208" i="426"/>
  <c r="BM208" i="426"/>
  <c r="BL208" i="426"/>
  <c r="BK208" i="426"/>
  <c r="BJ208" i="426"/>
  <c r="BI208" i="426"/>
  <c r="BH208" i="426"/>
  <c r="BG208" i="426"/>
  <c r="BF208" i="426"/>
  <c r="AW90" i="426" s="1"/>
  <c r="BW207" i="426"/>
  <c r="BV207" i="426"/>
  <c r="BU207" i="426"/>
  <c r="BT207" i="426"/>
  <c r="BS207" i="426"/>
  <c r="BR207" i="426"/>
  <c r="BQ207" i="426"/>
  <c r="BP207" i="426"/>
  <c r="BO207" i="426"/>
  <c r="BN207" i="426"/>
  <c r="BM207" i="426"/>
  <c r="BL207" i="426"/>
  <c r="BK207" i="426"/>
  <c r="BJ207" i="426"/>
  <c r="BI207" i="426"/>
  <c r="BH207" i="426"/>
  <c r="AV90" i="426" s="1"/>
  <c r="BG207" i="426"/>
  <c r="BF207" i="426"/>
  <c r="BW206" i="426"/>
  <c r="BV206" i="426"/>
  <c r="BU206" i="426"/>
  <c r="BT206" i="426"/>
  <c r="BS206" i="426"/>
  <c r="BR206" i="426"/>
  <c r="BQ206" i="426"/>
  <c r="BP206" i="426"/>
  <c r="BO206" i="426"/>
  <c r="BN206" i="426"/>
  <c r="BM206" i="426"/>
  <c r="BL206" i="426"/>
  <c r="BK206" i="426"/>
  <c r="BJ206" i="426"/>
  <c r="BI206" i="426"/>
  <c r="BH206" i="426"/>
  <c r="BG206" i="426"/>
  <c r="BF206" i="426"/>
  <c r="AU90" i="426" s="1"/>
  <c r="BW205" i="426"/>
  <c r="BV205" i="426"/>
  <c r="BU205" i="426"/>
  <c r="BT205" i="426"/>
  <c r="BS205" i="426"/>
  <c r="BR205" i="426"/>
  <c r="BQ205" i="426"/>
  <c r="BP205" i="426"/>
  <c r="BO205" i="426"/>
  <c r="BN205" i="426"/>
  <c r="BM205" i="426"/>
  <c r="BL205" i="426"/>
  <c r="BK205" i="426"/>
  <c r="BJ205" i="426"/>
  <c r="BI205" i="426"/>
  <c r="BH205" i="426"/>
  <c r="BG205" i="426"/>
  <c r="AT90" i="426" s="1"/>
  <c r="BF205" i="426"/>
  <c r="BW204" i="426"/>
  <c r="BV204" i="426"/>
  <c r="BU204" i="426"/>
  <c r="BT204" i="426"/>
  <c r="BS204" i="426"/>
  <c r="BR204" i="426"/>
  <c r="BQ204" i="426"/>
  <c r="BP204" i="426"/>
  <c r="BO204" i="426"/>
  <c r="BN204" i="426"/>
  <c r="BM204" i="426"/>
  <c r="BL204" i="426"/>
  <c r="BK204" i="426"/>
  <c r="BJ204" i="426"/>
  <c r="BI204" i="426"/>
  <c r="BH204" i="426"/>
  <c r="BG204" i="426"/>
  <c r="BF204" i="426"/>
  <c r="BW203" i="426"/>
  <c r="BV203" i="426"/>
  <c r="BU203" i="426"/>
  <c r="BT203" i="426"/>
  <c r="BS203" i="426"/>
  <c r="BR203" i="426"/>
  <c r="BQ203" i="426"/>
  <c r="BP203" i="426"/>
  <c r="BO203" i="426"/>
  <c r="BN203" i="426"/>
  <c r="BM203" i="426"/>
  <c r="BL203" i="426"/>
  <c r="BK203" i="426"/>
  <c r="BJ203" i="426"/>
  <c r="BI203" i="426"/>
  <c r="BH203" i="426"/>
  <c r="BG203" i="426"/>
  <c r="BF203" i="426"/>
  <c r="BW202" i="426"/>
  <c r="BV202" i="426"/>
  <c r="BU202" i="426"/>
  <c r="BT202" i="426"/>
  <c r="BS202" i="426"/>
  <c r="BR202" i="426"/>
  <c r="BQ202" i="426"/>
  <c r="BP202" i="426"/>
  <c r="BO202" i="426"/>
  <c r="BN202" i="426"/>
  <c r="BM202" i="426"/>
  <c r="BL202" i="426"/>
  <c r="BK202" i="426"/>
  <c r="BJ202" i="426"/>
  <c r="BI202" i="426"/>
  <c r="BH202" i="426"/>
  <c r="BG202" i="426"/>
  <c r="BF202" i="426"/>
  <c r="AQ90" i="426" s="1"/>
  <c r="BW201" i="426"/>
  <c r="BV201" i="426"/>
  <c r="BU201" i="426"/>
  <c r="BT201" i="426"/>
  <c r="BS201" i="426"/>
  <c r="BR201" i="426"/>
  <c r="BQ201" i="426"/>
  <c r="BP201" i="426"/>
  <c r="BO201" i="426"/>
  <c r="BN201" i="426"/>
  <c r="BM201" i="426"/>
  <c r="BL201" i="426"/>
  <c r="BK201" i="426"/>
  <c r="BJ201" i="426"/>
  <c r="BI201" i="426"/>
  <c r="BH201" i="426"/>
  <c r="AP90" i="426" s="1"/>
  <c r="BG201" i="426"/>
  <c r="BF201" i="426"/>
  <c r="BW200" i="426"/>
  <c r="BV200" i="426"/>
  <c r="BU200" i="426"/>
  <c r="BT200" i="426"/>
  <c r="BS200" i="426"/>
  <c r="BR200" i="426"/>
  <c r="BQ200" i="426"/>
  <c r="BP200" i="426"/>
  <c r="BO200" i="426"/>
  <c r="BN200" i="426"/>
  <c r="BM200" i="426"/>
  <c r="BL200" i="426"/>
  <c r="BK200" i="426"/>
  <c r="BJ200" i="426"/>
  <c r="BI200" i="426"/>
  <c r="BH200" i="426"/>
  <c r="BG200" i="426"/>
  <c r="BF200" i="426"/>
  <c r="AO90" i="426" s="1"/>
  <c r="BW199" i="426"/>
  <c r="BV199" i="426"/>
  <c r="BU199" i="426"/>
  <c r="BT199" i="426"/>
  <c r="BS199" i="426"/>
  <c r="BR199" i="426"/>
  <c r="BQ199" i="426"/>
  <c r="BP199" i="426"/>
  <c r="BO199" i="426"/>
  <c r="BN199" i="426"/>
  <c r="BM199" i="426"/>
  <c r="BL199" i="426"/>
  <c r="BK199" i="426"/>
  <c r="BJ199" i="426"/>
  <c r="BI199" i="426"/>
  <c r="BH199" i="426"/>
  <c r="BG199" i="426"/>
  <c r="BF199" i="426"/>
  <c r="BW198" i="426"/>
  <c r="BV198" i="426"/>
  <c r="BU198" i="426"/>
  <c r="BT198" i="426"/>
  <c r="BS198" i="426"/>
  <c r="BR198" i="426"/>
  <c r="BQ198" i="426"/>
  <c r="BP198" i="426"/>
  <c r="BO198" i="426"/>
  <c r="BN198" i="426"/>
  <c r="BM198" i="426"/>
  <c r="BL198" i="426"/>
  <c r="BK198" i="426"/>
  <c r="BJ198" i="426"/>
  <c r="BI198" i="426"/>
  <c r="BH198" i="426"/>
  <c r="BG198" i="426"/>
  <c r="BF198" i="426"/>
  <c r="AM90" i="426" s="1"/>
  <c r="BW195" i="426"/>
  <c r="BV195" i="426"/>
  <c r="BU195" i="426"/>
  <c r="BT195" i="426"/>
  <c r="BS195" i="426"/>
  <c r="BR195" i="426"/>
  <c r="BQ195" i="426"/>
  <c r="BP195" i="426"/>
  <c r="BO195" i="426"/>
  <c r="BN195" i="426"/>
  <c r="BM195" i="426"/>
  <c r="BL195" i="426"/>
  <c r="BK195" i="426"/>
  <c r="BJ195" i="426"/>
  <c r="BI195" i="426"/>
  <c r="BH195" i="426"/>
  <c r="BG195" i="426"/>
  <c r="BF195" i="426"/>
  <c r="BW194" i="426"/>
  <c r="BV194" i="426"/>
  <c r="BU194" i="426"/>
  <c r="BT194" i="426"/>
  <c r="BS194" i="426"/>
  <c r="BR194" i="426"/>
  <c r="BQ194" i="426"/>
  <c r="BP194" i="426"/>
  <c r="BO194" i="426"/>
  <c r="BN194" i="426"/>
  <c r="BM194" i="426"/>
  <c r="BL194" i="426"/>
  <c r="BK194" i="426"/>
  <c r="BJ194" i="426"/>
  <c r="BI194" i="426"/>
  <c r="BH194" i="426"/>
  <c r="BG194" i="426"/>
  <c r="BF194" i="426"/>
  <c r="BW193" i="426"/>
  <c r="BV193" i="426"/>
  <c r="BU193" i="426"/>
  <c r="BT193" i="426"/>
  <c r="BS193" i="426"/>
  <c r="BR193" i="426"/>
  <c r="BQ193" i="426"/>
  <c r="BP193" i="426"/>
  <c r="BO193" i="426"/>
  <c r="BN193" i="426"/>
  <c r="BM193" i="426"/>
  <c r="BL193" i="426"/>
  <c r="BK193" i="426"/>
  <c r="BJ193" i="426"/>
  <c r="BI193" i="426"/>
  <c r="BH193" i="426"/>
  <c r="BG193" i="426"/>
  <c r="BF193" i="426"/>
  <c r="BW192" i="426"/>
  <c r="BV192" i="426"/>
  <c r="BU192" i="426"/>
  <c r="BT192" i="426"/>
  <c r="BS192" i="426"/>
  <c r="BR192" i="426"/>
  <c r="BQ192" i="426"/>
  <c r="BP192" i="426"/>
  <c r="BO192" i="426"/>
  <c r="BN192" i="426"/>
  <c r="BM192" i="426"/>
  <c r="BL192" i="426"/>
  <c r="BK192" i="426"/>
  <c r="BJ192" i="426"/>
  <c r="BI192" i="426"/>
  <c r="BH192" i="426"/>
  <c r="BG192" i="426"/>
  <c r="BF192" i="426"/>
  <c r="BW191" i="426"/>
  <c r="BV191" i="426"/>
  <c r="BU191" i="426"/>
  <c r="BT191" i="426"/>
  <c r="BS191" i="426"/>
  <c r="BR191" i="426"/>
  <c r="BQ191" i="426"/>
  <c r="BP191" i="426"/>
  <c r="BO191" i="426"/>
  <c r="BN191" i="426"/>
  <c r="BM191" i="426"/>
  <c r="BL191" i="426"/>
  <c r="BK191" i="426"/>
  <c r="BJ191" i="426"/>
  <c r="BI191" i="426"/>
  <c r="BH191" i="426"/>
  <c r="BG191" i="426"/>
  <c r="BF191" i="426"/>
  <c r="BW190" i="426"/>
  <c r="BV190" i="426"/>
  <c r="BU190" i="426"/>
  <c r="BT190" i="426"/>
  <c r="BS190" i="426"/>
  <c r="BR190" i="426"/>
  <c r="BQ190" i="426"/>
  <c r="BP190" i="426"/>
  <c r="BO190" i="426"/>
  <c r="BN190" i="426"/>
  <c r="BM190" i="426"/>
  <c r="BL190" i="426"/>
  <c r="BK190" i="426"/>
  <c r="BJ190" i="426"/>
  <c r="BI190" i="426"/>
  <c r="BH190" i="426"/>
  <c r="BG190" i="426"/>
  <c r="BF190" i="426"/>
  <c r="BW189" i="426"/>
  <c r="BV189" i="426"/>
  <c r="BU189" i="426"/>
  <c r="BT189" i="426"/>
  <c r="BS189" i="426"/>
  <c r="BR189" i="426"/>
  <c r="BQ189" i="426"/>
  <c r="BP189" i="426"/>
  <c r="BO189" i="426"/>
  <c r="BN189" i="426"/>
  <c r="BM189" i="426"/>
  <c r="BL189" i="426"/>
  <c r="BK189" i="426"/>
  <c r="BJ189" i="426"/>
  <c r="BI189" i="426"/>
  <c r="BH189" i="426"/>
  <c r="BG189" i="426"/>
  <c r="BF189" i="426"/>
  <c r="BW188" i="426"/>
  <c r="BV188" i="426"/>
  <c r="BU188" i="426"/>
  <c r="BT188" i="426"/>
  <c r="BS188" i="426"/>
  <c r="BR188" i="426"/>
  <c r="BQ188" i="426"/>
  <c r="BP188" i="426"/>
  <c r="BO188" i="426"/>
  <c r="BN188" i="426"/>
  <c r="BM188" i="426"/>
  <c r="BL188" i="426"/>
  <c r="BK188" i="426"/>
  <c r="BJ188" i="426"/>
  <c r="BI188" i="426"/>
  <c r="BH188" i="426"/>
  <c r="BG188" i="426"/>
  <c r="BF188" i="426"/>
  <c r="AV89" i="426" s="1"/>
  <c r="BW187" i="426"/>
  <c r="BV187" i="426"/>
  <c r="BU187" i="426"/>
  <c r="BT187" i="426"/>
  <c r="BS187" i="426"/>
  <c r="BR187" i="426"/>
  <c r="BQ187" i="426"/>
  <c r="BP187" i="426"/>
  <c r="BO187" i="426"/>
  <c r="BN187" i="426"/>
  <c r="BM187" i="426"/>
  <c r="BL187" i="426"/>
  <c r="BK187" i="426"/>
  <c r="BJ187" i="426"/>
  <c r="BI187" i="426"/>
  <c r="BH187" i="426"/>
  <c r="BG187" i="426"/>
  <c r="AU89" i="426" s="1"/>
  <c r="BF187" i="426"/>
  <c r="BW186" i="426"/>
  <c r="BV186" i="426"/>
  <c r="BU186" i="426"/>
  <c r="BT186" i="426"/>
  <c r="BS186" i="426"/>
  <c r="BR186" i="426"/>
  <c r="BQ186" i="426"/>
  <c r="BP186" i="426"/>
  <c r="BO186" i="426"/>
  <c r="BN186" i="426"/>
  <c r="BM186" i="426"/>
  <c r="BL186" i="426"/>
  <c r="BK186" i="426"/>
  <c r="BJ186" i="426"/>
  <c r="BI186" i="426"/>
  <c r="BH186" i="426"/>
  <c r="BG186" i="426"/>
  <c r="BF186" i="426"/>
  <c r="AT89" i="426" s="1"/>
  <c r="BW185" i="426"/>
  <c r="BV185" i="426"/>
  <c r="BU185" i="426"/>
  <c r="BT185" i="426"/>
  <c r="BS185" i="426"/>
  <c r="BR185" i="426"/>
  <c r="BQ185" i="426"/>
  <c r="BP185" i="426"/>
  <c r="BO185" i="426"/>
  <c r="BN185" i="426"/>
  <c r="BM185" i="426"/>
  <c r="BL185" i="426"/>
  <c r="BK185" i="426"/>
  <c r="BJ185" i="426"/>
  <c r="BI185" i="426"/>
  <c r="BH185" i="426"/>
  <c r="BG185" i="426"/>
  <c r="BF185" i="426"/>
  <c r="BW184" i="426"/>
  <c r="BV184" i="426"/>
  <c r="BU184" i="426"/>
  <c r="BT184" i="426"/>
  <c r="BS184" i="426"/>
  <c r="BR184" i="426"/>
  <c r="BQ184" i="426"/>
  <c r="BP184" i="426"/>
  <c r="BO184" i="426"/>
  <c r="BN184" i="426"/>
  <c r="BM184" i="426"/>
  <c r="BL184" i="426"/>
  <c r="BK184" i="426"/>
  <c r="BJ184" i="426"/>
  <c r="BI184" i="426"/>
  <c r="BH184" i="426"/>
  <c r="BG184" i="426"/>
  <c r="BF184" i="426"/>
  <c r="BW183" i="426"/>
  <c r="BV183" i="426"/>
  <c r="BU183" i="426"/>
  <c r="BT183" i="426"/>
  <c r="BS183" i="426"/>
  <c r="BR183" i="426"/>
  <c r="BQ183" i="426"/>
  <c r="BP183" i="426"/>
  <c r="BO183" i="426"/>
  <c r="BN183" i="426"/>
  <c r="BM183" i="426"/>
  <c r="BL183" i="426"/>
  <c r="BK183" i="426"/>
  <c r="BJ183" i="426"/>
  <c r="BI183" i="426"/>
  <c r="BH183" i="426"/>
  <c r="AQ89" i="426" s="1"/>
  <c r="BG183" i="426"/>
  <c r="BF183" i="426"/>
  <c r="BW182" i="426"/>
  <c r="BV182" i="426"/>
  <c r="BU182" i="426"/>
  <c r="BT182" i="426"/>
  <c r="BS182" i="426"/>
  <c r="BR182" i="426"/>
  <c r="BQ182" i="426"/>
  <c r="BP182" i="426"/>
  <c r="BO182" i="426"/>
  <c r="BN182" i="426"/>
  <c r="BM182" i="426"/>
  <c r="BL182" i="426"/>
  <c r="BK182" i="426"/>
  <c r="BJ182" i="426"/>
  <c r="BI182" i="426"/>
  <c r="BH182" i="426"/>
  <c r="BG182" i="426"/>
  <c r="BF182" i="426"/>
  <c r="AP89" i="426" s="1"/>
  <c r="BW181" i="426"/>
  <c r="BV181" i="426"/>
  <c r="BU181" i="426"/>
  <c r="BT181" i="426"/>
  <c r="BS181" i="426"/>
  <c r="BR181" i="426"/>
  <c r="BQ181" i="426"/>
  <c r="BP181" i="426"/>
  <c r="BO181" i="426"/>
  <c r="BN181" i="426"/>
  <c r="BM181" i="426"/>
  <c r="BL181" i="426"/>
  <c r="BK181" i="426"/>
  <c r="BJ181" i="426"/>
  <c r="BI181" i="426"/>
  <c r="BH181" i="426"/>
  <c r="BG181" i="426"/>
  <c r="AO89" i="426" s="1"/>
  <c r="BF181" i="426"/>
  <c r="BW180" i="426"/>
  <c r="BV180" i="426"/>
  <c r="BU180" i="426"/>
  <c r="BT180" i="426"/>
  <c r="BS180" i="426"/>
  <c r="BR180" i="426"/>
  <c r="BQ180" i="426"/>
  <c r="BP180" i="426"/>
  <c r="BO180" i="426"/>
  <c r="BN180" i="426"/>
  <c r="BM180" i="426"/>
  <c r="BL180" i="426"/>
  <c r="BK180" i="426"/>
  <c r="BJ180" i="426"/>
  <c r="BI180" i="426"/>
  <c r="BH180" i="426"/>
  <c r="BG180" i="426"/>
  <c r="BF180" i="426"/>
  <c r="BW179" i="426"/>
  <c r="BV179" i="426"/>
  <c r="BU179" i="426"/>
  <c r="BT179" i="426"/>
  <c r="BS179" i="426"/>
  <c r="BR179" i="426"/>
  <c r="BQ179" i="426"/>
  <c r="BP179" i="426"/>
  <c r="BO179" i="426"/>
  <c r="BN179" i="426"/>
  <c r="BM179" i="426"/>
  <c r="BL179" i="426"/>
  <c r="BK179" i="426"/>
  <c r="BJ179" i="426"/>
  <c r="BI179" i="426"/>
  <c r="BH179" i="426"/>
  <c r="AM89" i="426" s="1"/>
  <c r="BG179" i="426"/>
  <c r="BF179" i="426"/>
  <c r="BW176" i="426"/>
  <c r="BV176" i="426"/>
  <c r="BU176" i="426"/>
  <c r="BT176" i="426"/>
  <c r="BS176" i="426"/>
  <c r="BR176" i="426"/>
  <c r="BQ176" i="426"/>
  <c r="BP176" i="426"/>
  <c r="BO176" i="426"/>
  <c r="BN176" i="426"/>
  <c r="BM176" i="426"/>
  <c r="BL176" i="426"/>
  <c r="BK176" i="426"/>
  <c r="BJ176" i="426"/>
  <c r="BI176" i="426"/>
  <c r="BH176" i="426"/>
  <c r="BG176" i="426"/>
  <c r="BF176" i="426"/>
  <c r="BW175" i="426"/>
  <c r="BV175" i="426"/>
  <c r="BU175" i="426"/>
  <c r="BT175" i="426"/>
  <c r="BS175" i="426"/>
  <c r="BR175" i="426"/>
  <c r="BQ175" i="426"/>
  <c r="BP175" i="426"/>
  <c r="BO175" i="426"/>
  <c r="BN175" i="426"/>
  <c r="BM175" i="426"/>
  <c r="BL175" i="426"/>
  <c r="BK175" i="426"/>
  <c r="BJ175" i="426"/>
  <c r="BI175" i="426"/>
  <c r="BH175" i="426"/>
  <c r="BG175" i="426"/>
  <c r="BF175" i="426"/>
  <c r="BW174" i="426"/>
  <c r="BV174" i="426"/>
  <c r="BU174" i="426"/>
  <c r="BT174" i="426"/>
  <c r="BS174" i="426"/>
  <c r="BR174" i="426"/>
  <c r="BQ174" i="426"/>
  <c r="BP174" i="426"/>
  <c r="BO174" i="426"/>
  <c r="BN174" i="426"/>
  <c r="BM174" i="426"/>
  <c r="BL174" i="426"/>
  <c r="BK174" i="426"/>
  <c r="BJ174" i="426"/>
  <c r="BI174" i="426"/>
  <c r="BH174" i="426"/>
  <c r="BG174" i="426"/>
  <c r="BF174" i="426"/>
  <c r="BW173" i="426"/>
  <c r="BV173" i="426"/>
  <c r="BU173" i="426"/>
  <c r="BT173" i="426"/>
  <c r="BS173" i="426"/>
  <c r="BR173" i="426"/>
  <c r="BQ173" i="426"/>
  <c r="BP173" i="426"/>
  <c r="BO173" i="426"/>
  <c r="BN173" i="426"/>
  <c r="BM173" i="426"/>
  <c r="BL173" i="426"/>
  <c r="BK173" i="426"/>
  <c r="BJ173" i="426"/>
  <c r="BI173" i="426"/>
  <c r="BH173" i="426"/>
  <c r="BG173" i="426"/>
  <c r="BF173" i="426"/>
  <c r="BW172" i="426"/>
  <c r="BV172" i="426"/>
  <c r="BU172" i="426"/>
  <c r="BT172" i="426"/>
  <c r="BS172" i="426"/>
  <c r="BR172" i="426"/>
  <c r="BQ172" i="426"/>
  <c r="BP172" i="426"/>
  <c r="BO172" i="426"/>
  <c r="BN172" i="426"/>
  <c r="BM172" i="426"/>
  <c r="BL172" i="426"/>
  <c r="BK172" i="426"/>
  <c r="BJ172" i="426"/>
  <c r="BI172" i="426"/>
  <c r="BH172" i="426"/>
  <c r="BG172" i="426"/>
  <c r="BF172" i="426"/>
  <c r="BW171" i="426"/>
  <c r="BV171" i="426"/>
  <c r="BU171" i="426"/>
  <c r="BT171" i="426"/>
  <c r="BS171" i="426"/>
  <c r="BR171" i="426"/>
  <c r="BQ171" i="426"/>
  <c r="BP171" i="426"/>
  <c r="BO171" i="426"/>
  <c r="BN171" i="426"/>
  <c r="BM171" i="426"/>
  <c r="BL171" i="426"/>
  <c r="BK171" i="426"/>
  <c r="BJ171" i="426"/>
  <c r="BI171" i="426"/>
  <c r="BH171" i="426"/>
  <c r="BG171" i="426"/>
  <c r="BF171" i="426"/>
  <c r="BW170" i="426"/>
  <c r="BV170" i="426"/>
  <c r="BU170" i="426"/>
  <c r="BT170" i="426"/>
  <c r="BS170" i="426"/>
  <c r="BR170" i="426"/>
  <c r="BQ170" i="426"/>
  <c r="BP170" i="426"/>
  <c r="BO170" i="426"/>
  <c r="BN170" i="426"/>
  <c r="BM170" i="426"/>
  <c r="BL170" i="426"/>
  <c r="BK170" i="426"/>
  <c r="BJ170" i="426"/>
  <c r="BI170" i="426"/>
  <c r="BH170" i="426"/>
  <c r="BG170" i="426"/>
  <c r="BF170" i="426"/>
  <c r="AW88" i="426" s="1"/>
  <c r="BW169" i="426"/>
  <c r="BV169" i="426"/>
  <c r="BU169" i="426"/>
  <c r="BT169" i="426"/>
  <c r="BS169" i="426"/>
  <c r="BR169" i="426"/>
  <c r="BQ169" i="426"/>
  <c r="BP169" i="426"/>
  <c r="BO169" i="426"/>
  <c r="BN169" i="426"/>
  <c r="BM169" i="426"/>
  <c r="BL169" i="426"/>
  <c r="BK169" i="426"/>
  <c r="BJ169" i="426"/>
  <c r="BI169" i="426"/>
  <c r="BH169" i="426"/>
  <c r="AV88" i="426" s="1"/>
  <c r="BG169" i="426"/>
  <c r="BF169" i="426"/>
  <c r="BW168" i="426"/>
  <c r="BV168" i="426"/>
  <c r="BU168" i="426"/>
  <c r="BT168" i="426"/>
  <c r="BS168" i="426"/>
  <c r="BR168" i="426"/>
  <c r="BQ168" i="426"/>
  <c r="BP168" i="426"/>
  <c r="BO168" i="426"/>
  <c r="BN168" i="426"/>
  <c r="BM168" i="426"/>
  <c r="BL168" i="426"/>
  <c r="BK168" i="426"/>
  <c r="BJ168" i="426"/>
  <c r="BI168" i="426"/>
  <c r="BH168" i="426"/>
  <c r="BG168" i="426"/>
  <c r="BF168" i="426"/>
  <c r="AU88" i="426" s="1"/>
  <c r="BW167" i="426"/>
  <c r="BV167" i="426"/>
  <c r="BU167" i="426"/>
  <c r="BT167" i="426"/>
  <c r="BS167" i="426"/>
  <c r="BR167" i="426"/>
  <c r="BQ167" i="426"/>
  <c r="BP167" i="426"/>
  <c r="BO167" i="426"/>
  <c r="BN167" i="426"/>
  <c r="BM167" i="426"/>
  <c r="BL167" i="426"/>
  <c r="BK167" i="426"/>
  <c r="BJ167" i="426"/>
  <c r="BI167" i="426"/>
  <c r="BH167" i="426"/>
  <c r="BG167" i="426"/>
  <c r="AT88" i="426" s="1"/>
  <c r="BF167" i="426"/>
  <c r="BW166" i="426"/>
  <c r="BV166" i="426"/>
  <c r="BU166" i="426"/>
  <c r="BT166" i="426"/>
  <c r="BS166" i="426"/>
  <c r="BR166" i="426"/>
  <c r="BQ166" i="426"/>
  <c r="BP166" i="426"/>
  <c r="BO166" i="426"/>
  <c r="BN166" i="426"/>
  <c r="BM166" i="426"/>
  <c r="BL166" i="426"/>
  <c r="BK166" i="426"/>
  <c r="BJ166" i="426"/>
  <c r="BI166" i="426"/>
  <c r="BH166" i="426"/>
  <c r="BG166" i="426"/>
  <c r="BF166" i="426"/>
  <c r="BW165" i="426"/>
  <c r="BV165" i="426"/>
  <c r="BU165" i="426"/>
  <c r="BT165" i="426"/>
  <c r="BS165" i="426"/>
  <c r="BR165" i="426"/>
  <c r="BQ165" i="426"/>
  <c r="BP165" i="426"/>
  <c r="BO165" i="426"/>
  <c r="BN165" i="426"/>
  <c r="BM165" i="426"/>
  <c r="BL165" i="426"/>
  <c r="BK165" i="426"/>
  <c r="BJ165" i="426"/>
  <c r="BI165" i="426"/>
  <c r="BH165" i="426"/>
  <c r="BG165" i="426"/>
  <c r="BF165" i="426"/>
  <c r="BW164" i="426"/>
  <c r="BV164" i="426"/>
  <c r="BU164" i="426"/>
  <c r="BT164" i="426"/>
  <c r="BS164" i="426"/>
  <c r="BR164" i="426"/>
  <c r="BQ164" i="426"/>
  <c r="BP164" i="426"/>
  <c r="BO164" i="426"/>
  <c r="BN164" i="426"/>
  <c r="BM164" i="426"/>
  <c r="BL164" i="426"/>
  <c r="BK164" i="426"/>
  <c r="BJ164" i="426"/>
  <c r="BI164" i="426"/>
  <c r="BH164" i="426"/>
  <c r="BG164" i="426"/>
  <c r="BF164" i="426"/>
  <c r="AQ88" i="426" s="1"/>
  <c r="BW163" i="426"/>
  <c r="BV163" i="426"/>
  <c r="BU163" i="426"/>
  <c r="BT163" i="426"/>
  <c r="BS163" i="426"/>
  <c r="BR163" i="426"/>
  <c r="BQ163" i="426"/>
  <c r="BP163" i="426"/>
  <c r="BO163" i="426"/>
  <c r="BN163" i="426"/>
  <c r="BM163" i="426"/>
  <c r="BL163" i="426"/>
  <c r="BK163" i="426"/>
  <c r="BJ163" i="426"/>
  <c r="BI163" i="426"/>
  <c r="BH163" i="426"/>
  <c r="AP88" i="426" s="1"/>
  <c r="BG163" i="426"/>
  <c r="BF163" i="426"/>
  <c r="BW162" i="426"/>
  <c r="BV162" i="426"/>
  <c r="BU162" i="426"/>
  <c r="BT162" i="426"/>
  <c r="BS162" i="426"/>
  <c r="BR162" i="426"/>
  <c r="BQ162" i="426"/>
  <c r="BP162" i="426"/>
  <c r="BO162" i="426"/>
  <c r="BN162" i="426"/>
  <c r="BM162" i="426"/>
  <c r="BL162" i="426"/>
  <c r="BK162" i="426"/>
  <c r="BJ162" i="426"/>
  <c r="BI162" i="426"/>
  <c r="BH162" i="426"/>
  <c r="BG162" i="426"/>
  <c r="BF162" i="426"/>
  <c r="AO88" i="426" s="1"/>
  <c r="BW161" i="426"/>
  <c r="BV161" i="426"/>
  <c r="BU161" i="426"/>
  <c r="BT161" i="426"/>
  <c r="BS161" i="426"/>
  <c r="BR161" i="426"/>
  <c r="BQ161" i="426"/>
  <c r="BP161" i="426"/>
  <c r="BO161" i="426"/>
  <c r="BN161" i="426"/>
  <c r="BM161" i="426"/>
  <c r="BL161" i="426"/>
  <c r="BK161" i="426"/>
  <c r="BJ161" i="426"/>
  <c r="BI161" i="426"/>
  <c r="BH161" i="426"/>
  <c r="BG161" i="426"/>
  <c r="BF161" i="426"/>
  <c r="BW160" i="426"/>
  <c r="BV160" i="426"/>
  <c r="BU160" i="426"/>
  <c r="BT160" i="426"/>
  <c r="BS160" i="426"/>
  <c r="BR160" i="426"/>
  <c r="BQ160" i="426"/>
  <c r="BP160" i="426"/>
  <c r="BO160" i="426"/>
  <c r="BN160" i="426"/>
  <c r="BM160" i="426"/>
  <c r="BL160" i="426"/>
  <c r="BK160" i="426"/>
  <c r="BJ160" i="426"/>
  <c r="BI160" i="426"/>
  <c r="BH160" i="426"/>
  <c r="BG160" i="426"/>
  <c r="BF160" i="426"/>
  <c r="AM88" i="426" s="1"/>
  <c r="BW157" i="426"/>
  <c r="BV157" i="426"/>
  <c r="BU157" i="426"/>
  <c r="BT157" i="426"/>
  <c r="BS157" i="426"/>
  <c r="BR157" i="426"/>
  <c r="BQ157" i="426"/>
  <c r="BP157" i="426"/>
  <c r="BO157" i="426"/>
  <c r="BN157" i="426"/>
  <c r="BM157" i="426"/>
  <c r="BL157" i="426"/>
  <c r="BK157" i="426"/>
  <c r="BJ157" i="426"/>
  <c r="BI157" i="426"/>
  <c r="BH157" i="426"/>
  <c r="BG157" i="426"/>
  <c r="BF157" i="426"/>
  <c r="BW156" i="426"/>
  <c r="BV156" i="426"/>
  <c r="BU156" i="426"/>
  <c r="BT156" i="426"/>
  <c r="BS156" i="426"/>
  <c r="BR156" i="426"/>
  <c r="BQ156" i="426"/>
  <c r="BP156" i="426"/>
  <c r="BO156" i="426"/>
  <c r="BN156" i="426"/>
  <c r="BM156" i="426"/>
  <c r="BL156" i="426"/>
  <c r="BK156" i="426"/>
  <c r="BJ156" i="426"/>
  <c r="BI156" i="426"/>
  <c r="BH156" i="426"/>
  <c r="BG156" i="426"/>
  <c r="BF156" i="426"/>
  <c r="BW155" i="426"/>
  <c r="BV155" i="426"/>
  <c r="BU155" i="426"/>
  <c r="BT155" i="426"/>
  <c r="BS155" i="426"/>
  <c r="BR155" i="426"/>
  <c r="BQ155" i="426"/>
  <c r="BP155" i="426"/>
  <c r="BO155" i="426"/>
  <c r="BN155" i="426"/>
  <c r="BM155" i="426"/>
  <c r="BL155" i="426"/>
  <c r="BK155" i="426"/>
  <c r="BJ155" i="426"/>
  <c r="BI155" i="426"/>
  <c r="BH155" i="426"/>
  <c r="BG155" i="426"/>
  <c r="BF155" i="426"/>
  <c r="BW154" i="426"/>
  <c r="BV154" i="426"/>
  <c r="BU154" i="426"/>
  <c r="BT154" i="426"/>
  <c r="BS154" i="426"/>
  <c r="BR154" i="426"/>
  <c r="BQ154" i="426"/>
  <c r="BP154" i="426"/>
  <c r="BO154" i="426"/>
  <c r="BN154" i="426"/>
  <c r="BM154" i="426"/>
  <c r="BL154" i="426"/>
  <c r="BK154" i="426"/>
  <c r="BJ154" i="426"/>
  <c r="BI154" i="426"/>
  <c r="BH154" i="426"/>
  <c r="BG154" i="426"/>
  <c r="BF154" i="426"/>
  <c r="BW153" i="426"/>
  <c r="BV153" i="426"/>
  <c r="BU153" i="426"/>
  <c r="BT153" i="426"/>
  <c r="BS153" i="426"/>
  <c r="BR153" i="426"/>
  <c r="BQ153" i="426"/>
  <c r="BP153" i="426"/>
  <c r="BO153" i="426"/>
  <c r="BN153" i="426"/>
  <c r="BM153" i="426"/>
  <c r="BL153" i="426"/>
  <c r="BK153" i="426"/>
  <c r="BJ153" i="426"/>
  <c r="BI153" i="426"/>
  <c r="BH153" i="426"/>
  <c r="BG153" i="426"/>
  <c r="BF153" i="426"/>
  <c r="BW152" i="426"/>
  <c r="BV152" i="426"/>
  <c r="BU152" i="426"/>
  <c r="BT152" i="426"/>
  <c r="BS152" i="426"/>
  <c r="BR152" i="426"/>
  <c r="BQ152" i="426"/>
  <c r="BP152" i="426"/>
  <c r="BO152" i="426"/>
  <c r="BN152" i="426"/>
  <c r="BM152" i="426"/>
  <c r="BL152" i="426"/>
  <c r="BK152" i="426"/>
  <c r="BJ152" i="426"/>
  <c r="BI152" i="426"/>
  <c r="BH152" i="426"/>
  <c r="BG152" i="426"/>
  <c r="BF152" i="426"/>
  <c r="BW151" i="426"/>
  <c r="BV151" i="426"/>
  <c r="BU151" i="426"/>
  <c r="BT151" i="426"/>
  <c r="BS151" i="426"/>
  <c r="BR151" i="426"/>
  <c r="BQ151" i="426"/>
  <c r="BP151" i="426"/>
  <c r="BO151" i="426"/>
  <c r="BN151" i="426"/>
  <c r="BM151" i="426"/>
  <c r="BL151" i="426"/>
  <c r="BK151" i="426"/>
  <c r="BJ151" i="426"/>
  <c r="BI151" i="426"/>
  <c r="BH151" i="426"/>
  <c r="BG151" i="426"/>
  <c r="BF151" i="426"/>
  <c r="BW150" i="426"/>
  <c r="BV150" i="426"/>
  <c r="BU150" i="426"/>
  <c r="BT150" i="426"/>
  <c r="BS150" i="426"/>
  <c r="BR150" i="426"/>
  <c r="BQ150" i="426"/>
  <c r="BP150" i="426"/>
  <c r="BO150" i="426"/>
  <c r="BN150" i="426"/>
  <c r="BM150" i="426"/>
  <c r="BL150" i="426"/>
  <c r="BK150" i="426"/>
  <c r="BJ150" i="426"/>
  <c r="BI150" i="426"/>
  <c r="BH150" i="426"/>
  <c r="BG150" i="426"/>
  <c r="BF150" i="426"/>
  <c r="BW149" i="426"/>
  <c r="BV149" i="426"/>
  <c r="BU149" i="426"/>
  <c r="BT149" i="426"/>
  <c r="BS149" i="426"/>
  <c r="BR149" i="426"/>
  <c r="BQ149" i="426"/>
  <c r="BP149" i="426"/>
  <c r="BO149" i="426"/>
  <c r="BN149" i="426"/>
  <c r="BM149" i="426"/>
  <c r="BL149" i="426"/>
  <c r="BK149" i="426"/>
  <c r="BJ149" i="426"/>
  <c r="BI149" i="426"/>
  <c r="BH149" i="426"/>
  <c r="BA95" i="426" s="1"/>
  <c r="BG149" i="426"/>
  <c r="BF149" i="426"/>
  <c r="BW148" i="426"/>
  <c r="BV148" i="426"/>
  <c r="BU148" i="426"/>
  <c r="BT148" i="426"/>
  <c r="BS148" i="426"/>
  <c r="BR148" i="426"/>
  <c r="BQ148" i="426"/>
  <c r="BP148" i="426"/>
  <c r="BO148" i="426"/>
  <c r="BN148" i="426"/>
  <c r="BM148" i="426"/>
  <c r="BL148" i="426"/>
  <c r="BK148" i="426"/>
  <c r="BJ148" i="426"/>
  <c r="BI148" i="426"/>
  <c r="BH148" i="426"/>
  <c r="BG148" i="426"/>
  <c r="BF148" i="426"/>
  <c r="BW147" i="426"/>
  <c r="BV147" i="426"/>
  <c r="BU147" i="426"/>
  <c r="BT147" i="426"/>
  <c r="BS147" i="426"/>
  <c r="BR147" i="426"/>
  <c r="BQ147" i="426"/>
  <c r="BP147" i="426"/>
  <c r="BO147" i="426"/>
  <c r="BN147" i="426"/>
  <c r="BM147" i="426"/>
  <c r="BL147" i="426"/>
  <c r="BK147" i="426"/>
  <c r="BJ147" i="426"/>
  <c r="BI147" i="426"/>
  <c r="BH147" i="426"/>
  <c r="BG147" i="426"/>
  <c r="BF147" i="426"/>
  <c r="BW146" i="426"/>
  <c r="BV146" i="426"/>
  <c r="BU146" i="426"/>
  <c r="BT146" i="426"/>
  <c r="BS146" i="426"/>
  <c r="BR146" i="426"/>
  <c r="BQ146" i="426"/>
  <c r="BP146" i="426"/>
  <c r="BO146" i="426"/>
  <c r="BN146" i="426"/>
  <c r="BM146" i="426"/>
  <c r="BL146" i="426"/>
  <c r="BK146" i="426"/>
  <c r="BJ146" i="426"/>
  <c r="BI146" i="426"/>
  <c r="BH146" i="426"/>
  <c r="BG146" i="426"/>
  <c r="BF146" i="426"/>
  <c r="BW145" i="426"/>
  <c r="BV145" i="426"/>
  <c r="BU145" i="426"/>
  <c r="BT145" i="426"/>
  <c r="BS145" i="426"/>
  <c r="BR145" i="426"/>
  <c r="BQ145" i="426"/>
  <c r="BP145" i="426"/>
  <c r="BO145" i="426"/>
  <c r="BN145" i="426"/>
  <c r="BM145" i="426"/>
  <c r="BL145" i="426"/>
  <c r="BK145" i="426"/>
  <c r="BJ145" i="426"/>
  <c r="BI145" i="426"/>
  <c r="BH145" i="426"/>
  <c r="BG145" i="426"/>
  <c r="AW95" i="426" s="1"/>
  <c r="BF145" i="426"/>
  <c r="BW144" i="426"/>
  <c r="BV144" i="426"/>
  <c r="BU144" i="426"/>
  <c r="BT144" i="426"/>
  <c r="BS144" i="426"/>
  <c r="BR144" i="426"/>
  <c r="BQ144" i="426"/>
  <c r="BP144" i="426"/>
  <c r="BO144" i="426"/>
  <c r="BN144" i="426"/>
  <c r="BM144" i="426"/>
  <c r="BL144" i="426"/>
  <c r="BK144" i="426"/>
  <c r="BJ144" i="426"/>
  <c r="BI144" i="426"/>
  <c r="BH144" i="426"/>
  <c r="BG144" i="426"/>
  <c r="BF144" i="426"/>
  <c r="BW143" i="426"/>
  <c r="BV143" i="426"/>
  <c r="BU143" i="426"/>
  <c r="BT143" i="426"/>
  <c r="BS143" i="426"/>
  <c r="BR143" i="426"/>
  <c r="BQ143" i="426"/>
  <c r="BP143" i="426"/>
  <c r="BO143" i="426"/>
  <c r="BN143" i="426"/>
  <c r="BM143" i="426"/>
  <c r="BL143" i="426"/>
  <c r="BK143" i="426"/>
  <c r="BJ143" i="426"/>
  <c r="BI143" i="426"/>
  <c r="BH143" i="426"/>
  <c r="AU95" i="426" s="1"/>
  <c r="BG143" i="426"/>
  <c r="BF143" i="426"/>
  <c r="BW142" i="426"/>
  <c r="BV142" i="426"/>
  <c r="BU142" i="426"/>
  <c r="BT142" i="426"/>
  <c r="BS142" i="426"/>
  <c r="BR142" i="426"/>
  <c r="BQ142" i="426"/>
  <c r="BP142" i="426"/>
  <c r="BO142" i="426"/>
  <c r="BN142" i="426"/>
  <c r="BM142" i="426"/>
  <c r="BL142" i="426"/>
  <c r="BK142" i="426"/>
  <c r="BJ142" i="426"/>
  <c r="BI142" i="426"/>
  <c r="BH142" i="426"/>
  <c r="BG142" i="426"/>
  <c r="BF142" i="426"/>
  <c r="BW141" i="426"/>
  <c r="BV141" i="426"/>
  <c r="BU141" i="426"/>
  <c r="BT141" i="426"/>
  <c r="BS141" i="426"/>
  <c r="BR141" i="426"/>
  <c r="BQ141" i="426"/>
  <c r="BP141" i="426"/>
  <c r="BO141" i="426"/>
  <c r="BN141" i="426"/>
  <c r="BM141" i="426"/>
  <c r="BL141" i="426"/>
  <c r="BK141" i="426"/>
  <c r="BJ141" i="426"/>
  <c r="BI141" i="426"/>
  <c r="BH141" i="426"/>
  <c r="BG141" i="426"/>
  <c r="BF141" i="426"/>
  <c r="BW138" i="426"/>
  <c r="BV138" i="426"/>
  <c r="BU138" i="426"/>
  <c r="BT138" i="426"/>
  <c r="BS138" i="426"/>
  <c r="BR138" i="426"/>
  <c r="BQ138" i="426"/>
  <c r="BP138" i="426"/>
  <c r="BO138" i="426"/>
  <c r="BN138" i="426"/>
  <c r="BM138" i="426"/>
  <c r="BL138" i="426"/>
  <c r="BK138" i="426"/>
  <c r="BJ138" i="426"/>
  <c r="BI138" i="426"/>
  <c r="BH138" i="426"/>
  <c r="BG138" i="426"/>
  <c r="BF138" i="426"/>
  <c r="BW137" i="426"/>
  <c r="BV137" i="426"/>
  <c r="BU137" i="426"/>
  <c r="BT137" i="426"/>
  <c r="BS137" i="426"/>
  <c r="BR137" i="426"/>
  <c r="BQ137" i="426"/>
  <c r="BP137" i="426"/>
  <c r="BO137" i="426"/>
  <c r="BN137" i="426"/>
  <c r="BM137" i="426"/>
  <c r="BL137" i="426"/>
  <c r="BK137" i="426"/>
  <c r="BJ137" i="426"/>
  <c r="BI137" i="426"/>
  <c r="BH137" i="426"/>
  <c r="BG137" i="426"/>
  <c r="BF137" i="426"/>
  <c r="BW136" i="426"/>
  <c r="BV136" i="426"/>
  <c r="BU136" i="426"/>
  <c r="BT136" i="426"/>
  <c r="BS136" i="426"/>
  <c r="BR136" i="426"/>
  <c r="BQ136" i="426"/>
  <c r="BP136" i="426"/>
  <c r="BO136" i="426"/>
  <c r="BN136" i="426"/>
  <c r="BM136" i="426"/>
  <c r="BL136" i="426"/>
  <c r="BK136" i="426"/>
  <c r="BJ136" i="426"/>
  <c r="BI136" i="426"/>
  <c r="BH136" i="426"/>
  <c r="BG136" i="426"/>
  <c r="BF136" i="426"/>
  <c r="BW135" i="426"/>
  <c r="BV135" i="426"/>
  <c r="BU135" i="426"/>
  <c r="BT135" i="426"/>
  <c r="BS135" i="426"/>
  <c r="BR135" i="426"/>
  <c r="BQ135" i="426"/>
  <c r="BP135" i="426"/>
  <c r="BO135" i="426"/>
  <c r="BN135" i="426"/>
  <c r="BM135" i="426"/>
  <c r="BL135" i="426"/>
  <c r="BK135" i="426"/>
  <c r="BJ135" i="426"/>
  <c r="BI135" i="426"/>
  <c r="BH135" i="426"/>
  <c r="BG135" i="426"/>
  <c r="BF135" i="426"/>
  <c r="BW134" i="426"/>
  <c r="BV134" i="426"/>
  <c r="BU134" i="426"/>
  <c r="BT134" i="426"/>
  <c r="BS134" i="426"/>
  <c r="BR134" i="426"/>
  <c r="BQ134" i="426"/>
  <c r="BP134" i="426"/>
  <c r="BO134" i="426"/>
  <c r="BN134" i="426"/>
  <c r="BM134" i="426"/>
  <c r="BL134" i="426"/>
  <c r="BK134" i="426"/>
  <c r="BJ134" i="426"/>
  <c r="BI134" i="426"/>
  <c r="BH134" i="426"/>
  <c r="BG134" i="426"/>
  <c r="BF134" i="426"/>
  <c r="BW133" i="426"/>
  <c r="BV133" i="426"/>
  <c r="BU133" i="426"/>
  <c r="BT133" i="426"/>
  <c r="BS133" i="426"/>
  <c r="BR133" i="426"/>
  <c r="BQ133" i="426"/>
  <c r="BP133" i="426"/>
  <c r="BO133" i="426"/>
  <c r="BN133" i="426"/>
  <c r="BM133" i="426"/>
  <c r="BL133" i="426"/>
  <c r="BK133" i="426"/>
  <c r="BJ133" i="426"/>
  <c r="BI133" i="426"/>
  <c r="BH133" i="426"/>
  <c r="AX86" i="426" s="1"/>
  <c r="BG133" i="426"/>
  <c r="BF133" i="426"/>
  <c r="BW132" i="426"/>
  <c r="BV132" i="426"/>
  <c r="BU132" i="426"/>
  <c r="BT132" i="426"/>
  <c r="BS132" i="426"/>
  <c r="BR132" i="426"/>
  <c r="BQ132" i="426"/>
  <c r="BP132" i="426"/>
  <c r="BO132" i="426"/>
  <c r="BN132" i="426"/>
  <c r="BM132" i="426"/>
  <c r="BL132" i="426"/>
  <c r="BK132" i="426"/>
  <c r="BJ132" i="426"/>
  <c r="BI132" i="426"/>
  <c r="BH132" i="426"/>
  <c r="BG132" i="426"/>
  <c r="BF132" i="426"/>
  <c r="BW131" i="426"/>
  <c r="BV131" i="426"/>
  <c r="BU131" i="426"/>
  <c r="BT131" i="426"/>
  <c r="BS131" i="426"/>
  <c r="BR131" i="426"/>
  <c r="BQ131" i="426"/>
  <c r="BP131" i="426"/>
  <c r="BO131" i="426"/>
  <c r="BN131" i="426"/>
  <c r="BM131" i="426"/>
  <c r="BL131" i="426"/>
  <c r="BK131" i="426"/>
  <c r="BJ131" i="426"/>
  <c r="BI131" i="426"/>
  <c r="BH131" i="426"/>
  <c r="BG131" i="426"/>
  <c r="AV86" i="426" s="1"/>
  <c r="BF131" i="426"/>
  <c r="BW130" i="426"/>
  <c r="BV130" i="426"/>
  <c r="BU130" i="426"/>
  <c r="BT130" i="426"/>
  <c r="BS130" i="426"/>
  <c r="BR130" i="426"/>
  <c r="BQ130" i="426"/>
  <c r="BP130" i="426"/>
  <c r="BO130" i="426"/>
  <c r="BN130" i="426"/>
  <c r="BM130" i="426"/>
  <c r="BL130" i="426"/>
  <c r="BK130" i="426"/>
  <c r="BJ130" i="426"/>
  <c r="BI130" i="426"/>
  <c r="BH130" i="426"/>
  <c r="BG130" i="426"/>
  <c r="BF130" i="426"/>
  <c r="AU86" i="426" s="1"/>
  <c r="BW129" i="426"/>
  <c r="BV129" i="426"/>
  <c r="BU129" i="426"/>
  <c r="BT129" i="426"/>
  <c r="BS129" i="426"/>
  <c r="BR129" i="426"/>
  <c r="BQ129" i="426"/>
  <c r="BP129" i="426"/>
  <c r="BO129" i="426"/>
  <c r="BN129" i="426"/>
  <c r="BM129" i="426"/>
  <c r="BL129" i="426"/>
  <c r="BK129" i="426"/>
  <c r="BJ129" i="426"/>
  <c r="BI129" i="426"/>
  <c r="BH129" i="426"/>
  <c r="AT86" i="426" s="1"/>
  <c r="BG129" i="426"/>
  <c r="BF129" i="426"/>
  <c r="BW128" i="426"/>
  <c r="BV128" i="426"/>
  <c r="BU128" i="426"/>
  <c r="BT128" i="426"/>
  <c r="BS128" i="426"/>
  <c r="BR128" i="426"/>
  <c r="BQ128" i="426"/>
  <c r="BP128" i="426"/>
  <c r="BO128" i="426"/>
  <c r="BN128" i="426"/>
  <c r="BM128" i="426"/>
  <c r="BL128" i="426"/>
  <c r="BK128" i="426"/>
  <c r="BJ128" i="426"/>
  <c r="BI128" i="426"/>
  <c r="BH128" i="426"/>
  <c r="BG128" i="426"/>
  <c r="BF128" i="426"/>
  <c r="BW127" i="426"/>
  <c r="BV127" i="426"/>
  <c r="BU127" i="426"/>
  <c r="BT127" i="426"/>
  <c r="BS127" i="426"/>
  <c r="BR127" i="426"/>
  <c r="BQ127" i="426"/>
  <c r="BP127" i="426"/>
  <c r="BO127" i="426"/>
  <c r="BN127" i="426"/>
  <c r="BM127" i="426"/>
  <c r="BL127" i="426"/>
  <c r="BK127" i="426"/>
  <c r="BJ127" i="426"/>
  <c r="BI127" i="426"/>
  <c r="BH127" i="426"/>
  <c r="BG127" i="426"/>
  <c r="BF127" i="426"/>
  <c r="BW126" i="426"/>
  <c r="BV126" i="426"/>
  <c r="BU126" i="426"/>
  <c r="BT126" i="426"/>
  <c r="BS126" i="426"/>
  <c r="BR126" i="426"/>
  <c r="BQ126" i="426"/>
  <c r="BP126" i="426"/>
  <c r="BO126" i="426"/>
  <c r="BN126" i="426"/>
  <c r="BM126" i="426"/>
  <c r="BL126" i="426"/>
  <c r="BK126" i="426"/>
  <c r="BJ126" i="426"/>
  <c r="BI126" i="426"/>
  <c r="BH126" i="426"/>
  <c r="BG126" i="426"/>
  <c r="BF126" i="426"/>
  <c r="AQ86" i="426" s="1"/>
  <c r="BW125" i="426"/>
  <c r="BV125" i="426"/>
  <c r="BU125" i="426"/>
  <c r="BT125" i="426"/>
  <c r="BS125" i="426"/>
  <c r="BR125" i="426"/>
  <c r="BQ125" i="426"/>
  <c r="BP125" i="426"/>
  <c r="BO125" i="426"/>
  <c r="BN125" i="426"/>
  <c r="BM125" i="426"/>
  <c r="BL125" i="426"/>
  <c r="BK125" i="426"/>
  <c r="BJ125" i="426"/>
  <c r="BI125" i="426"/>
  <c r="BH125" i="426"/>
  <c r="BG125" i="426"/>
  <c r="AP86" i="426" s="1"/>
  <c r="BF125" i="426"/>
  <c r="BW124" i="426"/>
  <c r="BV124" i="426"/>
  <c r="BU124" i="426"/>
  <c r="BT124" i="426"/>
  <c r="BS124" i="426"/>
  <c r="BR124" i="426"/>
  <c r="BQ124" i="426"/>
  <c r="BP124" i="426"/>
  <c r="BO124" i="426"/>
  <c r="BN124" i="426"/>
  <c r="BM124" i="426"/>
  <c r="BL124" i="426"/>
  <c r="BK124" i="426"/>
  <c r="BJ124" i="426"/>
  <c r="BI124" i="426"/>
  <c r="BH124" i="426"/>
  <c r="BG124" i="426"/>
  <c r="BF124" i="426"/>
  <c r="AO86" i="426" s="1"/>
  <c r="BW123" i="426"/>
  <c r="BV123" i="426"/>
  <c r="BU123" i="426"/>
  <c r="BT123" i="426"/>
  <c r="BS123" i="426"/>
  <c r="BR123" i="426"/>
  <c r="BQ123" i="426"/>
  <c r="BP123" i="426"/>
  <c r="BO123" i="426"/>
  <c r="BN123" i="426"/>
  <c r="BM123" i="426"/>
  <c r="BL123" i="426"/>
  <c r="BK123" i="426"/>
  <c r="BJ123" i="426"/>
  <c r="BI123" i="426"/>
  <c r="BH123" i="426"/>
  <c r="BG123" i="426"/>
  <c r="BF123" i="426"/>
  <c r="BW122" i="426"/>
  <c r="BV122" i="426"/>
  <c r="BU122" i="426"/>
  <c r="BT122" i="426"/>
  <c r="BS122" i="426"/>
  <c r="BR122" i="426"/>
  <c r="BQ122" i="426"/>
  <c r="BP122" i="426"/>
  <c r="BO122" i="426"/>
  <c r="BN122" i="426"/>
  <c r="BM122" i="426"/>
  <c r="BL122" i="426"/>
  <c r="BK122" i="426"/>
  <c r="BJ122" i="426"/>
  <c r="BI122" i="426"/>
  <c r="BH122" i="426"/>
  <c r="BG122" i="426"/>
  <c r="BF122" i="426"/>
  <c r="BW119" i="426"/>
  <c r="BV119" i="426"/>
  <c r="BU119" i="426"/>
  <c r="BT119" i="426"/>
  <c r="BS119" i="426"/>
  <c r="BR119" i="426"/>
  <c r="BQ119" i="426"/>
  <c r="BP119" i="426"/>
  <c r="BO119" i="426"/>
  <c r="BN119" i="426"/>
  <c r="BM119" i="426"/>
  <c r="BL119" i="426"/>
  <c r="BK119" i="426"/>
  <c r="BJ119" i="426"/>
  <c r="BI119" i="426"/>
  <c r="BH119" i="426"/>
  <c r="BG119" i="426"/>
  <c r="BF119" i="426"/>
  <c r="BW118" i="426"/>
  <c r="BV118" i="426"/>
  <c r="BU118" i="426"/>
  <c r="BT118" i="426"/>
  <c r="BS118" i="426"/>
  <c r="BR118" i="426"/>
  <c r="BQ118" i="426"/>
  <c r="BP118" i="426"/>
  <c r="BO118" i="426"/>
  <c r="BN118" i="426"/>
  <c r="BM118" i="426"/>
  <c r="BL118" i="426"/>
  <c r="BK118" i="426"/>
  <c r="BJ118" i="426"/>
  <c r="BI118" i="426"/>
  <c r="BH118" i="426"/>
  <c r="BG118" i="426"/>
  <c r="BF118" i="426"/>
  <c r="BW117" i="426"/>
  <c r="BV117" i="426"/>
  <c r="BU117" i="426"/>
  <c r="BT117" i="426"/>
  <c r="BS117" i="426"/>
  <c r="BR117" i="426"/>
  <c r="BQ117" i="426"/>
  <c r="BP117" i="426"/>
  <c r="BO117" i="426"/>
  <c r="BN117" i="426"/>
  <c r="BM117" i="426"/>
  <c r="BL117" i="426"/>
  <c r="BK117" i="426"/>
  <c r="BJ117" i="426"/>
  <c r="BI117" i="426"/>
  <c r="BH117" i="426"/>
  <c r="BG117" i="426"/>
  <c r="BF117" i="426"/>
  <c r="BW116" i="426"/>
  <c r="BV116" i="426"/>
  <c r="BU116" i="426"/>
  <c r="BT116" i="426"/>
  <c r="BS116" i="426"/>
  <c r="BR116" i="426"/>
  <c r="BQ116" i="426"/>
  <c r="BP116" i="426"/>
  <c r="BO116" i="426"/>
  <c r="BN116" i="426"/>
  <c r="BM116" i="426"/>
  <c r="BL116" i="426"/>
  <c r="BK116" i="426"/>
  <c r="BJ116" i="426"/>
  <c r="BI116" i="426"/>
  <c r="BH116" i="426"/>
  <c r="BG116" i="426"/>
  <c r="BF116" i="426"/>
  <c r="BW115" i="426"/>
  <c r="BV115" i="426"/>
  <c r="BU115" i="426"/>
  <c r="BT115" i="426"/>
  <c r="BS115" i="426"/>
  <c r="BR115" i="426"/>
  <c r="BQ115" i="426"/>
  <c r="BP115" i="426"/>
  <c r="BO115" i="426"/>
  <c r="BN115" i="426"/>
  <c r="BM115" i="426"/>
  <c r="BL115" i="426"/>
  <c r="BK115" i="426"/>
  <c r="BJ115" i="426"/>
  <c r="BI115" i="426"/>
  <c r="BH115" i="426"/>
  <c r="BG115" i="426"/>
  <c r="BF115" i="426"/>
  <c r="BW114" i="426"/>
  <c r="BV114" i="426"/>
  <c r="BU114" i="426"/>
  <c r="BT114" i="426"/>
  <c r="BS114" i="426"/>
  <c r="BR114" i="426"/>
  <c r="BQ114" i="426"/>
  <c r="BP114" i="426"/>
  <c r="BO114" i="426"/>
  <c r="BN114" i="426"/>
  <c r="BM114" i="426"/>
  <c r="BL114" i="426"/>
  <c r="BK114" i="426"/>
  <c r="BJ114" i="426"/>
  <c r="BI114" i="426"/>
  <c r="BH114" i="426"/>
  <c r="BG114" i="426"/>
  <c r="BF114" i="426"/>
  <c r="BW113" i="426"/>
  <c r="BV113" i="426"/>
  <c r="BU113" i="426"/>
  <c r="BT113" i="426"/>
  <c r="BS113" i="426"/>
  <c r="BR113" i="426"/>
  <c r="BQ113" i="426"/>
  <c r="BP113" i="426"/>
  <c r="BO113" i="426"/>
  <c r="BN113" i="426"/>
  <c r="BM113" i="426"/>
  <c r="BL113" i="426"/>
  <c r="BK113" i="426"/>
  <c r="BJ113" i="426"/>
  <c r="BI113" i="426"/>
  <c r="BH113" i="426"/>
  <c r="BG113" i="426"/>
  <c r="AW85" i="426" s="1"/>
  <c r="BF113" i="426"/>
  <c r="BW112" i="426"/>
  <c r="BV112" i="426"/>
  <c r="BU112" i="426"/>
  <c r="BT112" i="426"/>
  <c r="BS112" i="426"/>
  <c r="BR112" i="426"/>
  <c r="BQ112" i="426"/>
  <c r="BP112" i="426"/>
  <c r="BO112" i="426"/>
  <c r="BN112" i="426"/>
  <c r="BM112" i="426"/>
  <c r="BL112" i="426"/>
  <c r="BK112" i="426"/>
  <c r="BJ112" i="426"/>
  <c r="BI112" i="426"/>
  <c r="BH112" i="426"/>
  <c r="BG112" i="426"/>
  <c r="BF112" i="426"/>
  <c r="AV85" i="426" s="1"/>
  <c r="BW111" i="426"/>
  <c r="BV111" i="426"/>
  <c r="BU111" i="426"/>
  <c r="BT111" i="426"/>
  <c r="BS111" i="426"/>
  <c r="BR111" i="426"/>
  <c r="BQ111" i="426"/>
  <c r="BP111" i="426"/>
  <c r="BO111" i="426"/>
  <c r="BN111" i="426"/>
  <c r="BM111" i="426"/>
  <c r="BL111" i="426"/>
  <c r="BK111" i="426"/>
  <c r="BJ111" i="426"/>
  <c r="BI111" i="426"/>
  <c r="BH111" i="426"/>
  <c r="AU85" i="426" s="1"/>
  <c r="BG111" i="426"/>
  <c r="BF111" i="426"/>
  <c r="BW110" i="426"/>
  <c r="BV110" i="426"/>
  <c r="BU110" i="426"/>
  <c r="BT110" i="426"/>
  <c r="BS110" i="426"/>
  <c r="BR110" i="426"/>
  <c r="BQ110" i="426"/>
  <c r="BP110" i="426"/>
  <c r="BO110" i="426"/>
  <c r="BN110" i="426"/>
  <c r="BM110" i="426"/>
  <c r="BL110" i="426"/>
  <c r="BK110" i="426"/>
  <c r="BJ110" i="426"/>
  <c r="BI110" i="426"/>
  <c r="BH110" i="426"/>
  <c r="BG110" i="426"/>
  <c r="BF110" i="426"/>
  <c r="AT85" i="426" s="1"/>
  <c r="BW109" i="426"/>
  <c r="BV109" i="426"/>
  <c r="BU109" i="426"/>
  <c r="BT109" i="426"/>
  <c r="BS109" i="426"/>
  <c r="BR109" i="426"/>
  <c r="BQ109" i="426"/>
  <c r="BP109" i="426"/>
  <c r="BO109" i="426"/>
  <c r="BN109" i="426"/>
  <c r="BM109" i="426"/>
  <c r="BL109" i="426"/>
  <c r="BK109" i="426"/>
  <c r="BJ109" i="426"/>
  <c r="BI109" i="426"/>
  <c r="BH109" i="426"/>
  <c r="BG109" i="426"/>
  <c r="BF109" i="426"/>
  <c r="BW108" i="426"/>
  <c r="BV108" i="426"/>
  <c r="BU108" i="426"/>
  <c r="BT108" i="426"/>
  <c r="BS108" i="426"/>
  <c r="BR108" i="426"/>
  <c r="BQ108" i="426"/>
  <c r="BP108" i="426"/>
  <c r="BO108" i="426"/>
  <c r="BN108" i="426"/>
  <c r="BM108" i="426"/>
  <c r="BL108" i="426"/>
  <c r="BK108" i="426"/>
  <c r="BJ108" i="426"/>
  <c r="BI108" i="426"/>
  <c r="BH108" i="426"/>
  <c r="BG108" i="426"/>
  <c r="BF108" i="426"/>
  <c r="BW107" i="426"/>
  <c r="BV107" i="426"/>
  <c r="BU107" i="426"/>
  <c r="BT107" i="426"/>
  <c r="BS107" i="426"/>
  <c r="BR107" i="426"/>
  <c r="BQ107" i="426"/>
  <c r="BP107" i="426"/>
  <c r="BO107" i="426"/>
  <c r="BN107" i="426"/>
  <c r="BM107" i="426"/>
  <c r="BL107" i="426"/>
  <c r="BK107" i="426"/>
  <c r="BJ107" i="426"/>
  <c r="BI107" i="426"/>
  <c r="BH107" i="426"/>
  <c r="BG107" i="426"/>
  <c r="AQ85" i="426" s="1"/>
  <c r="BF107" i="426"/>
  <c r="BW106" i="426"/>
  <c r="BV106" i="426"/>
  <c r="BU106" i="426"/>
  <c r="BT106" i="426"/>
  <c r="BS106" i="426"/>
  <c r="BR106" i="426"/>
  <c r="BQ106" i="426"/>
  <c r="BP106" i="426"/>
  <c r="BO106" i="426"/>
  <c r="BN106" i="426"/>
  <c r="BM106" i="426"/>
  <c r="BL106" i="426"/>
  <c r="BJ106" i="426"/>
  <c r="BI106" i="426"/>
  <c r="BH106" i="426"/>
  <c r="BG106" i="426"/>
  <c r="BF106" i="426"/>
  <c r="BW105" i="426"/>
  <c r="BV105" i="426"/>
  <c r="BU105" i="426"/>
  <c r="BT105" i="426"/>
  <c r="BS105" i="426"/>
  <c r="BR105" i="426"/>
  <c r="BQ105" i="426"/>
  <c r="BP105" i="426"/>
  <c r="BO105" i="426"/>
  <c r="BN105" i="426"/>
  <c r="BM105" i="426"/>
  <c r="BL105" i="426"/>
  <c r="BK105" i="426"/>
  <c r="BJ105" i="426"/>
  <c r="BI105" i="426"/>
  <c r="BH105" i="426"/>
  <c r="BG105" i="426"/>
  <c r="BF105" i="426"/>
  <c r="BW104" i="426"/>
  <c r="BV104" i="426"/>
  <c r="BU104" i="426"/>
  <c r="BT104" i="426"/>
  <c r="BS104" i="426"/>
  <c r="BR104" i="426"/>
  <c r="BQ104" i="426"/>
  <c r="BP104" i="426"/>
  <c r="BO104" i="426"/>
  <c r="BN104" i="426"/>
  <c r="BM104" i="426"/>
  <c r="BL104" i="426"/>
  <c r="BK104" i="426"/>
  <c r="BJ104" i="426"/>
  <c r="BI104" i="426"/>
  <c r="BH104" i="426"/>
  <c r="BG104" i="426"/>
  <c r="BF104" i="426"/>
  <c r="BW103" i="426"/>
  <c r="BV103" i="426"/>
  <c r="BU103" i="426"/>
  <c r="BT103" i="426"/>
  <c r="BS103" i="426"/>
  <c r="BR103" i="426"/>
  <c r="BQ103" i="426"/>
  <c r="BP103" i="426"/>
  <c r="BO103" i="426"/>
  <c r="BN103" i="426"/>
  <c r="BM103" i="426"/>
  <c r="BL103" i="426"/>
  <c r="BK103" i="426"/>
  <c r="BJ103" i="426"/>
  <c r="BI103" i="426"/>
  <c r="BH103" i="426"/>
  <c r="BG103" i="426"/>
  <c r="BF103" i="426"/>
  <c r="BW100" i="426"/>
  <c r="BV100" i="426"/>
  <c r="BU100" i="426"/>
  <c r="BT100" i="426"/>
  <c r="BS100" i="426"/>
  <c r="BR100" i="426"/>
  <c r="BQ100" i="426"/>
  <c r="BP100" i="426"/>
  <c r="BO100" i="426"/>
  <c r="BN100" i="426"/>
  <c r="BM100" i="426"/>
  <c r="BL100" i="426"/>
  <c r="BK100" i="426"/>
  <c r="BJ100" i="426"/>
  <c r="BI100" i="426"/>
  <c r="BH100" i="426"/>
  <c r="BG100" i="426"/>
  <c r="BF100" i="426"/>
  <c r="BW99" i="426"/>
  <c r="BV99" i="426"/>
  <c r="BU99" i="426"/>
  <c r="BT99" i="426"/>
  <c r="BS99" i="426"/>
  <c r="BR99" i="426"/>
  <c r="BQ99" i="426"/>
  <c r="BP99" i="426"/>
  <c r="BO99" i="426"/>
  <c r="BN99" i="426"/>
  <c r="BM99" i="426"/>
  <c r="BL99" i="426"/>
  <c r="BK99" i="426"/>
  <c r="BJ99" i="426"/>
  <c r="BI99" i="426"/>
  <c r="BH99" i="426"/>
  <c r="BG99" i="426"/>
  <c r="BF99" i="426"/>
  <c r="BW98" i="426"/>
  <c r="BV98" i="426"/>
  <c r="BU98" i="426"/>
  <c r="BT98" i="426"/>
  <c r="BS98" i="426"/>
  <c r="BR98" i="426"/>
  <c r="BQ98" i="426"/>
  <c r="BP98" i="426"/>
  <c r="BO98" i="426"/>
  <c r="BN98" i="426"/>
  <c r="BM98" i="426"/>
  <c r="BL98" i="426"/>
  <c r="BK98" i="426"/>
  <c r="BJ98" i="426"/>
  <c r="BI98" i="426"/>
  <c r="BH98" i="426"/>
  <c r="BG98" i="426"/>
  <c r="BF98" i="426"/>
  <c r="BW97" i="426"/>
  <c r="BV97" i="426"/>
  <c r="BU97" i="426"/>
  <c r="BT97" i="426"/>
  <c r="BS97" i="426"/>
  <c r="BR97" i="426"/>
  <c r="BQ97" i="426"/>
  <c r="BP97" i="426"/>
  <c r="BO97" i="426"/>
  <c r="BN97" i="426"/>
  <c r="BM97" i="426"/>
  <c r="BL97" i="426"/>
  <c r="BK97" i="426"/>
  <c r="BJ97" i="426"/>
  <c r="BI97" i="426"/>
  <c r="BH97" i="426"/>
  <c r="BG97" i="426"/>
  <c r="BF97" i="426"/>
  <c r="BW96" i="426"/>
  <c r="BV96" i="426"/>
  <c r="BU96" i="426"/>
  <c r="BT96" i="426"/>
  <c r="BS96" i="426"/>
  <c r="BR96" i="426"/>
  <c r="BQ96" i="426"/>
  <c r="BP96" i="426"/>
  <c r="BO96" i="426"/>
  <c r="BN96" i="426"/>
  <c r="BM96" i="426"/>
  <c r="BL96" i="426"/>
  <c r="BK96" i="426"/>
  <c r="BJ96" i="426"/>
  <c r="BI96" i="426"/>
  <c r="BH96" i="426"/>
  <c r="BG96" i="426"/>
  <c r="BF96" i="426"/>
  <c r="BW95" i="426"/>
  <c r="BV95" i="426"/>
  <c r="BU95" i="426"/>
  <c r="BT95" i="426"/>
  <c r="BS95" i="426"/>
  <c r="BR95" i="426"/>
  <c r="BQ95" i="426"/>
  <c r="BP95" i="426"/>
  <c r="BO95" i="426"/>
  <c r="BN95" i="426"/>
  <c r="BM95" i="426"/>
  <c r="BL95" i="426"/>
  <c r="BK95" i="426"/>
  <c r="BJ95" i="426"/>
  <c r="BI95" i="426"/>
  <c r="BH95" i="426"/>
  <c r="BG95" i="426"/>
  <c r="BF95" i="426"/>
  <c r="AR95" i="426"/>
  <c r="AQ95" i="426"/>
  <c r="BW94" i="426"/>
  <c r="BV94" i="426"/>
  <c r="BU94" i="426"/>
  <c r="BT94" i="426"/>
  <c r="BS94" i="426"/>
  <c r="BR94" i="426"/>
  <c r="BQ94" i="426"/>
  <c r="BP94" i="426"/>
  <c r="BO94" i="426"/>
  <c r="BN94" i="426"/>
  <c r="BM94" i="426"/>
  <c r="BL94" i="426"/>
  <c r="BK94" i="426"/>
  <c r="BJ94" i="426"/>
  <c r="BI94" i="426"/>
  <c r="BH94" i="426"/>
  <c r="BG94" i="426"/>
  <c r="BF94" i="426"/>
  <c r="BA94" i="426"/>
  <c r="AW94" i="426"/>
  <c r="BW93" i="426"/>
  <c r="BV93" i="426"/>
  <c r="BU93" i="426"/>
  <c r="BT93" i="426"/>
  <c r="BS93" i="426"/>
  <c r="BR93" i="426"/>
  <c r="BQ93" i="426"/>
  <c r="BP93" i="426"/>
  <c r="BO93" i="426"/>
  <c r="BN93" i="426"/>
  <c r="BM93" i="426"/>
  <c r="BL93" i="426"/>
  <c r="BK93" i="426"/>
  <c r="BJ93" i="426"/>
  <c r="BI93" i="426"/>
  <c r="BH93" i="426"/>
  <c r="BG93" i="426"/>
  <c r="BF93" i="426"/>
  <c r="AV84" i="426" s="1"/>
  <c r="BW92" i="426"/>
  <c r="BV92" i="426"/>
  <c r="BU92" i="426"/>
  <c r="BT92" i="426"/>
  <c r="BS92" i="426"/>
  <c r="BR92" i="426"/>
  <c r="BQ92" i="426"/>
  <c r="BP92" i="426"/>
  <c r="BO92" i="426"/>
  <c r="BN92" i="426"/>
  <c r="BM92" i="426"/>
  <c r="BL92" i="426"/>
  <c r="BK92" i="426"/>
  <c r="BJ92" i="426"/>
  <c r="BI92" i="426"/>
  <c r="BH92" i="426"/>
  <c r="AU84" i="426" s="1"/>
  <c r="BG92" i="426"/>
  <c r="BF92" i="426"/>
  <c r="BW91" i="426"/>
  <c r="BV91" i="426"/>
  <c r="BU91" i="426"/>
  <c r="BT91" i="426"/>
  <c r="BS91" i="426"/>
  <c r="BR91" i="426"/>
  <c r="BQ91" i="426"/>
  <c r="BP91" i="426"/>
  <c r="BO91" i="426"/>
  <c r="BN91" i="426"/>
  <c r="BM91" i="426"/>
  <c r="BL91" i="426"/>
  <c r="BK91" i="426"/>
  <c r="BJ91" i="426"/>
  <c r="BI91" i="426"/>
  <c r="BH91" i="426"/>
  <c r="BG91" i="426"/>
  <c r="BF91" i="426"/>
  <c r="AT84" i="426" s="1"/>
  <c r="BW90" i="426"/>
  <c r="BV90" i="426"/>
  <c r="BU90" i="426"/>
  <c r="BT90" i="426"/>
  <c r="BS90" i="426"/>
  <c r="BR90" i="426"/>
  <c r="BQ90" i="426"/>
  <c r="BP90" i="426"/>
  <c r="BO90" i="426"/>
  <c r="BN90" i="426"/>
  <c r="BM90" i="426"/>
  <c r="BL90" i="426"/>
  <c r="BK90" i="426"/>
  <c r="BJ90" i="426"/>
  <c r="BI90" i="426"/>
  <c r="BH90" i="426"/>
  <c r="BG90" i="426"/>
  <c r="BF90" i="426"/>
  <c r="BW89" i="426"/>
  <c r="BV89" i="426"/>
  <c r="BU89" i="426"/>
  <c r="BT89" i="426"/>
  <c r="BS89" i="426"/>
  <c r="BR89" i="426"/>
  <c r="BQ89" i="426"/>
  <c r="BP89" i="426"/>
  <c r="BO89" i="426"/>
  <c r="BN89" i="426"/>
  <c r="BM89" i="426"/>
  <c r="BL89" i="426"/>
  <c r="BK89" i="426"/>
  <c r="BJ89" i="426"/>
  <c r="BI89" i="426"/>
  <c r="BH89" i="426"/>
  <c r="BG89" i="426"/>
  <c r="BF89" i="426"/>
  <c r="BW88" i="426"/>
  <c r="BV88" i="426"/>
  <c r="BU88" i="426"/>
  <c r="BT88" i="426"/>
  <c r="BS88" i="426"/>
  <c r="BR88" i="426"/>
  <c r="BQ88" i="426"/>
  <c r="BP88" i="426"/>
  <c r="BO88" i="426"/>
  <c r="BN88" i="426"/>
  <c r="BM88" i="426"/>
  <c r="BL88" i="426"/>
  <c r="BK88" i="426"/>
  <c r="BJ88" i="426"/>
  <c r="BI88" i="426"/>
  <c r="BH88" i="426"/>
  <c r="BG88" i="426"/>
  <c r="AQ84" i="426" s="1"/>
  <c r="BF88" i="426"/>
  <c r="BW87" i="426"/>
  <c r="BV87" i="426"/>
  <c r="BU87" i="426"/>
  <c r="BT87" i="426"/>
  <c r="BS87" i="426"/>
  <c r="BR87" i="426"/>
  <c r="BQ87" i="426"/>
  <c r="BP87" i="426"/>
  <c r="BO87" i="426"/>
  <c r="BN87" i="426"/>
  <c r="BM87" i="426"/>
  <c r="BL87" i="426"/>
  <c r="BK87" i="426"/>
  <c r="BJ87" i="426"/>
  <c r="BI87" i="426"/>
  <c r="BH87" i="426"/>
  <c r="BG87" i="426"/>
  <c r="BF87" i="426"/>
  <c r="BW86" i="426"/>
  <c r="BV86" i="426"/>
  <c r="BU86" i="426"/>
  <c r="BT86" i="426"/>
  <c r="BS86" i="426"/>
  <c r="BR86" i="426"/>
  <c r="BQ86" i="426"/>
  <c r="BP86" i="426"/>
  <c r="BO86" i="426"/>
  <c r="BN86" i="426"/>
  <c r="BM86" i="426"/>
  <c r="BL86" i="426"/>
  <c r="BK86" i="426"/>
  <c r="BJ86" i="426"/>
  <c r="BI86" i="426"/>
  <c r="AO84" i="426" s="1"/>
  <c r="BH86" i="426"/>
  <c r="BG86" i="426"/>
  <c r="BF86" i="426"/>
  <c r="AM86" i="426"/>
  <c r="BW85" i="426"/>
  <c r="BV85" i="426"/>
  <c r="BU85" i="426"/>
  <c r="BT85" i="426"/>
  <c r="BS85" i="426"/>
  <c r="BR85" i="426"/>
  <c r="BQ85" i="426"/>
  <c r="BP85" i="426"/>
  <c r="BO85" i="426"/>
  <c r="BN85" i="426"/>
  <c r="BM85" i="426"/>
  <c r="BL85" i="426"/>
  <c r="BK85" i="426"/>
  <c r="BJ85" i="426"/>
  <c r="BI85" i="426"/>
  <c r="BH85" i="426"/>
  <c r="BG85" i="426"/>
  <c r="BF85" i="426"/>
  <c r="AO85" i="426"/>
  <c r="BW84" i="426"/>
  <c r="BV84" i="426"/>
  <c r="BU84" i="426"/>
  <c r="BT84" i="426"/>
  <c r="BS84" i="426"/>
  <c r="BR84" i="426"/>
  <c r="BQ84" i="426"/>
  <c r="BP84" i="426"/>
  <c r="BO84" i="426"/>
  <c r="BN84" i="426"/>
  <c r="BM84" i="426"/>
  <c r="BL84" i="426"/>
  <c r="BK84" i="426"/>
  <c r="BJ84" i="426"/>
  <c r="BI84" i="426"/>
  <c r="BH84" i="426"/>
  <c r="BG84" i="426"/>
  <c r="AM84" i="426" s="1"/>
  <c r="BF84" i="426"/>
  <c r="AP84" i="426"/>
  <c r="BW309" i="445"/>
  <c r="BV309" i="445"/>
  <c r="BU309" i="445"/>
  <c r="BT309" i="445"/>
  <c r="BS309" i="445"/>
  <c r="BR309" i="445"/>
  <c r="BQ309" i="445"/>
  <c r="BP309" i="445"/>
  <c r="BO309" i="445"/>
  <c r="BN309" i="445"/>
  <c r="BM309" i="445"/>
  <c r="BL309" i="445"/>
  <c r="BK309" i="445"/>
  <c r="BJ309" i="445"/>
  <c r="BI309" i="445"/>
  <c r="BH309" i="445"/>
  <c r="BG309" i="445"/>
  <c r="BF309" i="445"/>
  <c r="BW308" i="445"/>
  <c r="BV308" i="445"/>
  <c r="BU308" i="445"/>
  <c r="BT308" i="445"/>
  <c r="BS308" i="445"/>
  <c r="BR308" i="445"/>
  <c r="BQ308" i="445"/>
  <c r="BP308" i="445"/>
  <c r="BO308" i="445"/>
  <c r="BN308" i="445"/>
  <c r="BM308" i="445"/>
  <c r="BL308" i="445"/>
  <c r="BK308" i="445"/>
  <c r="BJ308" i="445"/>
  <c r="BI308" i="445"/>
  <c r="BH308" i="445"/>
  <c r="BG308" i="445"/>
  <c r="BF308" i="445"/>
  <c r="BW307" i="445"/>
  <c r="BV307" i="445"/>
  <c r="BU307" i="445"/>
  <c r="BT307" i="445"/>
  <c r="BS307" i="445"/>
  <c r="BR307" i="445"/>
  <c r="BQ307" i="445"/>
  <c r="BP307" i="445"/>
  <c r="BO307" i="445"/>
  <c r="BN307" i="445"/>
  <c r="BM307" i="445"/>
  <c r="BL307" i="445"/>
  <c r="BK307" i="445"/>
  <c r="BJ307" i="445"/>
  <c r="BI307" i="445"/>
  <c r="BH307" i="445"/>
  <c r="BG307" i="445"/>
  <c r="BF307" i="445"/>
  <c r="BW306" i="445"/>
  <c r="BV306" i="445"/>
  <c r="BU306" i="445"/>
  <c r="BT306" i="445"/>
  <c r="BS306" i="445"/>
  <c r="BR306" i="445"/>
  <c r="BQ306" i="445"/>
  <c r="BP306" i="445"/>
  <c r="BO306" i="445"/>
  <c r="BN306" i="445"/>
  <c r="BM306" i="445"/>
  <c r="BL306" i="445"/>
  <c r="BK306" i="445"/>
  <c r="BJ306" i="445"/>
  <c r="BI306" i="445"/>
  <c r="BH306" i="445"/>
  <c r="BG306" i="445"/>
  <c r="BF306" i="445"/>
  <c r="BW305" i="445"/>
  <c r="BV305" i="445"/>
  <c r="BU305" i="445"/>
  <c r="BT305" i="445"/>
  <c r="BS305" i="445"/>
  <c r="BR305" i="445"/>
  <c r="BQ305" i="445"/>
  <c r="BP305" i="445"/>
  <c r="BO305" i="445"/>
  <c r="BN305" i="445"/>
  <c r="BM305" i="445"/>
  <c r="BL305" i="445"/>
  <c r="BK305" i="445"/>
  <c r="BJ305" i="445"/>
  <c r="BI305" i="445"/>
  <c r="BH305" i="445"/>
  <c r="BG305" i="445"/>
  <c r="BF305" i="445"/>
  <c r="BW304" i="445"/>
  <c r="BV304" i="445"/>
  <c r="BU304" i="445"/>
  <c r="BT304" i="445"/>
  <c r="BS304" i="445"/>
  <c r="BR304" i="445"/>
  <c r="BQ304" i="445"/>
  <c r="BP304" i="445"/>
  <c r="BO304" i="445"/>
  <c r="BN304" i="445"/>
  <c r="BM304" i="445"/>
  <c r="BL304" i="445"/>
  <c r="BK304" i="445"/>
  <c r="BJ304" i="445"/>
  <c r="BI304" i="445"/>
  <c r="BH304" i="445"/>
  <c r="BG304" i="445"/>
  <c r="BF304" i="445"/>
  <c r="BW303" i="445"/>
  <c r="BV303" i="445"/>
  <c r="BU303" i="445"/>
  <c r="BT303" i="445"/>
  <c r="BS303" i="445"/>
  <c r="BR303" i="445"/>
  <c r="BQ303" i="445"/>
  <c r="BP303" i="445"/>
  <c r="BO303" i="445"/>
  <c r="BN303" i="445"/>
  <c r="BM303" i="445"/>
  <c r="BL303" i="445"/>
  <c r="BK303" i="445"/>
  <c r="BJ303" i="445"/>
  <c r="BI303" i="445"/>
  <c r="BH303" i="445"/>
  <c r="BG303" i="445"/>
  <c r="BF303" i="445"/>
  <c r="BW302" i="445"/>
  <c r="BV302" i="445"/>
  <c r="BU302" i="445"/>
  <c r="BT302" i="445"/>
  <c r="BS302" i="445"/>
  <c r="BR302" i="445"/>
  <c r="BQ302" i="445"/>
  <c r="BP302" i="445"/>
  <c r="BO302" i="445"/>
  <c r="BN302" i="445"/>
  <c r="BM302" i="445"/>
  <c r="BL302" i="445"/>
  <c r="BK302" i="445"/>
  <c r="BJ302" i="445"/>
  <c r="BI302" i="445"/>
  <c r="BH302" i="445"/>
  <c r="BG302" i="445"/>
  <c r="BF302" i="445"/>
  <c r="BW301" i="445"/>
  <c r="BV301" i="445"/>
  <c r="BU301" i="445"/>
  <c r="BT301" i="445"/>
  <c r="BS301" i="445"/>
  <c r="BR301" i="445"/>
  <c r="BQ301" i="445"/>
  <c r="BP301" i="445"/>
  <c r="BO301" i="445"/>
  <c r="BN301" i="445"/>
  <c r="BM301" i="445"/>
  <c r="BL301" i="445"/>
  <c r="BK301" i="445"/>
  <c r="BJ301" i="445"/>
  <c r="BI301" i="445"/>
  <c r="BH301" i="445"/>
  <c r="BG301" i="445"/>
  <c r="BF301" i="445"/>
  <c r="BW300" i="445"/>
  <c r="BV300" i="445"/>
  <c r="BU300" i="445"/>
  <c r="BT300" i="445"/>
  <c r="BS300" i="445"/>
  <c r="BR300" i="445"/>
  <c r="BQ300" i="445"/>
  <c r="BP300" i="445"/>
  <c r="BO300" i="445"/>
  <c r="BN300" i="445"/>
  <c r="BM300" i="445"/>
  <c r="BL300" i="445"/>
  <c r="BK300" i="445"/>
  <c r="BJ300" i="445"/>
  <c r="BI300" i="445"/>
  <c r="BH300" i="445"/>
  <c r="BG300" i="445"/>
  <c r="BF300" i="445"/>
  <c r="BW299" i="445"/>
  <c r="BV299" i="445"/>
  <c r="BU299" i="445"/>
  <c r="BT299" i="445"/>
  <c r="BS299" i="445"/>
  <c r="BR299" i="445"/>
  <c r="BQ299" i="445"/>
  <c r="BP299" i="445"/>
  <c r="BO299" i="445"/>
  <c r="BN299" i="445"/>
  <c r="BM299" i="445"/>
  <c r="BL299" i="445"/>
  <c r="BK299" i="445"/>
  <c r="BJ299" i="445"/>
  <c r="BI299" i="445"/>
  <c r="BH299" i="445"/>
  <c r="BG299" i="445"/>
  <c r="BF299" i="445"/>
  <c r="BW298" i="445"/>
  <c r="BV298" i="445"/>
  <c r="BU298" i="445"/>
  <c r="BT298" i="445"/>
  <c r="BS298" i="445"/>
  <c r="BR298" i="445"/>
  <c r="BQ298" i="445"/>
  <c r="BP298" i="445"/>
  <c r="BO298" i="445"/>
  <c r="BN298" i="445"/>
  <c r="BM298" i="445"/>
  <c r="BL298" i="445"/>
  <c r="BK298" i="445"/>
  <c r="BJ298" i="445"/>
  <c r="BI298" i="445"/>
  <c r="BH298" i="445"/>
  <c r="BG298" i="445"/>
  <c r="BF298" i="445"/>
  <c r="BW297" i="445"/>
  <c r="BV297" i="445"/>
  <c r="BU297" i="445"/>
  <c r="BT297" i="445"/>
  <c r="BS297" i="445"/>
  <c r="BR297" i="445"/>
  <c r="BQ297" i="445"/>
  <c r="BP297" i="445"/>
  <c r="BO297" i="445"/>
  <c r="BN297" i="445"/>
  <c r="BM297" i="445"/>
  <c r="BL297" i="445"/>
  <c r="BK297" i="445"/>
  <c r="BJ297" i="445"/>
  <c r="BI297" i="445"/>
  <c r="BH297" i="445"/>
  <c r="BG297" i="445"/>
  <c r="BF297" i="445"/>
  <c r="BW296" i="445"/>
  <c r="BV296" i="445"/>
  <c r="BU296" i="445"/>
  <c r="BT296" i="445"/>
  <c r="BS296" i="445"/>
  <c r="BR296" i="445"/>
  <c r="BQ296" i="445"/>
  <c r="BP296" i="445"/>
  <c r="BO296" i="445"/>
  <c r="BN296" i="445"/>
  <c r="BM296" i="445"/>
  <c r="BL296" i="445"/>
  <c r="BK296" i="445"/>
  <c r="BJ296" i="445"/>
  <c r="BI296" i="445"/>
  <c r="BH296" i="445"/>
  <c r="BG296" i="445"/>
  <c r="BF296" i="445"/>
  <c r="BW295" i="445"/>
  <c r="BV295" i="445"/>
  <c r="BU295" i="445"/>
  <c r="BT295" i="445"/>
  <c r="BS295" i="445"/>
  <c r="BR295" i="445"/>
  <c r="BQ295" i="445"/>
  <c r="BP295" i="445"/>
  <c r="BO295" i="445"/>
  <c r="BN295" i="445"/>
  <c r="BM295" i="445"/>
  <c r="BL295" i="445"/>
  <c r="BK295" i="445"/>
  <c r="BJ295" i="445"/>
  <c r="BI295" i="445"/>
  <c r="BH295" i="445"/>
  <c r="BG295" i="445"/>
  <c r="BF295" i="445"/>
  <c r="BW294" i="445"/>
  <c r="BV294" i="445"/>
  <c r="BU294" i="445"/>
  <c r="BT294" i="445"/>
  <c r="BS294" i="445"/>
  <c r="BR294" i="445"/>
  <c r="BQ294" i="445"/>
  <c r="BP294" i="445"/>
  <c r="BO294" i="445"/>
  <c r="BN294" i="445"/>
  <c r="BM294" i="445"/>
  <c r="BL294" i="445"/>
  <c r="BK294" i="445"/>
  <c r="BJ294" i="445"/>
  <c r="BI294" i="445"/>
  <c r="BH294" i="445"/>
  <c r="BG294" i="445"/>
  <c r="BF294" i="445"/>
  <c r="BW293" i="445"/>
  <c r="BV293" i="445"/>
  <c r="BU293" i="445"/>
  <c r="BT293" i="445"/>
  <c r="BS293" i="445"/>
  <c r="BR293" i="445"/>
  <c r="BQ293" i="445"/>
  <c r="BP293" i="445"/>
  <c r="BO293" i="445"/>
  <c r="BN293" i="445"/>
  <c r="BM293" i="445"/>
  <c r="BL293" i="445"/>
  <c r="BK293" i="445"/>
  <c r="BJ293" i="445"/>
  <c r="BI293" i="445"/>
  <c r="BH293" i="445"/>
  <c r="BG293" i="445"/>
  <c r="BF293" i="445"/>
  <c r="BW290" i="445"/>
  <c r="BV290" i="445"/>
  <c r="BU290" i="445"/>
  <c r="BT290" i="445"/>
  <c r="BS290" i="445"/>
  <c r="BR290" i="445"/>
  <c r="BQ290" i="445"/>
  <c r="BP290" i="445"/>
  <c r="BO290" i="445"/>
  <c r="BN290" i="445"/>
  <c r="BM290" i="445"/>
  <c r="BL290" i="445"/>
  <c r="BK290" i="445"/>
  <c r="BJ290" i="445"/>
  <c r="BI290" i="445"/>
  <c r="BH290" i="445"/>
  <c r="BG290" i="445"/>
  <c r="BF290" i="445"/>
  <c r="BW289" i="445"/>
  <c r="BV289" i="445"/>
  <c r="BU289" i="445"/>
  <c r="BT289" i="445"/>
  <c r="BS289" i="445"/>
  <c r="BR289" i="445"/>
  <c r="BQ289" i="445"/>
  <c r="BP289" i="445"/>
  <c r="BO289" i="445"/>
  <c r="BN289" i="445"/>
  <c r="BM289" i="445"/>
  <c r="BL289" i="445"/>
  <c r="BK289" i="445"/>
  <c r="BJ289" i="445"/>
  <c r="BI289" i="445"/>
  <c r="BH289" i="445"/>
  <c r="BG289" i="445"/>
  <c r="BF289" i="445"/>
  <c r="BW288" i="445"/>
  <c r="BV288" i="445"/>
  <c r="BU288" i="445"/>
  <c r="BT288" i="445"/>
  <c r="BS288" i="445"/>
  <c r="BR288" i="445"/>
  <c r="BQ288" i="445"/>
  <c r="BP288" i="445"/>
  <c r="BO288" i="445"/>
  <c r="BN288" i="445"/>
  <c r="BM288" i="445"/>
  <c r="BL288" i="445"/>
  <c r="BK288" i="445"/>
  <c r="BJ288" i="445"/>
  <c r="BI288" i="445"/>
  <c r="BH288" i="445"/>
  <c r="BG288" i="445"/>
  <c r="BF288" i="445"/>
  <c r="BW287" i="445"/>
  <c r="BV287" i="445"/>
  <c r="BU287" i="445"/>
  <c r="BT287" i="445"/>
  <c r="BS287" i="445"/>
  <c r="BR287" i="445"/>
  <c r="BQ287" i="445"/>
  <c r="BP287" i="445"/>
  <c r="BO287" i="445"/>
  <c r="BN287" i="445"/>
  <c r="BM287" i="445"/>
  <c r="BL287" i="445"/>
  <c r="BK287" i="445"/>
  <c r="BJ287" i="445"/>
  <c r="BI287" i="445"/>
  <c r="BH287" i="445"/>
  <c r="BG287" i="445"/>
  <c r="BF287" i="445"/>
  <c r="BW286" i="445"/>
  <c r="BV286" i="445"/>
  <c r="BU286" i="445"/>
  <c r="BT286" i="445"/>
  <c r="BS286" i="445"/>
  <c r="BR286" i="445"/>
  <c r="BQ286" i="445"/>
  <c r="BP286" i="445"/>
  <c r="BO286" i="445"/>
  <c r="BN286" i="445"/>
  <c r="BM286" i="445"/>
  <c r="BL286" i="445"/>
  <c r="BK286" i="445"/>
  <c r="BJ286" i="445"/>
  <c r="BI286" i="445"/>
  <c r="BH286" i="445"/>
  <c r="BG286" i="445"/>
  <c r="BF286" i="445"/>
  <c r="BW285" i="445"/>
  <c r="BV285" i="445"/>
  <c r="BU285" i="445"/>
  <c r="BT285" i="445"/>
  <c r="BS285" i="445"/>
  <c r="BR285" i="445"/>
  <c r="BQ285" i="445"/>
  <c r="BP285" i="445"/>
  <c r="BO285" i="445"/>
  <c r="BN285" i="445"/>
  <c r="BM285" i="445"/>
  <c r="BL285" i="445"/>
  <c r="BK285" i="445"/>
  <c r="BJ285" i="445"/>
  <c r="BI285" i="445"/>
  <c r="BH285" i="445"/>
  <c r="BG285" i="445"/>
  <c r="BF285" i="445"/>
  <c r="BW284" i="445"/>
  <c r="BV284" i="445"/>
  <c r="BU284" i="445"/>
  <c r="BT284" i="445"/>
  <c r="BS284" i="445"/>
  <c r="BR284" i="445"/>
  <c r="BQ284" i="445"/>
  <c r="BP284" i="445"/>
  <c r="BO284" i="445"/>
  <c r="BN284" i="445"/>
  <c r="BM284" i="445"/>
  <c r="BL284" i="445"/>
  <c r="BK284" i="445"/>
  <c r="BJ284" i="445"/>
  <c r="BI284" i="445"/>
  <c r="BH284" i="445"/>
  <c r="BG284" i="445"/>
  <c r="BF284" i="445"/>
  <c r="BW283" i="445"/>
  <c r="BV283" i="445"/>
  <c r="BU283" i="445"/>
  <c r="BT283" i="445"/>
  <c r="BS283" i="445"/>
  <c r="BR283" i="445"/>
  <c r="BQ283" i="445"/>
  <c r="BP283" i="445"/>
  <c r="BO283" i="445"/>
  <c r="BN283" i="445"/>
  <c r="BM283" i="445"/>
  <c r="BL283" i="445"/>
  <c r="BK283" i="445"/>
  <c r="BJ283" i="445"/>
  <c r="BI283" i="445"/>
  <c r="BH283" i="445"/>
  <c r="BG283" i="445"/>
  <c r="BF283" i="445"/>
  <c r="BW282" i="445"/>
  <c r="BV282" i="445"/>
  <c r="BU282" i="445"/>
  <c r="BT282" i="445"/>
  <c r="BS282" i="445"/>
  <c r="BR282" i="445"/>
  <c r="BQ282" i="445"/>
  <c r="BP282" i="445"/>
  <c r="BO282" i="445"/>
  <c r="BN282" i="445"/>
  <c r="BM282" i="445"/>
  <c r="BL282" i="445"/>
  <c r="BK282" i="445"/>
  <c r="BJ282" i="445"/>
  <c r="BI282" i="445"/>
  <c r="BH282" i="445"/>
  <c r="BG282" i="445"/>
  <c r="BF282" i="445"/>
  <c r="BW281" i="445"/>
  <c r="BV281" i="445"/>
  <c r="BU281" i="445"/>
  <c r="BT281" i="445"/>
  <c r="BS281" i="445"/>
  <c r="BR281" i="445"/>
  <c r="BQ281" i="445"/>
  <c r="BP281" i="445"/>
  <c r="BO281" i="445"/>
  <c r="BN281" i="445"/>
  <c r="BM281" i="445"/>
  <c r="BL281" i="445"/>
  <c r="BK281" i="445"/>
  <c r="BJ281" i="445"/>
  <c r="BI281" i="445"/>
  <c r="BH281" i="445"/>
  <c r="BG281" i="445"/>
  <c r="BF281" i="445"/>
  <c r="BW280" i="445"/>
  <c r="BV280" i="445"/>
  <c r="BU280" i="445"/>
  <c r="BT280" i="445"/>
  <c r="BS280" i="445"/>
  <c r="BR280" i="445"/>
  <c r="BQ280" i="445"/>
  <c r="BP280" i="445"/>
  <c r="BO280" i="445"/>
  <c r="BN280" i="445"/>
  <c r="BM280" i="445"/>
  <c r="BL280" i="445"/>
  <c r="BK280" i="445"/>
  <c r="BJ280" i="445"/>
  <c r="BI280" i="445"/>
  <c r="BH280" i="445"/>
  <c r="BG280" i="445"/>
  <c r="BF280" i="445"/>
  <c r="BW279" i="445"/>
  <c r="BV279" i="445"/>
  <c r="BU279" i="445"/>
  <c r="BT279" i="445"/>
  <c r="BS279" i="445"/>
  <c r="BR279" i="445"/>
  <c r="BQ279" i="445"/>
  <c r="BP279" i="445"/>
  <c r="BO279" i="445"/>
  <c r="BN279" i="445"/>
  <c r="BM279" i="445"/>
  <c r="BL279" i="445"/>
  <c r="BK279" i="445"/>
  <c r="BJ279" i="445"/>
  <c r="BI279" i="445"/>
  <c r="BH279" i="445"/>
  <c r="BG279" i="445"/>
  <c r="BF279" i="445"/>
  <c r="BW278" i="445"/>
  <c r="BV278" i="445"/>
  <c r="BU278" i="445"/>
  <c r="BT278" i="445"/>
  <c r="BS278" i="445"/>
  <c r="BR278" i="445"/>
  <c r="BQ278" i="445"/>
  <c r="BP278" i="445"/>
  <c r="BO278" i="445"/>
  <c r="BN278" i="445"/>
  <c r="BM278" i="445"/>
  <c r="BL278" i="445"/>
  <c r="BK278" i="445"/>
  <c r="BJ278" i="445"/>
  <c r="BI278" i="445"/>
  <c r="BH278" i="445"/>
  <c r="BG278" i="445"/>
  <c r="BF278" i="445"/>
  <c r="BW277" i="445"/>
  <c r="BV277" i="445"/>
  <c r="BU277" i="445"/>
  <c r="BT277" i="445"/>
  <c r="BS277" i="445"/>
  <c r="BR277" i="445"/>
  <c r="BQ277" i="445"/>
  <c r="BP277" i="445"/>
  <c r="BO277" i="445"/>
  <c r="BN277" i="445"/>
  <c r="BM277" i="445"/>
  <c r="BL277" i="445"/>
  <c r="BK277" i="445"/>
  <c r="BJ277" i="445"/>
  <c r="BI277" i="445"/>
  <c r="BH277" i="445"/>
  <c r="BG277" i="445"/>
  <c r="BF277" i="445"/>
  <c r="BW276" i="445"/>
  <c r="BV276" i="445"/>
  <c r="BU276" i="445"/>
  <c r="BT276" i="445"/>
  <c r="BS276" i="445"/>
  <c r="BR276" i="445"/>
  <c r="BQ276" i="445"/>
  <c r="BP276" i="445"/>
  <c r="BO276" i="445"/>
  <c r="BN276" i="445"/>
  <c r="BM276" i="445"/>
  <c r="BL276" i="445"/>
  <c r="BK276" i="445"/>
  <c r="BJ276" i="445"/>
  <c r="BI276" i="445"/>
  <c r="BH276" i="445"/>
  <c r="BG276" i="445"/>
  <c r="BF276" i="445"/>
  <c r="BW275" i="445"/>
  <c r="BV275" i="445"/>
  <c r="BU275" i="445"/>
  <c r="BT275" i="445"/>
  <c r="BS275" i="445"/>
  <c r="BR275" i="445"/>
  <c r="BQ275" i="445"/>
  <c r="BP275" i="445"/>
  <c r="BO275" i="445"/>
  <c r="BN275" i="445"/>
  <c r="BM275" i="445"/>
  <c r="BL275" i="445"/>
  <c r="BK275" i="445"/>
  <c r="BJ275" i="445"/>
  <c r="BI275" i="445"/>
  <c r="BH275" i="445"/>
  <c r="BG275" i="445"/>
  <c r="BF275" i="445"/>
  <c r="BW274" i="445"/>
  <c r="BV274" i="445"/>
  <c r="BU274" i="445"/>
  <c r="BT274" i="445"/>
  <c r="BS274" i="445"/>
  <c r="BR274" i="445"/>
  <c r="BQ274" i="445"/>
  <c r="BP274" i="445"/>
  <c r="BO274" i="445"/>
  <c r="BN274" i="445"/>
  <c r="BM274" i="445"/>
  <c r="BL274" i="445"/>
  <c r="BK274" i="445"/>
  <c r="BJ274" i="445"/>
  <c r="BI274" i="445"/>
  <c r="BH274" i="445"/>
  <c r="AR94" i="445" s="1"/>
  <c r="BG274" i="445"/>
  <c r="BF274" i="445"/>
  <c r="BW271" i="445"/>
  <c r="BV271" i="445"/>
  <c r="BU271" i="445"/>
  <c r="BT271" i="445"/>
  <c r="BS271" i="445"/>
  <c r="BR271" i="445"/>
  <c r="BQ271" i="445"/>
  <c r="BP271" i="445"/>
  <c r="BO271" i="445"/>
  <c r="BN271" i="445"/>
  <c r="BM271" i="445"/>
  <c r="BL271" i="445"/>
  <c r="BK271" i="445"/>
  <c r="BJ271" i="445"/>
  <c r="BI271" i="445"/>
  <c r="BH271" i="445"/>
  <c r="BG271" i="445"/>
  <c r="BF271" i="445"/>
  <c r="BW270" i="445"/>
  <c r="BV270" i="445"/>
  <c r="BU270" i="445"/>
  <c r="BT270" i="445"/>
  <c r="BS270" i="445"/>
  <c r="BR270" i="445"/>
  <c r="BQ270" i="445"/>
  <c r="BP270" i="445"/>
  <c r="BO270" i="445"/>
  <c r="BN270" i="445"/>
  <c r="BM270" i="445"/>
  <c r="BL270" i="445"/>
  <c r="BK270" i="445"/>
  <c r="BJ270" i="445"/>
  <c r="BI270" i="445"/>
  <c r="BH270" i="445"/>
  <c r="BG270" i="445"/>
  <c r="BF270" i="445"/>
  <c r="BW269" i="445"/>
  <c r="BV269" i="445"/>
  <c r="BU269" i="445"/>
  <c r="BT269" i="445"/>
  <c r="BS269" i="445"/>
  <c r="BR269" i="445"/>
  <c r="BQ269" i="445"/>
  <c r="BP269" i="445"/>
  <c r="BO269" i="445"/>
  <c r="BN269" i="445"/>
  <c r="BM269" i="445"/>
  <c r="BL269" i="445"/>
  <c r="BK269" i="445"/>
  <c r="BJ269" i="445"/>
  <c r="BI269" i="445"/>
  <c r="BH269" i="445"/>
  <c r="BG269" i="445"/>
  <c r="BF269" i="445"/>
  <c r="BW268" i="445"/>
  <c r="BV268" i="445"/>
  <c r="BU268" i="445"/>
  <c r="BT268" i="445"/>
  <c r="BS268" i="445"/>
  <c r="BR268" i="445"/>
  <c r="BQ268" i="445"/>
  <c r="BP268" i="445"/>
  <c r="BO268" i="445"/>
  <c r="BN268" i="445"/>
  <c r="BM268" i="445"/>
  <c r="BL268" i="445"/>
  <c r="BK268" i="445"/>
  <c r="BJ268" i="445"/>
  <c r="BI268" i="445"/>
  <c r="BH268" i="445"/>
  <c r="BG268" i="445"/>
  <c r="BF268" i="445"/>
  <c r="BW267" i="445"/>
  <c r="BV267" i="445"/>
  <c r="BU267" i="445"/>
  <c r="BT267" i="445"/>
  <c r="BS267" i="445"/>
  <c r="BR267" i="445"/>
  <c r="BQ267" i="445"/>
  <c r="BP267" i="445"/>
  <c r="BO267" i="445"/>
  <c r="BN267" i="445"/>
  <c r="BM267" i="445"/>
  <c r="BL267" i="445"/>
  <c r="BK267" i="445"/>
  <c r="BJ267" i="445"/>
  <c r="BI267" i="445"/>
  <c r="BH267" i="445"/>
  <c r="BG267" i="445"/>
  <c r="BF267" i="445"/>
  <c r="BW266" i="445"/>
  <c r="BV266" i="445"/>
  <c r="BU266" i="445"/>
  <c r="BT266" i="445"/>
  <c r="BS266" i="445"/>
  <c r="BR266" i="445"/>
  <c r="BQ266" i="445"/>
  <c r="BP266" i="445"/>
  <c r="BO266" i="445"/>
  <c r="BN266" i="445"/>
  <c r="BM266" i="445"/>
  <c r="BL266" i="445"/>
  <c r="BK266" i="445"/>
  <c r="BJ266" i="445"/>
  <c r="BI266" i="445"/>
  <c r="BH266" i="445"/>
  <c r="BG266" i="445"/>
  <c r="BF266" i="445"/>
  <c r="BW265" i="445"/>
  <c r="BV265" i="445"/>
  <c r="BU265" i="445"/>
  <c r="BT265" i="445"/>
  <c r="BS265" i="445"/>
  <c r="BR265" i="445"/>
  <c r="BQ265" i="445"/>
  <c r="BP265" i="445"/>
  <c r="BO265" i="445"/>
  <c r="BN265" i="445"/>
  <c r="BM265" i="445"/>
  <c r="BL265" i="445"/>
  <c r="BK265" i="445"/>
  <c r="BJ265" i="445"/>
  <c r="BI265" i="445"/>
  <c r="BH265" i="445"/>
  <c r="BG265" i="445"/>
  <c r="BF265" i="445"/>
  <c r="AW93" i="445" s="1"/>
  <c r="BW264" i="445"/>
  <c r="BV264" i="445"/>
  <c r="BU264" i="445"/>
  <c r="BT264" i="445"/>
  <c r="BS264" i="445"/>
  <c r="BR264" i="445"/>
  <c r="BQ264" i="445"/>
  <c r="BP264" i="445"/>
  <c r="BO264" i="445"/>
  <c r="BN264" i="445"/>
  <c r="BM264" i="445"/>
  <c r="BL264" i="445"/>
  <c r="BK264" i="445"/>
  <c r="BJ264" i="445"/>
  <c r="BI264" i="445"/>
  <c r="BH264" i="445"/>
  <c r="AV93" i="445" s="1"/>
  <c r="BG264" i="445"/>
  <c r="BF264" i="445"/>
  <c r="BW263" i="445"/>
  <c r="BV263" i="445"/>
  <c r="BU263" i="445"/>
  <c r="BT263" i="445"/>
  <c r="BS263" i="445"/>
  <c r="BR263" i="445"/>
  <c r="BQ263" i="445"/>
  <c r="BP263" i="445"/>
  <c r="BO263" i="445"/>
  <c r="BN263" i="445"/>
  <c r="BM263" i="445"/>
  <c r="BL263" i="445"/>
  <c r="BK263" i="445"/>
  <c r="BJ263" i="445"/>
  <c r="BI263" i="445"/>
  <c r="BH263" i="445"/>
  <c r="BG263" i="445"/>
  <c r="BF263" i="445"/>
  <c r="AU93" i="445" s="1"/>
  <c r="BW262" i="445"/>
  <c r="BV262" i="445"/>
  <c r="BU262" i="445"/>
  <c r="BT262" i="445"/>
  <c r="BS262" i="445"/>
  <c r="BR262" i="445"/>
  <c r="BQ262" i="445"/>
  <c r="BP262" i="445"/>
  <c r="BO262" i="445"/>
  <c r="BN262" i="445"/>
  <c r="BM262" i="445"/>
  <c r="BL262" i="445"/>
  <c r="BK262" i="445"/>
  <c r="BJ262" i="445"/>
  <c r="BI262" i="445"/>
  <c r="BH262" i="445"/>
  <c r="BG262" i="445"/>
  <c r="BF262" i="445"/>
  <c r="BW261" i="445"/>
  <c r="BV261" i="445"/>
  <c r="BU261" i="445"/>
  <c r="BT261" i="445"/>
  <c r="BS261" i="445"/>
  <c r="BR261" i="445"/>
  <c r="BQ261" i="445"/>
  <c r="BP261" i="445"/>
  <c r="BO261" i="445"/>
  <c r="BN261" i="445"/>
  <c r="BM261" i="445"/>
  <c r="BL261" i="445"/>
  <c r="BK261" i="445"/>
  <c r="BJ261" i="445"/>
  <c r="BI261" i="445"/>
  <c r="BH261" i="445"/>
  <c r="BG261" i="445"/>
  <c r="BF261" i="445"/>
  <c r="BW260" i="445"/>
  <c r="BV260" i="445"/>
  <c r="BU260" i="445"/>
  <c r="BT260" i="445"/>
  <c r="BS260" i="445"/>
  <c r="BR260" i="445"/>
  <c r="BQ260" i="445"/>
  <c r="BP260" i="445"/>
  <c r="BO260" i="445"/>
  <c r="BN260" i="445"/>
  <c r="BM260" i="445"/>
  <c r="BL260" i="445"/>
  <c r="BK260" i="445"/>
  <c r="BJ260" i="445"/>
  <c r="BI260" i="445"/>
  <c r="BH260" i="445"/>
  <c r="AR93" i="445" s="1"/>
  <c r="BG260" i="445"/>
  <c r="BF260" i="445"/>
  <c r="BW259" i="445"/>
  <c r="BV259" i="445"/>
  <c r="BU259" i="445"/>
  <c r="BT259" i="445"/>
  <c r="BS259" i="445"/>
  <c r="BR259" i="445"/>
  <c r="BQ259" i="445"/>
  <c r="BP259" i="445"/>
  <c r="BO259" i="445"/>
  <c r="BN259" i="445"/>
  <c r="BM259" i="445"/>
  <c r="BL259" i="445"/>
  <c r="BK259" i="445"/>
  <c r="BJ259" i="445"/>
  <c r="BI259" i="445"/>
  <c r="BH259" i="445"/>
  <c r="BG259" i="445"/>
  <c r="BF259" i="445"/>
  <c r="BW258" i="445"/>
  <c r="BV258" i="445"/>
  <c r="BU258" i="445"/>
  <c r="BT258" i="445"/>
  <c r="BS258" i="445"/>
  <c r="BR258" i="445"/>
  <c r="BQ258" i="445"/>
  <c r="BP258" i="445"/>
  <c r="BO258" i="445"/>
  <c r="BN258" i="445"/>
  <c r="BM258" i="445"/>
  <c r="BL258" i="445"/>
  <c r="BK258" i="445"/>
  <c r="BJ258" i="445"/>
  <c r="BI258" i="445"/>
  <c r="BH258" i="445"/>
  <c r="BG258" i="445"/>
  <c r="BF258" i="445"/>
  <c r="BW257" i="445"/>
  <c r="BV257" i="445"/>
  <c r="BU257" i="445"/>
  <c r="BT257" i="445"/>
  <c r="BS257" i="445"/>
  <c r="BR257" i="445"/>
  <c r="BQ257" i="445"/>
  <c r="BP257" i="445"/>
  <c r="BO257" i="445"/>
  <c r="BN257" i="445"/>
  <c r="BM257" i="445"/>
  <c r="BL257" i="445"/>
  <c r="BK257" i="445"/>
  <c r="BJ257" i="445"/>
  <c r="BI257" i="445"/>
  <c r="BH257" i="445"/>
  <c r="BG257" i="445"/>
  <c r="BF257" i="445"/>
  <c r="AO93" i="445" s="1"/>
  <c r="BW256" i="445"/>
  <c r="BV256" i="445"/>
  <c r="BU256" i="445"/>
  <c r="BT256" i="445"/>
  <c r="BS256" i="445"/>
  <c r="BR256" i="445"/>
  <c r="BQ256" i="445"/>
  <c r="BP256" i="445"/>
  <c r="BO256" i="445"/>
  <c r="BN256" i="445"/>
  <c r="BM256" i="445"/>
  <c r="BL256" i="445"/>
  <c r="BK256" i="445"/>
  <c r="BJ256" i="445"/>
  <c r="BI256" i="445"/>
  <c r="BH256" i="445"/>
  <c r="BG256" i="445"/>
  <c r="BF256" i="445"/>
  <c r="BW255" i="445"/>
  <c r="BV255" i="445"/>
  <c r="BU255" i="445"/>
  <c r="BT255" i="445"/>
  <c r="BS255" i="445"/>
  <c r="BR255" i="445"/>
  <c r="BQ255" i="445"/>
  <c r="BP255" i="445"/>
  <c r="BO255" i="445"/>
  <c r="BN255" i="445"/>
  <c r="BM255" i="445"/>
  <c r="BL255" i="445"/>
  <c r="BK255" i="445"/>
  <c r="BJ255" i="445"/>
  <c r="BI255" i="445"/>
  <c r="BH255" i="445"/>
  <c r="BG255" i="445"/>
  <c r="BF255" i="445"/>
  <c r="AM93" i="445" s="1"/>
  <c r="BW252" i="445"/>
  <c r="BV252" i="445"/>
  <c r="BU252" i="445"/>
  <c r="BT252" i="445"/>
  <c r="BS252" i="445"/>
  <c r="BR252" i="445"/>
  <c r="BQ252" i="445"/>
  <c r="BP252" i="445"/>
  <c r="BO252" i="445"/>
  <c r="BN252" i="445"/>
  <c r="BM252" i="445"/>
  <c r="BL252" i="445"/>
  <c r="BK252" i="445"/>
  <c r="BJ252" i="445"/>
  <c r="BI252" i="445"/>
  <c r="BH252" i="445"/>
  <c r="BG252" i="445"/>
  <c r="BF252" i="445"/>
  <c r="BW251" i="445"/>
  <c r="BV251" i="445"/>
  <c r="BU251" i="445"/>
  <c r="BT251" i="445"/>
  <c r="BS251" i="445"/>
  <c r="BR251" i="445"/>
  <c r="BQ251" i="445"/>
  <c r="BP251" i="445"/>
  <c r="BO251" i="445"/>
  <c r="BN251" i="445"/>
  <c r="BM251" i="445"/>
  <c r="BL251" i="445"/>
  <c r="BK251" i="445"/>
  <c r="BJ251" i="445"/>
  <c r="BI251" i="445"/>
  <c r="BH251" i="445"/>
  <c r="BG251" i="445"/>
  <c r="BF251" i="445"/>
  <c r="BW250" i="445"/>
  <c r="BV250" i="445"/>
  <c r="BU250" i="445"/>
  <c r="BT250" i="445"/>
  <c r="BS250" i="445"/>
  <c r="BR250" i="445"/>
  <c r="BQ250" i="445"/>
  <c r="BP250" i="445"/>
  <c r="BO250" i="445"/>
  <c r="BN250" i="445"/>
  <c r="BM250" i="445"/>
  <c r="BL250" i="445"/>
  <c r="BK250" i="445"/>
  <c r="BJ250" i="445"/>
  <c r="BI250" i="445"/>
  <c r="BH250" i="445"/>
  <c r="BG250" i="445"/>
  <c r="BF250" i="445"/>
  <c r="BW249" i="445"/>
  <c r="BV249" i="445"/>
  <c r="BU249" i="445"/>
  <c r="BT249" i="445"/>
  <c r="BS249" i="445"/>
  <c r="BR249" i="445"/>
  <c r="BQ249" i="445"/>
  <c r="BP249" i="445"/>
  <c r="BO249" i="445"/>
  <c r="BN249" i="445"/>
  <c r="BM249" i="445"/>
  <c r="BL249" i="445"/>
  <c r="BK249" i="445"/>
  <c r="BJ249" i="445"/>
  <c r="BI249" i="445"/>
  <c r="BH249" i="445"/>
  <c r="BG249" i="445"/>
  <c r="BF249" i="445"/>
  <c r="BW248" i="445"/>
  <c r="BV248" i="445"/>
  <c r="BU248" i="445"/>
  <c r="BT248" i="445"/>
  <c r="BS248" i="445"/>
  <c r="BR248" i="445"/>
  <c r="BQ248" i="445"/>
  <c r="BP248" i="445"/>
  <c r="BO248" i="445"/>
  <c r="BN248" i="445"/>
  <c r="BM248" i="445"/>
  <c r="BL248" i="445"/>
  <c r="BK248" i="445"/>
  <c r="BJ248" i="445"/>
  <c r="BI248" i="445"/>
  <c r="BH248" i="445"/>
  <c r="BG248" i="445"/>
  <c r="BF248" i="445"/>
  <c r="BW247" i="445"/>
  <c r="BV247" i="445"/>
  <c r="BU247" i="445"/>
  <c r="BT247" i="445"/>
  <c r="BS247" i="445"/>
  <c r="BR247" i="445"/>
  <c r="BQ247" i="445"/>
  <c r="BP247" i="445"/>
  <c r="BO247" i="445"/>
  <c r="BN247" i="445"/>
  <c r="BM247" i="445"/>
  <c r="BL247" i="445"/>
  <c r="BK247" i="445"/>
  <c r="BJ247" i="445"/>
  <c r="BI247" i="445"/>
  <c r="BH247" i="445"/>
  <c r="BG247" i="445"/>
  <c r="BF247" i="445"/>
  <c r="BW246" i="445"/>
  <c r="BV246" i="445"/>
  <c r="BU246" i="445"/>
  <c r="BT246" i="445"/>
  <c r="BS246" i="445"/>
  <c r="BR246" i="445"/>
  <c r="BQ246" i="445"/>
  <c r="BP246" i="445"/>
  <c r="BO246" i="445"/>
  <c r="BN246" i="445"/>
  <c r="BM246" i="445"/>
  <c r="BL246" i="445"/>
  <c r="BK246" i="445"/>
  <c r="BJ246" i="445"/>
  <c r="BI246" i="445"/>
  <c r="BH246" i="445"/>
  <c r="BG246" i="445"/>
  <c r="BF246" i="445"/>
  <c r="BW245" i="445"/>
  <c r="BV245" i="445"/>
  <c r="BU245" i="445"/>
  <c r="BT245" i="445"/>
  <c r="BS245" i="445"/>
  <c r="BR245" i="445"/>
  <c r="BQ245" i="445"/>
  <c r="BP245" i="445"/>
  <c r="BO245" i="445"/>
  <c r="BN245" i="445"/>
  <c r="BM245" i="445"/>
  <c r="BL245" i="445"/>
  <c r="BK245" i="445"/>
  <c r="BJ245" i="445"/>
  <c r="BI245" i="445"/>
  <c r="BH245" i="445"/>
  <c r="BG245" i="445"/>
  <c r="BF245" i="445"/>
  <c r="AV92" i="445" s="1"/>
  <c r="BW244" i="445"/>
  <c r="BV244" i="445"/>
  <c r="BU244" i="445"/>
  <c r="BT244" i="445"/>
  <c r="BS244" i="445"/>
  <c r="BR244" i="445"/>
  <c r="BQ244" i="445"/>
  <c r="BP244" i="445"/>
  <c r="BO244" i="445"/>
  <c r="BN244" i="445"/>
  <c r="BM244" i="445"/>
  <c r="BL244" i="445"/>
  <c r="BK244" i="445"/>
  <c r="BJ244" i="445"/>
  <c r="BI244" i="445"/>
  <c r="BH244" i="445"/>
  <c r="BG244" i="445"/>
  <c r="BF244" i="445"/>
  <c r="BW243" i="445"/>
  <c r="BV243" i="445"/>
  <c r="BU243" i="445"/>
  <c r="BT243" i="445"/>
  <c r="BS243" i="445"/>
  <c r="BR243" i="445"/>
  <c r="BQ243" i="445"/>
  <c r="BP243" i="445"/>
  <c r="BO243" i="445"/>
  <c r="BN243" i="445"/>
  <c r="BM243" i="445"/>
  <c r="BL243" i="445"/>
  <c r="BK243" i="445"/>
  <c r="BJ243" i="445"/>
  <c r="BI243" i="445"/>
  <c r="BH243" i="445"/>
  <c r="BG243" i="445"/>
  <c r="BF243" i="445"/>
  <c r="AT92" i="445" s="1"/>
  <c r="BW242" i="445"/>
  <c r="BV242" i="445"/>
  <c r="BU242" i="445"/>
  <c r="BT242" i="445"/>
  <c r="BS242" i="445"/>
  <c r="BR242" i="445"/>
  <c r="BQ242" i="445"/>
  <c r="BP242" i="445"/>
  <c r="BO242" i="445"/>
  <c r="BN242" i="445"/>
  <c r="BM242" i="445"/>
  <c r="BL242" i="445"/>
  <c r="BK242" i="445"/>
  <c r="BJ242" i="445"/>
  <c r="BI242" i="445"/>
  <c r="BH242" i="445"/>
  <c r="BG242" i="445"/>
  <c r="BF242" i="445"/>
  <c r="BW241" i="445"/>
  <c r="BV241" i="445"/>
  <c r="BU241" i="445"/>
  <c r="BT241" i="445"/>
  <c r="BS241" i="445"/>
  <c r="BR241" i="445"/>
  <c r="BQ241" i="445"/>
  <c r="BP241" i="445"/>
  <c r="BO241" i="445"/>
  <c r="BN241" i="445"/>
  <c r="BM241" i="445"/>
  <c r="BL241" i="445"/>
  <c r="BK241" i="445"/>
  <c r="BJ241" i="445"/>
  <c r="BI241" i="445"/>
  <c r="BH241" i="445"/>
  <c r="BG241" i="445"/>
  <c r="BF241" i="445"/>
  <c r="AR92" i="445" s="1"/>
  <c r="BW240" i="445"/>
  <c r="BV240" i="445"/>
  <c r="BU240" i="445"/>
  <c r="BT240" i="445"/>
  <c r="BS240" i="445"/>
  <c r="BR240" i="445"/>
  <c r="BQ240" i="445"/>
  <c r="BP240" i="445"/>
  <c r="BO240" i="445"/>
  <c r="BN240" i="445"/>
  <c r="BM240" i="445"/>
  <c r="BL240" i="445"/>
  <c r="BK240" i="445"/>
  <c r="BJ240" i="445"/>
  <c r="BI240" i="445"/>
  <c r="BH240" i="445"/>
  <c r="BG240" i="445"/>
  <c r="BF240" i="445"/>
  <c r="BW239" i="445"/>
  <c r="BV239" i="445"/>
  <c r="BU239" i="445"/>
  <c r="BT239" i="445"/>
  <c r="BS239" i="445"/>
  <c r="BR239" i="445"/>
  <c r="BQ239" i="445"/>
  <c r="BP239" i="445"/>
  <c r="BO239" i="445"/>
  <c r="BN239" i="445"/>
  <c r="BM239" i="445"/>
  <c r="BL239" i="445"/>
  <c r="BK239" i="445"/>
  <c r="BJ239" i="445"/>
  <c r="BI239" i="445"/>
  <c r="BH239" i="445"/>
  <c r="BG239" i="445"/>
  <c r="BF239" i="445"/>
  <c r="AP92" i="445" s="1"/>
  <c r="BW238" i="445"/>
  <c r="BV238" i="445"/>
  <c r="BU238" i="445"/>
  <c r="BT238" i="445"/>
  <c r="BS238" i="445"/>
  <c r="BR238" i="445"/>
  <c r="BQ238" i="445"/>
  <c r="BP238" i="445"/>
  <c r="BO238" i="445"/>
  <c r="BN238" i="445"/>
  <c r="BM238" i="445"/>
  <c r="BL238" i="445"/>
  <c r="BK238" i="445"/>
  <c r="BJ238" i="445"/>
  <c r="BI238" i="445"/>
  <c r="BH238" i="445"/>
  <c r="BG238" i="445"/>
  <c r="BF238" i="445"/>
  <c r="BW237" i="445"/>
  <c r="BV237" i="445"/>
  <c r="BU237" i="445"/>
  <c r="BT237" i="445"/>
  <c r="BS237" i="445"/>
  <c r="BR237" i="445"/>
  <c r="BQ237" i="445"/>
  <c r="BP237" i="445"/>
  <c r="BO237" i="445"/>
  <c r="BN237" i="445"/>
  <c r="BM237" i="445"/>
  <c r="BL237" i="445"/>
  <c r="BK237" i="445"/>
  <c r="BJ237" i="445"/>
  <c r="BI237" i="445"/>
  <c r="BH237" i="445"/>
  <c r="BG237" i="445"/>
  <c r="BF237" i="445"/>
  <c r="BW236" i="445"/>
  <c r="BV236" i="445"/>
  <c r="BU236" i="445"/>
  <c r="BT236" i="445"/>
  <c r="BS236" i="445"/>
  <c r="BR236" i="445"/>
  <c r="BQ236" i="445"/>
  <c r="BP236" i="445"/>
  <c r="BO236" i="445"/>
  <c r="BN236" i="445"/>
  <c r="BM236" i="445"/>
  <c r="BL236" i="445"/>
  <c r="BK236" i="445"/>
  <c r="BJ236" i="445"/>
  <c r="BI236" i="445"/>
  <c r="BH236" i="445"/>
  <c r="AM92" i="445" s="1"/>
  <c r="BG236" i="445"/>
  <c r="BF236" i="445"/>
  <c r="BW233" i="445"/>
  <c r="BV233" i="445"/>
  <c r="BU233" i="445"/>
  <c r="BT233" i="445"/>
  <c r="BS233" i="445"/>
  <c r="BR233" i="445"/>
  <c r="BQ233" i="445"/>
  <c r="BP233" i="445"/>
  <c r="BO233" i="445"/>
  <c r="BN233" i="445"/>
  <c r="BM233" i="445"/>
  <c r="BL233" i="445"/>
  <c r="BK233" i="445"/>
  <c r="BJ233" i="445"/>
  <c r="BI233" i="445"/>
  <c r="BH233" i="445"/>
  <c r="BG233" i="445"/>
  <c r="BF233" i="445"/>
  <c r="BW232" i="445"/>
  <c r="BV232" i="445"/>
  <c r="BU232" i="445"/>
  <c r="BT232" i="445"/>
  <c r="BS232" i="445"/>
  <c r="BR232" i="445"/>
  <c r="BQ232" i="445"/>
  <c r="BP232" i="445"/>
  <c r="BO232" i="445"/>
  <c r="BN232" i="445"/>
  <c r="BM232" i="445"/>
  <c r="BL232" i="445"/>
  <c r="BK232" i="445"/>
  <c r="BJ232" i="445"/>
  <c r="BI232" i="445"/>
  <c r="BH232" i="445"/>
  <c r="BG232" i="445"/>
  <c r="BF232" i="445"/>
  <c r="BW231" i="445"/>
  <c r="BV231" i="445"/>
  <c r="BU231" i="445"/>
  <c r="BT231" i="445"/>
  <c r="BS231" i="445"/>
  <c r="BR231" i="445"/>
  <c r="BQ231" i="445"/>
  <c r="BP231" i="445"/>
  <c r="BO231" i="445"/>
  <c r="BN231" i="445"/>
  <c r="BM231" i="445"/>
  <c r="BL231" i="445"/>
  <c r="BK231" i="445"/>
  <c r="BJ231" i="445"/>
  <c r="BI231" i="445"/>
  <c r="BH231" i="445"/>
  <c r="BG231" i="445"/>
  <c r="BF231" i="445"/>
  <c r="BW230" i="445"/>
  <c r="BV230" i="445"/>
  <c r="BU230" i="445"/>
  <c r="BT230" i="445"/>
  <c r="BS230" i="445"/>
  <c r="BR230" i="445"/>
  <c r="BQ230" i="445"/>
  <c r="BP230" i="445"/>
  <c r="BO230" i="445"/>
  <c r="BN230" i="445"/>
  <c r="BM230" i="445"/>
  <c r="BL230" i="445"/>
  <c r="BK230" i="445"/>
  <c r="BJ230" i="445"/>
  <c r="BI230" i="445"/>
  <c r="BH230" i="445"/>
  <c r="BG230" i="445"/>
  <c r="BF230" i="445"/>
  <c r="BW229" i="445"/>
  <c r="BV229" i="445"/>
  <c r="BU229" i="445"/>
  <c r="BT229" i="445"/>
  <c r="BS229" i="445"/>
  <c r="BR229" i="445"/>
  <c r="BQ229" i="445"/>
  <c r="BP229" i="445"/>
  <c r="BO229" i="445"/>
  <c r="BN229" i="445"/>
  <c r="BM229" i="445"/>
  <c r="BL229" i="445"/>
  <c r="BK229" i="445"/>
  <c r="BJ229" i="445"/>
  <c r="BI229" i="445"/>
  <c r="BH229" i="445"/>
  <c r="BG229" i="445"/>
  <c r="BF229" i="445"/>
  <c r="BW228" i="445"/>
  <c r="BV228" i="445"/>
  <c r="BU228" i="445"/>
  <c r="BT228" i="445"/>
  <c r="BS228" i="445"/>
  <c r="BR228" i="445"/>
  <c r="BQ228" i="445"/>
  <c r="BP228" i="445"/>
  <c r="BO228" i="445"/>
  <c r="BN228" i="445"/>
  <c r="BM228" i="445"/>
  <c r="BL228" i="445"/>
  <c r="BK228" i="445"/>
  <c r="BJ228" i="445"/>
  <c r="BI228" i="445"/>
  <c r="BH228" i="445"/>
  <c r="BG228" i="445"/>
  <c r="BF228" i="445"/>
  <c r="BW227" i="445"/>
  <c r="BV227" i="445"/>
  <c r="BU227" i="445"/>
  <c r="BT227" i="445"/>
  <c r="BS227" i="445"/>
  <c r="BR227" i="445"/>
  <c r="BQ227" i="445"/>
  <c r="BP227" i="445"/>
  <c r="BO227" i="445"/>
  <c r="BN227" i="445"/>
  <c r="BM227" i="445"/>
  <c r="BL227" i="445"/>
  <c r="BK227" i="445"/>
  <c r="BJ227" i="445"/>
  <c r="BI227" i="445"/>
  <c r="BH227" i="445"/>
  <c r="BG227" i="445"/>
  <c r="BF227" i="445"/>
  <c r="BW226" i="445"/>
  <c r="BV226" i="445"/>
  <c r="BU226" i="445"/>
  <c r="BT226" i="445"/>
  <c r="BS226" i="445"/>
  <c r="BR226" i="445"/>
  <c r="BQ226" i="445"/>
  <c r="BP226" i="445"/>
  <c r="BO226" i="445"/>
  <c r="BN226" i="445"/>
  <c r="BM226" i="445"/>
  <c r="BL226" i="445"/>
  <c r="BK226" i="445"/>
  <c r="BJ226" i="445"/>
  <c r="BI226" i="445"/>
  <c r="BH226" i="445"/>
  <c r="AV91" i="445" s="1"/>
  <c r="BG226" i="445"/>
  <c r="BF226" i="445"/>
  <c r="BW225" i="445"/>
  <c r="BV225" i="445"/>
  <c r="BU225" i="445"/>
  <c r="BT225" i="445"/>
  <c r="BS225" i="445"/>
  <c r="BR225" i="445"/>
  <c r="BQ225" i="445"/>
  <c r="BP225" i="445"/>
  <c r="BO225" i="445"/>
  <c r="BN225" i="445"/>
  <c r="BM225" i="445"/>
  <c r="BL225" i="445"/>
  <c r="BK225" i="445"/>
  <c r="BJ225" i="445"/>
  <c r="BI225" i="445"/>
  <c r="BH225" i="445"/>
  <c r="BG225" i="445"/>
  <c r="BF225" i="445"/>
  <c r="AU91" i="445" s="1"/>
  <c r="BW224" i="445"/>
  <c r="BV224" i="445"/>
  <c r="BU224" i="445"/>
  <c r="BT224" i="445"/>
  <c r="BS224" i="445"/>
  <c r="BR224" i="445"/>
  <c r="BQ224" i="445"/>
  <c r="BP224" i="445"/>
  <c r="BO224" i="445"/>
  <c r="BN224" i="445"/>
  <c r="BM224" i="445"/>
  <c r="BL224" i="445"/>
  <c r="BK224" i="445"/>
  <c r="BJ224" i="445"/>
  <c r="BI224" i="445"/>
  <c r="BH224" i="445"/>
  <c r="BG224" i="445"/>
  <c r="BF224" i="445"/>
  <c r="BW223" i="445"/>
  <c r="BV223" i="445"/>
  <c r="BU223" i="445"/>
  <c r="BT223" i="445"/>
  <c r="BS223" i="445"/>
  <c r="BR223" i="445"/>
  <c r="BQ223" i="445"/>
  <c r="BP223" i="445"/>
  <c r="BO223" i="445"/>
  <c r="BN223" i="445"/>
  <c r="BM223" i="445"/>
  <c r="BL223" i="445"/>
  <c r="BK223" i="445"/>
  <c r="BJ223" i="445"/>
  <c r="BI223" i="445"/>
  <c r="BH223" i="445"/>
  <c r="BG223" i="445"/>
  <c r="BF223" i="445"/>
  <c r="BW222" i="445"/>
  <c r="BV222" i="445"/>
  <c r="BU222" i="445"/>
  <c r="BT222" i="445"/>
  <c r="BS222" i="445"/>
  <c r="BR222" i="445"/>
  <c r="BQ222" i="445"/>
  <c r="BP222" i="445"/>
  <c r="BO222" i="445"/>
  <c r="BN222" i="445"/>
  <c r="BM222" i="445"/>
  <c r="BL222" i="445"/>
  <c r="BK222" i="445"/>
  <c r="BJ222" i="445"/>
  <c r="BI222" i="445"/>
  <c r="BH222" i="445"/>
  <c r="AR91" i="445" s="1"/>
  <c r="BG222" i="445"/>
  <c r="BF222" i="445"/>
  <c r="BW221" i="445"/>
  <c r="BV221" i="445"/>
  <c r="BU221" i="445"/>
  <c r="BT221" i="445"/>
  <c r="BS221" i="445"/>
  <c r="BR221" i="445"/>
  <c r="BQ221" i="445"/>
  <c r="BP221" i="445"/>
  <c r="BO221" i="445"/>
  <c r="BN221" i="445"/>
  <c r="BM221" i="445"/>
  <c r="BL221" i="445"/>
  <c r="BK221" i="445"/>
  <c r="BJ221" i="445"/>
  <c r="BI221" i="445"/>
  <c r="BH221" i="445"/>
  <c r="BG221" i="445"/>
  <c r="BF221" i="445"/>
  <c r="BW220" i="445"/>
  <c r="BV220" i="445"/>
  <c r="BU220" i="445"/>
  <c r="BT220" i="445"/>
  <c r="BS220" i="445"/>
  <c r="BR220" i="445"/>
  <c r="BQ220" i="445"/>
  <c r="BP220" i="445"/>
  <c r="BO220" i="445"/>
  <c r="BN220" i="445"/>
  <c r="BM220" i="445"/>
  <c r="BL220" i="445"/>
  <c r="BK220" i="445"/>
  <c r="BJ220" i="445"/>
  <c r="BI220" i="445"/>
  <c r="BH220" i="445"/>
  <c r="BG220" i="445"/>
  <c r="BF220" i="445"/>
  <c r="BW219" i="445"/>
  <c r="BV219" i="445"/>
  <c r="BU219" i="445"/>
  <c r="BT219" i="445"/>
  <c r="BS219" i="445"/>
  <c r="BR219" i="445"/>
  <c r="BQ219" i="445"/>
  <c r="BP219" i="445"/>
  <c r="BO219" i="445"/>
  <c r="BN219" i="445"/>
  <c r="BM219" i="445"/>
  <c r="BL219" i="445"/>
  <c r="BK219" i="445"/>
  <c r="BJ219" i="445"/>
  <c r="BI219" i="445"/>
  <c r="BH219" i="445"/>
  <c r="BG219" i="445"/>
  <c r="BF219" i="445"/>
  <c r="BW218" i="445"/>
  <c r="BV218" i="445"/>
  <c r="BU218" i="445"/>
  <c r="BT218" i="445"/>
  <c r="BS218" i="445"/>
  <c r="BR218" i="445"/>
  <c r="BQ218" i="445"/>
  <c r="BP218" i="445"/>
  <c r="BO218" i="445"/>
  <c r="BN218" i="445"/>
  <c r="BM218" i="445"/>
  <c r="BL218" i="445"/>
  <c r="BK218" i="445"/>
  <c r="BJ218" i="445"/>
  <c r="BI218" i="445"/>
  <c r="BH218" i="445"/>
  <c r="BG218" i="445"/>
  <c r="BF218" i="445"/>
  <c r="BW217" i="445"/>
  <c r="BV217" i="445"/>
  <c r="BU217" i="445"/>
  <c r="BT217" i="445"/>
  <c r="BS217" i="445"/>
  <c r="BR217" i="445"/>
  <c r="BQ217" i="445"/>
  <c r="BP217" i="445"/>
  <c r="BO217" i="445"/>
  <c r="BN217" i="445"/>
  <c r="BM217" i="445"/>
  <c r="BL217" i="445"/>
  <c r="BK217" i="445"/>
  <c r="BJ217" i="445"/>
  <c r="BI217" i="445"/>
  <c r="BH217" i="445"/>
  <c r="BG217" i="445"/>
  <c r="BF217" i="445"/>
  <c r="AM91" i="445" s="1"/>
  <c r="BW214" i="445"/>
  <c r="BV214" i="445"/>
  <c r="BU214" i="445"/>
  <c r="BT214" i="445"/>
  <c r="BS214" i="445"/>
  <c r="BR214" i="445"/>
  <c r="BQ214" i="445"/>
  <c r="BP214" i="445"/>
  <c r="BO214" i="445"/>
  <c r="BN214" i="445"/>
  <c r="BM214" i="445"/>
  <c r="BL214" i="445"/>
  <c r="BK214" i="445"/>
  <c r="BJ214" i="445"/>
  <c r="BI214" i="445"/>
  <c r="BH214" i="445"/>
  <c r="BG214" i="445"/>
  <c r="BF214" i="445"/>
  <c r="BW213" i="445"/>
  <c r="BV213" i="445"/>
  <c r="BU213" i="445"/>
  <c r="BT213" i="445"/>
  <c r="BS213" i="445"/>
  <c r="BR213" i="445"/>
  <c r="BQ213" i="445"/>
  <c r="BP213" i="445"/>
  <c r="BO213" i="445"/>
  <c r="BN213" i="445"/>
  <c r="BM213" i="445"/>
  <c r="BL213" i="445"/>
  <c r="BK213" i="445"/>
  <c r="BJ213" i="445"/>
  <c r="BI213" i="445"/>
  <c r="BH213" i="445"/>
  <c r="BG213" i="445"/>
  <c r="BF213" i="445"/>
  <c r="BW212" i="445"/>
  <c r="BV212" i="445"/>
  <c r="BU212" i="445"/>
  <c r="BT212" i="445"/>
  <c r="BS212" i="445"/>
  <c r="BR212" i="445"/>
  <c r="BQ212" i="445"/>
  <c r="BP212" i="445"/>
  <c r="BO212" i="445"/>
  <c r="BN212" i="445"/>
  <c r="BM212" i="445"/>
  <c r="BL212" i="445"/>
  <c r="BK212" i="445"/>
  <c r="BJ212" i="445"/>
  <c r="BI212" i="445"/>
  <c r="BH212" i="445"/>
  <c r="BG212" i="445"/>
  <c r="BF212" i="445"/>
  <c r="BW211" i="445"/>
  <c r="BV211" i="445"/>
  <c r="BU211" i="445"/>
  <c r="BT211" i="445"/>
  <c r="BS211" i="445"/>
  <c r="BR211" i="445"/>
  <c r="BQ211" i="445"/>
  <c r="BP211" i="445"/>
  <c r="BO211" i="445"/>
  <c r="BN211" i="445"/>
  <c r="BM211" i="445"/>
  <c r="BL211" i="445"/>
  <c r="BK211" i="445"/>
  <c r="BJ211" i="445"/>
  <c r="BI211" i="445"/>
  <c r="BH211" i="445"/>
  <c r="BG211" i="445"/>
  <c r="BF211" i="445"/>
  <c r="AZ90" i="445" s="1"/>
  <c r="BW210" i="445"/>
  <c r="BV210" i="445"/>
  <c r="BU210" i="445"/>
  <c r="BT210" i="445"/>
  <c r="BS210" i="445"/>
  <c r="BR210" i="445"/>
  <c r="BQ210" i="445"/>
  <c r="BP210" i="445"/>
  <c r="BO210" i="445"/>
  <c r="BN210" i="445"/>
  <c r="BM210" i="445"/>
  <c r="BL210" i="445"/>
  <c r="BK210" i="445"/>
  <c r="BJ210" i="445"/>
  <c r="BI210" i="445"/>
  <c r="BH210" i="445"/>
  <c r="BG210" i="445"/>
  <c r="BF210" i="445"/>
  <c r="BW209" i="445"/>
  <c r="BV209" i="445"/>
  <c r="BU209" i="445"/>
  <c r="BT209" i="445"/>
  <c r="BS209" i="445"/>
  <c r="BR209" i="445"/>
  <c r="BQ209" i="445"/>
  <c r="BP209" i="445"/>
  <c r="BO209" i="445"/>
  <c r="BN209" i="445"/>
  <c r="BM209" i="445"/>
  <c r="BL209" i="445"/>
  <c r="BK209" i="445"/>
  <c r="BJ209" i="445"/>
  <c r="BI209" i="445"/>
  <c r="BH209" i="445"/>
  <c r="BG209" i="445"/>
  <c r="BF209" i="445"/>
  <c r="BW208" i="445"/>
  <c r="BV208" i="445"/>
  <c r="BU208" i="445"/>
  <c r="BT208" i="445"/>
  <c r="BS208" i="445"/>
  <c r="BR208" i="445"/>
  <c r="BQ208" i="445"/>
  <c r="BP208" i="445"/>
  <c r="BO208" i="445"/>
  <c r="BN208" i="445"/>
  <c r="BM208" i="445"/>
  <c r="BL208" i="445"/>
  <c r="BK208" i="445"/>
  <c r="BJ208" i="445"/>
  <c r="BI208" i="445"/>
  <c r="BH208" i="445"/>
  <c r="BG208" i="445"/>
  <c r="BF208" i="445"/>
  <c r="BW207" i="445"/>
  <c r="BV207" i="445"/>
  <c r="BU207" i="445"/>
  <c r="BT207" i="445"/>
  <c r="BS207" i="445"/>
  <c r="BR207" i="445"/>
  <c r="BQ207" i="445"/>
  <c r="BP207" i="445"/>
  <c r="BO207" i="445"/>
  <c r="BN207" i="445"/>
  <c r="BM207" i="445"/>
  <c r="BL207" i="445"/>
  <c r="BK207" i="445"/>
  <c r="BJ207" i="445"/>
  <c r="BI207" i="445"/>
  <c r="BH207" i="445"/>
  <c r="BG207" i="445"/>
  <c r="BF207" i="445"/>
  <c r="BW206" i="445"/>
  <c r="BV206" i="445"/>
  <c r="BU206" i="445"/>
  <c r="BT206" i="445"/>
  <c r="BS206" i="445"/>
  <c r="BR206" i="445"/>
  <c r="BQ206" i="445"/>
  <c r="BP206" i="445"/>
  <c r="BO206" i="445"/>
  <c r="BN206" i="445"/>
  <c r="BM206" i="445"/>
  <c r="BL206" i="445"/>
  <c r="BK206" i="445"/>
  <c r="BJ206" i="445"/>
  <c r="BI206" i="445"/>
  <c r="BH206" i="445"/>
  <c r="AU90" i="445" s="1"/>
  <c r="BG206" i="445"/>
  <c r="BF206" i="445"/>
  <c r="BW205" i="445"/>
  <c r="BV205" i="445"/>
  <c r="BU205" i="445"/>
  <c r="BT205" i="445"/>
  <c r="BS205" i="445"/>
  <c r="BR205" i="445"/>
  <c r="BQ205" i="445"/>
  <c r="BP205" i="445"/>
  <c r="BO205" i="445"/>
  <c r="BN205" i="445"/>
  <c r="BM205" i="445"/>
  <c r="BL205" i="445"/>
  <c r="BK205" i="445"/>
  <c r="BJ205" i="445"/>
  <c r="BI205" i="445"/>
  <c r="BH205" i="445"/>
  <c r="BG205" i="445"/>
  <c r="BF205" i="445"/>
  <c r="AT90" i="445" s="1"/>
  <c r="BW204" i="445"/>
  <c r="BV204" i="445"/>
  <c r="BU204" i="445"/>
  <c r="BT204" i="445"/>
  <c r="BS204" i="445"/>
  <c r="BR204" i="445"/>
  <c r="BQ204" i="445"/>
  <c r="BP204" i="445"/>
  <c r="BO204" i="445"/>
  <c r="BN204" i="445"/>
  <c r="BM204" i="445"/>
  <c r="BL204" i="445"/>
  <c r="BK204" i="445"/>
  <c r="BJ204" i="445"/>
  <c r="BI204" i="445"/>
  <c r="BH204" i="445"/>
  <c r="BG204" i="445"/>
  <c r="BF204" i="445"/>
  <c r="BW203" i="445"/>
  <c r="BV203" i="445"/>
  <c r="BU203" i="445"/>
  <c r="BT203" i="445"/>
  <c r="BS203" i="445"/>
  <c r="BR203" i="445"/>
  <c r="BQ203" i="445"/>
  <c r="BP203" i="445"/>
  <c r="BO203" i="445"/>
  <c r="BN203" i="445"/>
  <c r="BM203" i="445"/>
  <c r="BL203" i="445"/>
  <c r="BK203" i="445"/>
  <c r="BJ203" i="445"/>
  <c r="BI203" i="445"/>
  <c r="BH203" i="445"/>
  <c r="BG203" i="445"/>
  <c r="BF203" i="445"/>
  <c r="AR90" i="445" s="1"/>
  <c r="BW202" i="445"/>
  <c r="BV202" i="445"/>
  <c r="BU202" i="445"/>
  <c r="BT202" i="445"/>
  <c r="BS202" i="445"/>
  <c r="BR202" i="445"/>
  <c r="BQ202" i="445"/>
  <c r="BP202" i="445"/>
  <c r="BO202" i="445"/>
  <c r="BN202" i="445"/>
  <c r="BM202" i="445"/>
  <c r="BL202" i="445"/>
  <c r="BK202" i="445"/>
  <c r="BJ202" i="445"/>
  <c r="BI202" i="445"/>
  <c r="BH202" i="445"/>
  <c r="BG202" i="445"/>
  <c r="BF202" i="445"/>
  <c r="BW201" i="445"/>
  <c r="BV201" i="445"/>
  <c r="BU201" i="445"/>
  <c r="BT201" i="445"/>
  <c r="BS201" i="445"/>
  <c r="BR201" i="445"/>
  <c r="BQ201" i="445"/>
  <c r="BP201" i="445"/>
  <c r="BO201" i="445"/>
  <c r="BN201" i="445"/>
  <c r="BM201" i="445"/>
  <c r="BL201" i="445"/>
  <c r="BK201" i="445"/>
  <c r="BJ201" i="445"/>
  <c r="BI201" i="445"/>
  <c r="BH201" i="445"/>
  <c r="BG201" i="445"/>
  <c r="BF201" i="445"/>
  <c r="BW200" i="445"/>
  <c r="BV200" i="445"/>
  <c r="BU200" i="445"/>
  <c r="BT200" i="445"/>
  <c r="BS200" i="445"/>
  <c r="BR200" i="445"/>
  <c r="BQ200" i="445"/>
  <c r="BP200" i="445"/>
  <c r="BO200" i="445"/>
  <c r="BN200" i="445"/>
  <c r="BM200" i="445"/>
  <c r="BL200" i="445"/>
  <c r="BK200" i="445"/>
  <c r="BJ200" i="445"/>
  <c r="BI200" i="445"/>
  <c r="BH200" i="445"/>
  <c r="BG200" i="445"/>
  <c r="BF200" i="445"/>
  <c r="BW199" i="445"/>
  <c r="BV199" i="445"/>
  <c r="BU199" i="445"/>
  <c r="BT199" i="445"/>
  <c r="BS199" i="445"/>
  <c r="BR199" i="445"/>
  <c r="BQ199" i="445"/>
  <c r="BP199" i="445"/>
  <c r="BO199" i="445"/>
  <c r="BN199" i="445"/>
  <c r="BM199" i="445"/>
  <c r="BL199" i="445"/>
  <c r="BK199" i="445"/>
  <c r="BJ199" i="445"/>
  <c r="BI199" i="445"/>
  <c r="BH199" i="445"/>
  <c r="BG199" i="445"/>
  <c r="BF199" i="445"/>
  <c r="AN90" i="445" s="1"/>
  <c r="BW198" i="445"/>
  <c r="BV198" i="445"/>
  <c r="BU198" i="445"/>
  <c r="BT198" i="445"/>
  <c r="BS198" i="445"/>
  <c r="BR198" i="445"/>
  <c r="BQ198" i="445"/>
  <c r="BP198" i="445"/>
  <c r="BO198" i="445"/>
  <c r="BN198" i="445"/>
  <c r="BM198" i="445"/>
  <c r="BL198" i="445"/>
  <c r="BK198" i="445"/>
  <c r="BJ198" i="445"/>
  <c r="BI198" i="445"/>
  <c r="BH198" i="445"/>
  <c r="BG198" i="445"/>
  <c r="BF198" i="445"/>
  <c r="BW195" i="445"/>
  <c r="BV195" i="445"/>
  <c r="BU195" i="445"/>
  <c r="BT195" i="445"/>
  <c r="BS195" i="445"/>
  <c r="BR195" i="445"/>
  <c r="BQ195" i="445"/>
  <c r="BP195" i="445"/>
  <c r="BO195" i="445"/>
  <c r="BN195" i="445"/>
  <c r="BM195" i="445"/>
  <c r="BL195" i="445"/>
  <c r="BK195" i="445"/>
  <c r="BJ195" i="445"/>
  <c r="BI195" i="445"/>
  <c r="BH195" i="445"/>
  <c r="BG195" i="445"/>
  <c r="BF195" i="445"/>
  <c r="BW194" i="445"/>
  <c r="BV194" i="445"/>
  <c r="BU194" i="445"/>
  <c r="BT194" i="445"/>
  <c r="BS194" i="445"/>
  <c r="BR194" i="445"/>
  <c r="BQ194" i="445"/>
  <c r="BP194" i="445"/>
  <c r="BO194" i="445"/>
  <c r="BN194" i="445"/>
  <c r="BM194" i="445"/>
  <c r="BL194" i="445"/>
  <c r="BK194" i="445"/>
  <c r="BJ194" i="445"/>
  <c r="BI194" i="445"/>
  <c r="BH194" i="445"/>
  <c r="BG194" i="445"/>
  <c r="BF194" i="445"/>
  <c r="BW193" i="445"/>
  <c r="BV193" i="445"/>
  <c r="BU193" i="445"/>
  <c r="BT193" i="445"/>
  <c r="BS193" i="445"/>
  <c r="BR193" i="445"/>
  <c r="BQ193" i="445"/>
  <c r="BP193" i="445"/>
  <c r="BO193" i="445"/>
  <c r="BN193" i="445"/>
  <c r="BM193" i="445"/>
  <c r="BL193" i="445"/>
  <c r="BK193" i="445"/>
  <c r="BJ193" i="445"/>
  <c r="BI193" i="445"/>
  <c r="BH193" i="445"/>
  <c r="BG193" i="445"/>
  <c r="BF193" i="445"/>
  <c r="BW192" i="445"/>
  <c r="BV192" i="445"/>
  <c r="BU192" i="445"/>
  <c r="BT192" i="445"/>
  <c r="BS192" i="445"/>
  <c r="BR192" i="445"/>
  <c r="BQ192" i="445"/>
  <c r="BP192" i="445"/>
  <c r="BO192" i="445"/>
  <c r="BN192" i="445"/>
  <c r="BM192" i="445"/>
  <c r="BL192" i="445"/>
  <c r="BK192" i="445"/>
  <c r="BJ192" i="445"/>
  <c r="BI192" i="445"/>
  <c r="BH192" i="445"/>
  <c r="BG192" i="445"/>
  <c r="BF192" i="445"/>
  <c r="BW191" i="445"/>
  <c r="BV191" i="445"/>
  <c r="BU191" i="445"/>
  <c r="BT191" i="445"/>
  <c r="BS191" i="445"/>
  <c r="BR191" i="445"/>
  <c r="BQ191" i="445"/>
  <c r="BP191" i="445"/>
  <c r="BO191" i="445"/>
  <c r="BN191" i="445"/>
  <c r="BM191" i="445"/>
  <c r="BL191" i="445"/>
  <c r="BK191" i="445"/>
  <c r="BJ191" i="445"/>
  <c r="BI191" i="445"/>
  <c r="BH191" i="445"/>
  <c r="BG191" i="445"/>
  <c r="BF191" i="445"/>
  <c r="BW190" i="445"/>
  <c r="BV190" i="445"/>
  <c r="BU190" i="445"/>
  <c r="BT190" i="445"/>
  <c r="BS190" i="445"/>
  <c r="BR190" i="445"/>
  <c r="BQ190" i="445"/>
  <c r="BP190" i="445"/>
  <c r="BO190" i="445"/>
  <c r="BN190" i="445"/>
  <c r="BM190" i="445"/>
  <c r="BL190" i="445"/>
  <c r="BK190" i="445"/>
  <c r="BJ190" i="445"/>
  <c r="BI190" i="445"/>
  <c r="BH190" i="445"/>
  <c r="BG190" i="445"/>
  <c r="BF190" i="445"/>
  <c r="BW189" i="445"/>
  <c r="BV189" i="445"/>
  <c r="BU189" i="445"/>
  <c r="BT189" i="445"/>
  <c r="BS189" i="445"/>
  <c r="BR189" i="445"/>
  <c r="BQ189" i="445"/>
  <c r="BP189" i="445"/>
  <c r="BO189" i="445"/>
  <c r="BN189" i="445"/>
  <c r="BM189" i="445"/>
  <c r="BL189" i="445"/>
  <c r="BK189" i="445"/>
  <c r="BJ189" i="445"/>
  <c r="BI189" i="445"/>
  <c r="BH189" i="445"/>
  <c r="BG189" i="445"/>
  <c r="BF189" i="445"/>
  <c r="AW89" i="445" s="1"/>
  <c r="BW188" i="445"/>
  <c r="BV188" i="445"/>
  <c r="BU188" i="445"/>
  <c r="BT188" i="445"/>
  <c r="BS188" i="445"/>
  <c r="BR188" i="445"/>
  <c r="BQ188" i="445"/>
  <c r="BP188" i="445"/>
  <c r="BO188" i="445"/>
  <c r="BN188" i="445"/>
  <c r="BM188" i="445"/>
  <c r="BL188" i="445"/>
  <c r="BK188" i="445"/>
  <c r="BJ188" i="445"/>
  <c r="BI188" i="445"/>
  <c r="BH188" i="445"/>
  <c r="BG188" i="445"/>
  <c r="BF188" i="445"/>
  <c r="BW187" i="445"/>
  <c r="BV187" i="445"/>
  <c r="BU187" i="445"/>
  <c r="BT187" i="445"/>
  <c r="BS187" i="445"/>
  <c r="BR187" i="445"/>
  <c r="BQ187" i="445"/>
  <c r="BP187" i="445"/>
  <c r="BO187" i="445"/>
  <c r="BN187" i="445"/>
  <c r="BM187" i="445"/>
  <c r="BL187" i="445"/>
  <c r="BK187" i="445"/>
  <c r="BJ187" i="445"/>
  <c r="BI187" i="445"/>
  <c r="BH187" i="445"/>
  <c r="BG187" i="445"/>
  <c r="BF187" i="445"/>
  <c r="AU89" i="445" s="1"/>
  <c r="BW186" i="445"/>
  <c r="BV186" i="445"/>
  <c r="BU186" i="445"/>
  <c r="BT186" i="445"/>
  <c r="BS186" i="445"/>
  <c r="BR186" i="445"/>
  <c r="BQ186" i="445"/>
  <c r="BP186" i="445"/>
  <c r="BO186" i="445"/>
  <c r="BN186" i="445"/>
  <c r="BM186" i="445"/>
  <c r="BL186" i="445"/>
  <c r="BK186" i="445"/>
  <c r="BJ186" i="445"/>
  <c r="BI186" i="445"/>
  <c r="BH186" i="445"/>
  <c r="BG186" i="445"/>
  <c r="BF186" i="445"/>
  <c r="BW185" i="445"/>
  <c r="BV185" i="445"/>
  <c r="BU185" i="445"/>
  <c r="BT185" i="445"/>
  <c r="BS185" i="445"/>
  <c r="BR185" i="445"/>
  <c r="BQ185" i="445"/>
  <c r="BP185" i="445"/>
  <c r="BO185" i="445"/>
  <c r="BN185" i="445"/>
  <c r="BM185" i="445"/>
  <c r="BL185" i="445"/>
  <c r="BK185" i="445"/>
  <c r="BJ185" i="445"/>
  <c r="BI185" i="445"/>
  <c r="BH185" i="445"/>
  <c r="BG185" i="445"/>
  <c r="BF185" i="445"/>
  <c r="AS89" i="445" s="1"/>
  <c r="BW184" i="445"/>
  <c r="BV184" i="445"/>
  <c r="BU184" i="445"/>
  <c r="BT184" i="445"/>
  <c r="BS184" i="445"/>
  <c r="BR184" i="445"/>
  <c r="BQ184" i="445"/>
  <c r="BP184" i="445"/>
  <c r="BO184" i="445"/>
  <c r="BN184" i="445"/>
  <c r="BM184" i="445"/>
  <c r="BL184" i="445"/>
  <c r="BK184" i="445"/>
  <c r="BJ184" i="445"/>
  <c r="BI184" i="445"/>
  <c r="BH184" i="445"/>
  <c r="BG184" i="445"/>
  <c r="BF184" i="445"/>
  <c r="BW183" i="445"/>
  <c r="BV183" i="445"/>
  <c r="BU183" i="445"/>
  <c r="BT183" i="445"/>
  <c r="BS183" i="445"/>
  <c r="BR183" i="445"/>
  <c r="BQ183" i="445"/>
  <c r="BP183" i="445"/>
  <c r="BO183" i="445"/>
  <c r="BN183" i="445"/>
  <c r="BM183" i="445"/>
  <c r="BL183" i="445"/>
  <c r="BK183" i="445"/>
  <c r="BJ183" i="445"/>
  <c r="BI183" i="445"/>
  <c r="BH183" i="445"/>
  <c r="BG183" i="445"/>
  <c r="BF183" i="445"/>
  <c r="BW182" i="445"/>
  <c r="BV182" i="445"/>
  <c r="BU182" i="445"/>
  <c r="BT182" i="445"/>
  <c r="BS182" i="445"/>
  <c r="BR182" i="445"/>
  <c r="BQ182" i="445"/>
  <c r="BP182" i="445"/>
  <c r="BO182" i="445"/>
  <c r="BN182" i="445"/>
  <c r="BM182" i="445"/>
  <c r="BL182" i="445"/>
  <c r="BK182" i="445"/>
  <c r="BJ182" i="445"/>
  <c r="BI182" i="445"/>
  <c r="BH182" i="445"/>
  <c r="BG182" i="445"/>
  <c r="BF182" i="445"/>
  <c r="BW181" i="445"/>
  <c r="BV181" i="445"/>
  <c r="BU181" i="445"/>
  <c r="BT181" i="445"/>
  <c r="BS181" i="445"/>
  <c r="BR181" i="445"/>
  <c r="BQ181" i="445"/>
  <c r="BP181" i="445"/>
  <c r="BO181" i="445"/>
  <c r="BN181" i="445"/>
  <c r="BM181" i="445"/>
  <c r="BL181" i="445"/>
  <c r="BK181" i="445"/>
  <c r="BJ181" i="445"/>
  <c r="BI181" i="445"/>
  <c r="BH181" i="445"/>
  <c r="BG181" i="445"/>
  <c r="BF181" i="445"/>
  <c r="BW180" i="445"/>
  <c r="BV180" i="445"/>
  <c r="BU180" i="445"/>
  <c r="BT180" i="445"/>
  <c r="BS180" i="445"/>
  <c r="BR180" i="445"/>
  <c r="BQ180" i="445"/>
  <c r="BP180" i="445"/>
  <c r="BO180" i="445"/>
  <c r="BN180" i="445"/>
  <c r="BM180" i="445"/>
  <c r="BL180" i="445"/>
  <c r="BK180" i="445"/>
  <c r="BJ180" i="445"/>
  <c r="BI180" i="445"/>
  <c r="BH180" i="445"/>
  <c r="BG180" i="445"/>
  <c r="BF180" i="445"/>
  <c r="BW179" i="445"/>
  <c r="BV179" i="445"/>
  <c r="BU179" i="445"/>
  <c r="BT179" i="445"/>
  <c r="BS179" i="445"/>
  <c r="BR179" i="445"/>
  <c r="BQ179" i="445"/>
  <c r="BP179" i="445"/>
  <c r="BO179" i="445"/>
  <c r="BN179" i="445"/>
  <c r="BM179" i="445"/>
  <c r="BL179" i="445"/>
  <c r="BK179" i="445"/>
  <c r="BJ179" i="445"/>
  <c r="BI179" i="445"/>
  <c r="BH179" i="445"/>
  <c r="BG179" i="445"/>
  <c r="BF179" i="445"/>
  <c r="AM89" i="445" s="1"/>
  <c r="BW176" i="445"/>
  <c r="BV176" i="445"/>
  <c r="BU176" i="445"/>
  <c r="BT176" i="445"/>
  <c r="BS176" i="445"/>
  <c r="BR176" i="445"/>
  <c r="BQ176" i="445"/>
  <c r="BP176" i="445"/>
  <c r="BO176" i="445"/>
  <c r="BN176" i="445"/>
  <c r="BM176" i="445"/>
  <c r="BL176" i="445"/>
  <c r="BK176" i="445"/>
  <c r="BJ176" i="445"/>
  <c r="BI176" i="445"/>
  <c r="BH176" i="445"/>
  <c r="BG176" i="445"/>
  <c r="BF176" i="445"/>
  <c r="BW175" i="445"/>
  <c r="BV175" i="445"/>
  <c r="BU175" i="445"/>
  <c r="BT175" i="445"/>
  <c r="BS175" i="445"/>
  <c r="BR175" i="445"/>
  <c r="BQ175" i="445"/>
  <c r="BP175" i="445"/>
  <c r="BO175" i="445"/>
  <c r="BN175" i="445"/>
  <c r="BM175" i="445"/>
  <c r="BL175" i="445"/>
  <c r="BK175" i="445"/>
  <c r="BJ175" i="445"/>
  <c r="BI175" i="445"/>
  <c r="BH175" i="445"/>
  <c r="BG175" i="445"/>
  <c r="BF175" i="445"/>
  <c r="BW174" i="445"/>
  <c r="BV174" i="445"/>
  <c r="BU174" i="445"/>
  <c r="BT174" i="445"/>
  <c r="BS174" i="445"/>
  <c r="BR174" i="445"/>
  <c r="BQ174" i="445"/>
  <c r="BP174" i="445"/>
  <c r="BO174" i="445"/>
  <c r="BN174" i="445"/>
  <c r="BM174" i="445"/>
  <c r="BL174" i="445"/>
  <c r="BK174" i="445"/>
  <c r="BJ174" i="445"/>
  <c r="BI174" i="445"/>
  <c r="BH174" i="445"/>
  <c r="BG174" i="445"/>
  <c r="BF174" i="445"/>
  <c r="BW173" i="445"/>
  <c r="BV173" i="445"/>
  <c r="BU173" i="445"/>
  <c r="BT173" i="445"/>
  <c r="BS173" i="445"/>
  <c r="BR173" i="445"/>
  <c r="BQ173" i="445"/>
  <c r="BP173" i="445"/>
  <c r="BO173" i="445"/>
  <c r="BN173" i="445"/>
  <c r="BM173" i="445"/>
  <c r="BL173" i="445"/>
  <c r="BK173" i="445"/>
  <c r="BJ173" i="445"/>
  <c r="BI173" i="445"/>
  <c r="BH173" i="445"/>
  <c r="BG173" i="445"/>
  <c r="BF173" i="445"/>
  <c r="BW172" i="445"/>
  <c r="BV172" i="445"/>
  <c r="BU172" i="445"/>
  <c r="BT172" i="445"/>
  <c r="BS172" i="445"/>
  <c r="BR172" i="445"/>
  <c r="BQ172" i="445"/>
  <c r="BP172" i="445"/>
  <c r="BO172" i="445"/>
  <c r="BN172" i="445"/>
  <c r="BM172" i="445"/>
  <c r="BL172" i="445"/>
  <c r="BK172" i="445"/>
  <c r="BJ172" i="445"/>
  <c r="BI172" i="445"/>
  <c r="BH172" i="445"/>
  <c r="BG172" i="445"/>
  <c r="BF172" i="445"/>
  <c r="BW171" i="445"/>
  <c r="BV171" i="445"/>
  <c r="BU171" i="445"/>
  <c r="BT171" i="445"/>
  <c r="BS171" i="445"/>
  <c r="BR171" i="445"/>
  <c r="BQ171" i="445"/>
  <c r="BP171" i="445"/>
  <c r="BO171" i="445"/>
  <c r="BN171" i="445"/>
  <c r="BM171" i="445"/>
  <c r="BL171" i="445"/>
  <c r="BK171" i="445"/>
  <c r="BJ171" i="445"/>
  <c r="BI171" i="445"/>
  <c r="BH171" i="445"/>
  <c r="BG171" i="445"/>
  <c r="BF171" i="445"/>
  <c r="BW170" i="445"/>
  <c r="BV170" i="445"/>
  <c r="BU170" i="445"/>
  <c r="BT170" i="445"/>
  <c r="BS170" i="445"/>
  <c r="BR170" i="445"/>
  <c r="BQ170" i="445"/>
  <c r="BP170" i="445"/>
  <c r="BO170" i="445"/>
  <c r="BN170" i="445"/>
  <c r="BM170" i="445"/>
  <c r="BL170" i="445"/>
  <c r="BK170" i="445"/>
  <c r="BJ170" i="445"/>
  <c r="BI170" i="445"/>
  <c r="BH170" i="445"/>
  <c r="BG170" i="445"/>
  <c r="BF170" i="445"/>
  <c r="BW169" i="445"/>
  <c r="BV169" i="445"/>
  <c r="BU169" i="445"/>
  <c r="BT169" i="445"/>
  <c r="BS169" i="445"/>
  <c r="BR169" i="445"/>
  <c r="BQ169" i="445"/>
  <c r="BP169" i="445"/>
  <c r="BO169" i="445"/>
  <c r="BN169" i="445"/>
  <c r="BM169" i="445"/>
  <c r="BL169" i="445"/>
  <c r="BK169" i="445"/>
  <c r="BJ169" i="445"/>
  <c r="BI169" i="445"/>
  <c r="BH169" i="445"/>
  <c r="BG169" i="445"/>
  <c r="BF169" i="445"/>
  <c r="AV88" i="445" s="1"/>
  <c r="BW168" i="445"/>
  <c r="BV168" i="445"/>
  <c r="BU168" i="445"/>
  <c r="BT168" i="445"/>
  <c r="BS168" i="445"/>
  <c r="BR168" i="445"/>
  <c r="BQ168" i="445"/>
  <c r="BP168" i="445"/>
  <c r="BO168" i="445"/>
  <c r="BN168" i="445"/>
  <c r="BM168" i="445"/>
  <c r="BL168" i="445"/>
  <c r="BK168" i="445"/>
  <c r="BJ168" i="445"/>
  <c r="BI168" i="445"/>
  <c r="BH168" i="445"/>
  <c r="BG168" i="445"/>
  <c r="BF168" i="445"/>
  <c r="BW167" i="445"/>
  <c r="BV167" i="445"/>
  <c r="BU167" i="445"/>
  <c r="BT167" i="445"/>
  <c r="BS167" i="445"/>
  <c r="BR167" i="445"/>
  <c r="BQ167" i="445"/>
  <c r="BP167" i="445"/>
  <c r="BO167" i="445"/>
  <c r="BN167" i="445"/>
  <c r="BM167" i="445"/>
  <c r="BL167" i="445"/>
  <c r="BK167" i="445"/>
  <c r="BJ167" i="445"/>
  <c r="BI167" i="445"/>
  <c r="BH167" i="445"/>
  <c r="BG167" i="445"/>
  <c r="BF167" i="445"/>
  <c r="BW166" i="445"/>
  <c r="BV166" i="445"/>
  <c r="BU166" i="445"/>
  <c r="BT166" i="445"/>
  <c r="BS166" i="445"/>
  <c r="BR166" i="445"/>
  <c r="BQ166" i="445"/>
  <c r="BP166" i="445"/>
  <c r="BO166" i="445"/>
  <c r="BN166" i="445"/>
  <c r="BM166" i="445"/>
  <c r="BL166" i="445"/>
  <c r="BK166" i="445"/>
  <c r="BJ166" i="445"/>
  <c r="BI166" i="445"/>
  <c r="BH166" i="445"/>
  <c r="AS88" i="445" s="1"/>
  <c r="BG166" i="445"/>
  <c r="BF166" i="445"/>
  <c r="BW165" i="445"/>
  <c r="BV165" i="445"/>
  <c r="BU165" i="445"/>
  <c r="BT165" i="445"/>
  <c r="BS165" i="445"/>
  <c r="BR165" i="445"/>
  <c r="BQ165" i="445"/>
  <c r="BP165" i="445"/>
  <c r="BO165" i="445"/>
  <c r="BN165" i="445"/>
  <c r="BM165" i="445"/>
  <c r="BL165" i="445"/>
  <c r="BK165" i="445"/>
  <c r="BJ165" i="445"/>
  <c r="BI165" i="445"/>
  <c r="BH165" i="445"/>
  <c r="BG165" i="445"/>
  <c r="BF165" i="445"/>
  <c r="AR88" i="445" s="1"/>
  <c r="BW164" i="445"/>
  <c r="BV164" i="445"/>
  <c r="BU164" i="445"/>
  <c r="BT164" i="445"/>
  <c r="BS164" i="445"/>
  <c r="BR164" i="445"/>
  <c r="BQ164" i="445"/>
  <c r="BP164" i="445"/>
  <c r="BO164" i="445"/>
  <c r="BN164" i="445"/>
  <c r="BM164" i="445"/>
  <c r="BL164" i="445"/>
  <c r="BK164" i="445"/>
  <c r="BJ164" i="445"/>
  <c r="BI164" i="445"/>
  <c r="BH164" i="445"/>
  <c r="BG164" i="445"/>
  <c r="BF164" i="445"/>
  <c r="BW163" i="445"/>
  <c r="BV163" i="445"/>
  <c r="BU163" i="445"/>
  <c r="BT163" i="445"/>
  <c r="BS163" i="445"/>
  <c r="BR163" i="445"/>
  <c r="BQ163" i="445"/>
  <c r="BP163" i="445"/>
  <c r="BO163" i="445"/>
  <c r="BN163" i="445"/>
  <c r="BM163" i="445"/>
  <c r="BL163" i="445"/>
  <c r="BK163" i="445"/>
  <c r="BJ163" i="445"/>
  <c r="BI163" i="445"/>
  <c r="BH163" i="445"/>
  <c r="BG163" i="445"/>
  <c r="BF163" i="445"/>
  <c r="AP88" i="445" s="1"/>
  <c r="BW162" i="445"/>
  <c r="BV162" i="445"/>
  <c r="BU162" i="445"/>
  <c r="BT162" i="445"/>
  <c r="BS162" i="445"/>
  <c r="BR162" i="445"/>
  <c r="BQ162" i="445"/>
  <c r="BP162" i="445"/>
  <c r="BO162" i="445"/>
  <c r="BN162" i="445"/>
  <c r="BM162" i="445"/>
  <c r="BL162" i="445"/>
  <c r="BK162" i="445"/>
  <c r="BJ162" i="445"/>
  <c r="BI162" i="445"/>
  <c r="BH162" i="445"/>
  <c r="BG162" i="445"/>
  <c r="BF162" i="445"/>
  <c r="BW161" i="445"/>
  <c r="BV161" i="445"/>
  <c r="BU161" i="445"/>
  <c r="BT161" i="445"/>
  <c r="BS161" i="445"/>
  <c r="BR161" i="445"/>
  <c r="BQ161" i="445"/>
  <c r="BP161" i="445"/>
  <c r="BO161" i="445"/>
  <c r="BN161" i="445"/>
  <c r="BM161" i="445"/>
  <c r="BL161" i="445"/>
  <c r="BK161" i="445"/>
  <c r="BJ161" i="445"/>
  <c r="BI161" i="445"/>
  <c r="BH161" i="445"/>
  <c r="BG161" i="445"/>
  <c r="BF161" i="445"/>
  <c r="BW160" i="445"/>
  <c r="BV160" i="445"/>
  <c r="BU160" i="445"/>
  <c r="BT160" i="445"/>
  <c r="BS160" i="445"/>
  <c r="BR160" i="445"/>
  <c r="BQ160" i="445"/>
  <c r="BP160" i="445"/>
  <c r="BO160" i="445"/>
  <c r="BN160" i="445"/>
  <c r="BM160" i="445"/>
  <c r="BL160" i="445"/>
  <c r="BK160" i="445"/>
  <c r="BJ160" i="445"/>
  <c r="BI160" i="445"/>
  <c r="BH160" i="445"/>
  <c r="BG160" i="445"/>
  <c r="BF160" i="445"/>
  <c r="BW157" i="445"/>
  <c r="BV157" i="445"/>
  <c r="BU157" i="445"/>
  <c r="BT157" i="445"/>
  <c r="BS157" i="445"/>
  <c r="BR157" i="445"/>
  <c r="BQ157" i="445"/>
  <c r="BP157" i="445"/>
  <c r="BO157" i="445"/>
  <c r="BN157" i="445"/>
  <c r="BM157" i="445"/>
  <c r="BL157" i="445"/>
  <c r="BK157" i="445"/>
  <c r="BJ157" i="445"/>
  <c r="BI157" i="445"/>
  <c r="BH157" i="445"/>
  <c r="BG157" i="445"/>
  <c r="BF157" i="445"/>
  <c r="BW156" i="445"/>
  <c r="BV156" i="445"/>
  <c r="BU156" i="445"/>
  <c r="BT156" i="445"/>
  <c r="BS156" i="445"/>
  <c r="BR156" i="445"/>
  <c r="BQ156" i="445"/>
  <c r="BP156" i="445"/>
  <c r="BO156" i="445"/>
  <c r="BN156" i="445"/>
  <c r="BM156" i="445"/>
  <c r="BL156" i="445"/>
  <c r="BK156" i="445"/>
  <c r="BJ156" i="445"/>
  <c r="BI156" i="445"/>
  <c r="BH156" i="445"/>
  <c r="BG156" i="445"/>
  <c r="BF156" i="445"/>
  <c r="BW155" i="445"/>
  <c r="BV155" i="445"/>
  <c r="BU155" i="445"/>
  <c r="BT155" i="445"/>
  <c r="BS155" i="445"/>
  <c r="BR155" i="445"/>
  <c r="BQ155" i="445"/>
  <c r="BP155" i="445"/>
  <c r="BO155" i="445"/>
  <c r="BN155" i="445"/>
  <c r="BM155" i="445"/>
  <c r="BL155" i="445"/>
  <c r="BK155" i="445"/>
  <c r="BJ155" i="445"/>
  <c r="BI155" i="445"/>
  <c r="BH155" i="445"/>
  <c r="BG155" i="445"/>
  <c r="BF155" i="445"/>
  <c r="BW154" i="445"/>
  <c r="BV154" i="445"/>
  <c r="BU154" i="445"/>
  <c r="BT154" i="445"/>
  <c r="BS154" i="445"/>
  <c r="BR154" i="445"/>
  <c r="BQ154" i="445"/>
  <c r="BP154" i="445"/>
  <c r="BO154" i="445"/>
  <c r="BN154" i="445"/>
  <c r="BM154" i="445"/>
  <c r="BL154" i="445"/>
  <c r="BK154" i="445"/>
  <c r="BJ154" i="445"/>
  <c r="BI154" i="445"/>
  <c r="BH154" i="445"/>
  <c r="BG154" i="445"/>
  <c r="BF154" i="445"/>
  <c r="BW153" i="445"/>
  <c r="BV153" i="445"/>
  <c r="BU153" i="445"/>
  <c r="BT153" i="445"/>
  <c r="BS153" i="445"/>
  <c r="BR153" i="445"/>
  <c r="BQ153" i="445"/>
  <c r="BP153" i="445"/>
  <c r="BO153" i="445"/>
  <c r="BN153" i="445"/>
  <c r="BM153" i="445"/>
  <c r="BL153" i="445"/>
  <c r="BK153" i="445"/>
  <c r="BJ153" i="445"/>
  <c r="BI153" i="445"/>
  <c r="BH153" i="445"/>
  <c r="BG153" i="445"/>
  <c r="BF153" i="445"/>
  <c r="BW152" i="445"/>
  <c r="BV152" i="445"/>
  <c r="BU152" i="445"/>
  <c r="BT152" i="445"/>
  <c r="BS152" i="445"/>
  <c r="BR152" i="445"/>
  <c r="BQ152" i="445"/>
  <c r="BP152" i="445"/>
  <c r="BO152" i="445"/>
  <c r="BN152" i="445"/>
  <c r="BM152" i="445"/>
  <c r="BL152" i="445"/>
  <c r="BK152" i="445"/>
  <c r="BJ152" i="445"/>
  <c r="BI152" i="445"/>
  <c r="BH152" i="445"/>
  <c r="BG152" i="445"/>
  <c r="BF152" i="445"/>
  <c r="BW151" i="445"/>
  <c r="BV151" i="445"/>
  <c r="BU151" i="445"/>
  <c r="BT151" i="445"/>
  <c r="BS151" i="445"/>
  <c r="BR151" i="445"/>
  <c r="BQ151" i="445"/>
  <c r="BP151" i="445"/>
  <c r="BO151" i="445"/>
  <c r="BN151" i="445"/>
  <c r="BM151" i="445"/>
  <c r="BL151" i="445"/>
  <c r="BK151" i="445"/>
  <c r="BJ151" i="445"/>
  <c r="BI151" i="445"/>
  <c r="BH151" i="445"/>
  <c r="BG151" i="445"/>
  <c r="BF151" i="445"/>
  <c r="BW150" i="445"/>
  <c r="BV150" i="445"/>
  <c r="BU150" i="445"/>
  <c r="BT150" i="445"/>
  <c r="BS150" i="445"/>
  <c r="BR150" i="445"/>
  <c r="BQ150" i="445"/>
  <c r="BP150" i="445"/>
  <c r="BO150" i="445"/>
  <c r="BN150" i="445"/>
  <c r="BM150" i="445"/>
  <c r="BL150" i="445"/>
  <c r="BK150" i="445"/>
  <c r="BJ150" i="445"/>
  <c r="BI150" i="445"/>
  <c r="BH150" i="445"/>
  <c r="BB95" i="445" s="1"/>
  <c r="BG150" i="445"/>
  <c r="BF150" i="445"/>
  <c r="BW149" i="445"/>
  <c r="BV149" i="445"/>
  <c r="BU149" i="445"/>
  <c r="BT149" i="445"/>
  <c r="BS149" i="445"/>
  <c r="BR149" i="445"/>
  <c r="BQ149" i="445"/>
  <c r="BP149" i="445"/>
  <c r="BO149" i="445"/>
  <c r="BN149" i="445"/>
  <c r="BM149" i="445"/>
  <c r="BL149" i="445"/>
  <c r="BK149" i="445"/>
  <c r="BJ149" i="445"/>
  <c r="BI149" i="445"/>
  <c r="BH149" i="445"/>
  <c r="BG149" i="445"/>
  <c r="BF149" i="445"/>
  <c r="BW148" i="445"/>
  <c r="BV148" i="445"/>
  <c r="BU148" i="445"/>
  <c r="BT148" i="445"/>
  <c r="BS148" i="445"/>
  <c r="BR148" i="445"/>
  <c r="BQ148" i="445"/>
  <c r="BP148" i="445"/>
  <c r="BO148" i="445"/>
  <c r="BN148" i="445"/>
  <c r="BM148" i="445"/>
  <c r="BL148" i="445"/>
  <c r="BK148" i="445"/>
  <c r="BJ148" i="445"/>
  <c r="BI148" i="445"/>
  <c r="BH148" i="445"/>
  <c r="BG148" i="445"/>
  <c r="BF148" i="445"/>
  <c r="BW147" i="445"/>
  <c r="BV147" i="445"/>
  <c r="BU147" i="445"/>
  <c r="BT147" i="445"/>
  <c r="BS147" i="445"/>
  <c r="BR147" i="445"/>
  <c r="BQ147" i="445"/>
  <c r="BP147" i="445"/>
  <c r="BO147" i="445"/>
  <c r="BN147" i="445"/>
  <c r="BM147" i="445"/>
  <c r="BL147" i="445"/>
  <c r="BK147" i="445"/>
  <c r="BJ147" i="445"/>
  <c r="BI147" i="445"/>
  <c r="BH147" i="445"/>
  <c r="BG147" i="445"/>
  <c r="BF147" i="445"/>
  <c r="AY95" i="445" s="1"/>
  <c r="BW146" i="445"/>
  <c r="BV146" i="445"/>
  <c r="BU146" i="445"/>
  <c r="BT146" i="445"/>
  <c r="BS146" i="445"/>
  <c r="BR146" i="445"/>
  <c r="BQ146" i="445"/>
  <c r="BP146" i="445"/>
  <c r="BO146" i="445"/>
  <c r="BN146" i="445"/>
  <c r="BM146" i="445"/>
  <c r="BL146" i="445"/>
  <c r="BK146" i="445"/>
  <c r="BJ146" i="445"/>
  <c r="BI146" i="445"/>
  <c r="BH146" i="445"/>
  <c r="BG146" i="445"/>
  <c r="BF146" i="445"/>
  <c r="BW145" i="445"/>
  <c r="BV145" i="445"/>
  <c r="BU145" i="445"/>
  <c r="BT145" i="445"/>
  <c r="BS145" i="445"/>
  <c r="BR145" i="445"/>
  <c r="BQ145" i="445"/>
  <c r="BP145" i="445"/>
  <c r="BO145" i="445"/>
  <c r="BN145" i="445"/>
  <c r="BM145" i="445"/>
  <c r="BL145" i="445"/>
  <c r="BK145" i="445"/>
  <c r="BJ145" i="445"/>
  <c r="BI145" i="445"/>
  <c r="BH145" i="445"/>
  <c r="BG145" i="445"/>
  <c r="BF145" i="445"/>
  <c r="BW144" i="445"/>
  <c r="BV144" i="445"/>
  <c r="BU144" i="445"/>
  <c r="BT144" i="445"/>
  <c r="BS144" i="445"/>
  <c r="BR144" i="445"/>
  <c r="BQ144" i="445"/>
  <c r="BP144" i="445"/>
  <c r="BO144" i="445"/>
  <c r="BN144" i="445"/>
  <c r="BM144" i="445"/>
  <c r="BL144" i="445"/>
  <c r="BK144" i="445"/>
  <c r="BJ144" i="445"/>
  <c r="BI144" i="445"/>
  <c r="BH144" i="445"/>
  <c r="BG144" i="445"/>
  <c r="BF144" i="445"/>
  <c r="BW143" i="445"/>
  <c r="BV143" i="445"/>
  <c r="BU143" i="445"/>
  <c r="BT143" i="445"/>
  <c r="BS143" i="445"/>
  <c r="BR143" i="445"/>
  <c r="BQ143" i="445"/>
  <c r="BP143" i="445"/>
  <c r="BO143" i="445"/>
  <c r="BN143" i="445"/>
  <c r="BM143" i="445"/>
  <c r="BL143" i="445"/>
  <c r="BK143" i="445"/>
  <c r="BJ143" i="445"/>
  <c r="BI143" i="445"/>
  <c r="BH143" i="445"/>
  <c r="BG143" i="445"/>
  <c r="BF143" i="445"/>
  <c r="BW142" i="445"/>
  <c r="BV142" i="445"/>
  <c r="BU142" i="445"/>
  <c r="BT142" i="445"/>
  <c r="BS142" i="445"/>
  <c r="BR142" i="445"/>
  <c r="BQ142" i="445"/>
  <c r="BP142" i="445"/>
  <c r="BO142" i="445"/>
  <c r="BN142" i="445"/>
  <c r="BM142" i="445"/>
  <c r="BL142" i="445"/>
  <c r="BK142" i="445"/>
  <c r="BJ142" i="445"/>
  <c r="BI142" i="445"/>
  <c r="BH142" i="445"/>
  <c r="BG142" i="445"/>
  <c r="BF142" i="445"/>
  <c r="BW141" i="445"/>
  <c r="BV141" i="445"/>
  <c r="BU141" i="445"/>
  <c r="BT141" i="445"/>
  <c r="BS141" i="445"/>
  <c r="BR141" i="445"/>
  <c r="BQ141" i="445"/>
  <c r="BP141" i="445"/>
  <c r="BO141" i="445"/>
  <c r="BN141" i="445"/>
  <c r="BM141" i="445"/>
  <c r="BL141" i="445"/>
  <c r="BK141" i="445"/>
  <c r="BJ141" i="445"/>
  <c r="BI141" i="445"/>
  <c r="BH141" i="445"/>
  <c r="BG141" i="445"/>
  <c r="BF141" i="445"/>
  <c r="BW138" i="445"/>
  <c r="BV138" i="445"/>
  <c r="BU138" i="445"/>
  <c r="BT138" i="445"/>
  <c r="BS138" i="445"/>
  <c r="BR138" i="445"/>
  <c r="BQ138" i="445"/>
  <c r="BP138" i="445"/>
  <c r="BO138" i="445"/>
  <c r="BN138" i="445"/>
  <c r="BM138" i="445"/>
  <c r="BL138" i="445"/>
  <c r="BK138" i="445"/>
  <c r="BJ138" i="445"/>
  <c r="BI138" i="445"/>
  <c r="BH138" i="445"/>
  <c r="BG138" i="445"/>
  <c r="BF138" i="445"/>
  <c r="BW137" i="445"/>
  <c r="BV137" i="445"/>
  <c r="BU137" i="445"/>
  <c r="BT137" i="445"/>
  <c r="BS137" i="445"/>
  <c r="BR137" i="445"/>
  <c r="BQ137" i="445"/>
  <c r="BP137" i="445"/>
  <c r="BO137" i="445"/>
  <c r="BN137" i="445"/>
  <c r="BM137" i="445"/>
  <c r="BL137" i="445"/>
  <c r="BK137" i="445"/>
  <c r="BJ137" i="445"/>
  <c r="BI137" i="445"/>
  <c r="BH137" i="445"/>
  <c r="BG137" i="445"/>
  <c r="BF137" i="445"/>
  <c r="BW136" i="445"/>
  <c r="BV136" i="445"/>
  <c r="BU136" i="445"/>
  <c r="BT136" i="445"/>
  <c r="BS136" i="445"/>
  <c r="BR136" i="445"/>
  <c r="BQ136" i="445"/>
  <c r="BP136" i="445"/>
  <c r="BO136" i="445"/>
  <c r="BN136" i="445"/>
  <c r="BM136" i="445"/>
  <c r="BL136" i="445"/>
  <c r="BK136" i="445"/>
  <c r="BJ136" i="445"/>
  <c r="BI136" i="445"/>
  <c r="BH136" i="445"/>
  <c r="BG136" i="445"/>
  <c r="BF136" i="445"/>
  <c r="BW135" i="445"/>
  <c r="BV135" i="445"/>
  <c r="BU135" i="445"/>
  <c r="BT135" i="445"/>
  <c r="BS135" i="445"/>
  <c r="BR135" i="445"/>
  <c r="BQ135" i="445"/>
  <c r="BP135" i="445"/>
  <c r="BO135" i="445"/>
  <c r="BN135" i="445"/>
  <c r="BM135" i="445"/>
  <c r="BL135" i="445"/>
  <c r="BK135" i="445"/>
  <c r="BJ135" i="445"/>
  <c r="BI135" i="445"/>
  <c r="BH135" i="445"/>
  <c r="BG135" i="445"/>
  <c r="BF135" i="445"/>
  <c r="BW134" i="445"/>
  <c r="BV134" i="445"/>
  <c r="BU134" i="445"/>
  <c r="BT134" i="445"/>
  <c r="BS134" i="445"/>
  <c r="BR134" i="445"/>
  <c r="BQ134" i="445"/>
  <c r="BP134" i="445"/>
  <c r="BO134" i="445"/>
  <c r="BN134" i="445"/>
  <c r="BM134" i="445"/>
  <c r="BL134" i="445"/>
  <c r="BK134" i="445"/>
  <c r="BJ134" i="445"/>
  <c r="BI134" i="445"/>
  <c r="BH134" i="445"/>
  <c r="BG134" i="445"/>
  <c r="BF134" i="445"/>
  <c r="BW133" i="445"/>
  <c r="BV133" i="445"/>
  <c r="BU133" i="445"/>
  <c r="BT133" i="445"/>
  <c r="BS133" i="445"/>
  <c r="BR133" i="445"/>
  <c r="BQ133" i="445"/>
  <c r="BP133" i="445"/>
  <c r="BO133" i="445"/>
  <c r="BN133" i="445"/>
  <c r="BM133" i="445"/>
  <c r="BL133" i="445"/>
  <c r="BK133" i="445"/>
  <c r="BJ133" i="445"/>
  <c r="BI133" i="445"/>
  <c r="BH133" i="445"/>
  <c r="BG133" i="445"/>
  <c r="BF133" i="445"/>
  <c r="BW132" i="445"/>
  <c r="BV132" i="445"/>
  <c r="BU132" i="445"/>
  <c r="BT132" i="445"/>
  <c r="BS132" i="445"/>
  <c r="BR132" i="445"/>
  <c r="BQ132" i="445"/>
  <c r="BP132" i="445"/>
  <c r="BO132" i="445"/>
  <c r="BN132" i="445"/>
  <c r="BM132" i="445"/>
  <c r="BL132" i="445"/>
  <c r="BK132" i="445"/>
  <c r="BJ132" i="445"/>
  <c r="BI132" i="445"/>
  <c r="BH132" i="445"/>
  <c r="BG132" i="445"/>
  <c r="BF132" i="445"/>
  <c r="BW131" i="445"/>
  <c r="BV131" i="445"/>
  <c r="BU131" i="445"/>
  <c r="BT131" i="445"/>
  <c r="BS131" i="445"/>
  <c r="BR131" i="445"/>
  <c r="BQ131" i="445"/>
  <c r="BP131" i="445"/>
  <c r="BO131" i="445"/>
  <c r="BN131" i="445"/>
  <c r="BM131" i="445"/>
  <c r="BL131" i="445"/>
  <c r="BK131" i="445"/>
  <c r="BJ131" i="445"/>
  <c r="BI131" i="445"/>
  <c r="BH131" i="445"/>
  <c r="BG131" i="445"/>
  <c r="BF131" i="445"/>
  <c r="AV86" i="445" s="1"/>
  <c r="BW130" i="445"/>
  <c r="BV130" i="445"/>
  <c r="BU130" i="445"/>
  <c r="BT130" i="445"/>
  <c r="BS130" i="445"/>
  <c r="BR130" i="445"/>
  <c r="BQ130" i="445"/>
  <c r="BP130" i="445"/>
  <c r="BO130" i="445"/>
  <c r="BN130" i="445"/>
  <c r="BM130" i="445"/>
  <c r="BL130" i="445"/>
  <c r="BK130" i="445"/>
  <c r="BJ130" i="445"/>
  <c r="BI130" i="445"/>
  <c r="BH130" i="445"/>
  <c r="BG130" i="445"/>
  <c r="BF130" i="445"/>
  <c r="BW129" i="445"/>
  <c r="BV129" i="445"/>
  <c r="BU129" i="445"/>
  <c r="BT129" i="445"/>
  <c r="BS129" i="445"/>
  <c r="BR129" i="445"/>
  <c r="BQ129" i="445"/>
  <c r="BP129" i="445"/>
  <c r="BO129" i="445"/>
  <c r="BN129" i="445"/>
  <c r="BM129" i="445"/>
  <c r="BL129" i="445"/>
  <c r="BK129" i="445"/>
  <c r="BJ129" i="445"/>
  <c r="BI129" i="445"/>
  <c r="BH129" i="445"/>
  <c r="BG129" i="445"/>
  <c r="BF129" i="445"/>
  <c r="AT86" i="445" s="1"/>
  <c r="BW128" i="445"/>
  <c r="BV128" i="445"/>
  <c r="BU128" i="445"/>
  <c r="BT128" i="445"/>
  <c r="BS128" i="445"/>
  <c r="BR128" i="445"/>
  <c r="BQ128" i="445"/>
  <c r="BP128" i="445"/>
  <c r="BO128" i="445"/>
  <c r="BN128" i="445"/>
  <c r="BM128" i="445"/>
  <c r="BL128" i="445"/>
  <c r="BK128" i="445"/>
  <c r="BJ128" i="445"/>
  <c r="BI128" i="445"/>
  <c r="BH128" i="445"/>
  <c r="BG128" i="445"/>
  <c r="BF128" i="445"/>
  <c r="BW127" i="445"/>
  <c r="BV127" i="445"/>
  <c r="BU127" i="445"/>
  <c r="BT127" i="445"/>
  <c r="BS127" i="445"/>
  <c r="BR127" i="445"/>
  <c r="BQ127" i="445"/>
  <c r="BP127" i="445"/>
  <c r="BO127" i="445"/>
  <c r="BN127" i="445"/>
  <c r="BM127" i="445"/>
  <c r="BL127" i="445"/>
  <c r="BK127" i="445"/>
  <c r="BJ127" i="445"/>
  <c r="BI127" i="445"/>
  <c r="BH127" i="445"/>
  <c r="BG127" i="445"/>
  <c r="BF127" i="445"/>
  <c r="BW126" i="445"/>
  <c r="BV126" i="445"/>
  <c r="BU126" i="445"/>
  <c r="BT126" i="445"/>
  <c r="BS126" i="445"/>
  <c r="BR126" i="445"/>
  <c r="BQ126" i="445"/>
  <c r="BP126" i="445"/>
  <c r="BO126" i="445"/>
  <c r="BN126" i="445"/>
  <c r="BM126" i="445"/>
  <c r="BL126" i="445"/>
  <c r="BK126" i="445"/>
  <c r="BJ126" i="445"/>
  <c r="BI126" i="445"/>
  <c r="BH126" i="445"/>
  <c r="BG126" i="445"/>
  <c r="BF126" i="445"/>
  <c r="BW125" i="445"/>
  <c r="BV125" i="445"/>
  <c r="BU125" i="445"/>
  <c r="BT125" i="445"/>
  <c r="BS125" i="445"/>
  <c r="BR125" i="445"/>
  <c r="BQ125" i="445"/>
  <c r="BP125" i="445"/>
  <c r="BO125" i="445"/>
  <c r="BN125" i="445"/>
  <c r="BM125" i="445"/>
  <c r="BL125" i="445"/>
  <c r="BK125" i="445"/>
  <c r="BJ125" i="445"/>
  <c r="BI125" i="445"/>
  <c r="BH125" i="445"/>
  <c r="BG125" i="445"/>
  <c r="BF125" i="445"/>
  <c r="BW124" i="445"/>
  <c r="BV124" i="445"/>
  <c r="BU124" i="445"/>
  <c r="BT124" i="445"/>
  <c r="BS124" i="445"/>
  <c r="BR124" i="445"/>
  <c r="BQ124" i="445"/>
  <c r="BP124" i="445"/>
  <c r="BO124" i="445"/>
  <c r="BN124" i="445"/>
  <c r="BM124" i="445"/>
  <c r="BL124" i="445"/>
  <c r="BK124" i="445"/>
  <c r="BJ124" i="445"/>
  <c r="BI124" i="445"/>
  <c r="BH124" i="445"/>
  <c r="BG124" i="445"/>
  <c r="BF124" i="445"/>
  <c r="BW123" i="445"/>
  <c r="BV123" i="445"/>
  <c r="BU123" i="445"/>
  <c r="BT123" i="445"/>
  <c r="BS123" i="445"/>
  <c r="BR123" i="445"/>
  <c r="BQ123" i="445"/>
  <c r="BP123" i="445"/>
  <c r="BO123" i="445"/>
  <c r="BN123" i="445"/>
  <c r="BM123" i="445"/>
  <c r="BL123" i="445"/>
  <c r="BK123" i="445"/>
  <c r="BJ123" i="445"/>
  <c r="BI123" i="445"/>
  <c r="BH123" i="445"/>
  <c r="BG123" i="445"/>
  <c r="BF123" i="445"/>
  <c r="AN86" i="445" s="1"/>
  <c r="BW122" i="445"/>
  <c r="BV122" i="445"/>
  <c r="BU122" i="445"/>
  <c r="BT122" i="445"/>
  <c r="BS122" i="445"/>
  <c r="BR122" i="445"/>
  <c r="BQ122" i="445"/>
  <c r="BP122" i="445"/>
  <c r="BO122" i="445"/>
  <c r="BN122" i="445"/>
  <c r="BM122" i="445"/>
  <c r="BL122" i="445"/>
  <c r="BK122" i="445"/>
  <c r="BJ122" i="445"/>
  <c r="BI122" i="445"/>
  <c r="BH122" i="445"/>
  <c r="BG122" i="445"/>
  <c r="BF122" i="445"/>
  <c r="BW119" i="445"/>
  <c r="BV119" i="445"/>
  <c r="BU119" i="445"/>
  <c r="BT119" i="445"/>
  <c r="BS119" i="445"/>
  <c r="BR119" i="445"/>
  <c r="BQ119" i="445"/>
  <c r="BP119" i="445"/>
  <c r="BO119" i="445"/>
  <c r="BN119" i="445"/>
  <c r="BM119" i="445"/>
  <c r="BL119" i="445"/>
  <c r="BK119" i="445"/>
  <c r="BJ119" i="445"/>
  <c r="BI119" i="445"/>
  <c r="BH119" i="445"/>
  <c r="BG119" i="445"/>
  <c r="BF119" i="445"/>
  <c r="BW118" i="445"/>
  <c r="BV118" i="445"/>
  <c r="BU118" i="445"/>
  <c r="BT118" i="445"/>
  <c r="BS118" i="445"/>
  <c r="BR118" i="445"/>
  <c r="BQ118" i="445"/>
  <c r="BP118" i="445"/>
  <c r="BO118" i="445"/>
  <c r="BN118" i="445"/>
  <c r="BM118" i="445"/>
  <c r="BL118" i="445"/>
  <c r="BK118" i="445"/>
  <c r="BJ118" i="445"/>
  <c r="BI118" i="445"/>
  <c r="BH118" i="445"/>
  <c r="BG118" i="445"/>
  <c r="BF118" i="445"/>
  <c r="BW117" i="445"/>
  <c r="BV117" i="445"/>
  <c r="BU117" i="445"/>
  <c r="BT117" i="445"/>
  <c r="BS117" i="445"/>
  <c r="BR117" i="445"/>
  <c r="BQ117" i="445"/>
  <c r="BP117" i="445"/>
  <c r="BO117" i="445"/>
  <c r="BN117" i="445"/>
  <c r="BM117" i="445"/>
  <c r="BL117" i="445"/>
  <c r="BK117" i="445"/>
  <c r="BJ117" i="445"/>
  <c r="BI117" i="445"/>
  <c r="BH117" i="445"/>
  <c r="BG117" i="445"/>
  <c r="BF117" i="445"/>
  <c r="BW116" i="445"/>
  <c r="BV116" i="445"/>
  <c r="BU116" i="445"/>
  <c r="BT116" i="445"/>
  <c r="BS116" i="445"/>
  <c r="BR116" i="445"/>
  <c r="BQ116" i="445"/>
  <c r="BP116" i="445"/>
  <c r="BO116" i="445"/>
  <c r="BN116" i="445"/>
  <c r="BM116" i="445"/>
  <c r="BL116" i="445"/>
  <c r="BK116" i="445"/>
  <c r="BJ116" i="445"/>
  <c r="BI116" i="445"/>
  <c r="BH116" i="445"/>
  <c r="BG116" i="445"/>
  <c r="BF116" i="445"/>
  <c r="BW115" i="445"/>
  <c r="BV115" i="445"/>
  <c r="BU115" i="445"/>
  <c r="BT115" i="445"/>
  <c r="BS115" i="445"/>
  <c r="BR115" i="445"/>
  <c r="BQ115" i="445"/>
  <c r="BP115" i="445"/>
  <c r="BO115" i="445"/>
  <c r="BN115" i="445"/>
  <c r="BM115" i="445"/>
  <c r="BL115" i="445"/>
  <c r="BK115" i="445"/>
  <c r="BJ115" i="445"/>
  <c r="BI115" i="445"/>
  <c r="BH115" i="445"/>
  <c r="BG115" i="445"/>
  <c r="BF115" i="445"/>
  <c r="BW114" i="445"/>
  <c r="BV114" i="445"/>
  <c r="BU114" i="445"/>
  <c r="BT114" i="445"/>
  <c r="BS114" i="445"/>
  <c r="BR114" i="445"/>
  <c r="BQ114" i="445"/>
  <c r="BP114" i="445"/>
  <c r="BO114" i="445"/>
  <c r="BN114" i="445"/>
  <c r="BM114" i="445"/>
  <c r="BL114" i="445"/>
  <c r="BK114" i="445"/>
  <c r="BJ114" i="445"/>
  <c r="BI114" i="445"/>
  <c r="BH114" i="445"/>
  <c r="BG114" i="445"/>
  <c r="BF114" i="445"/>
  <c r="BW113" i="445"/>
  <c r="BV113" i="445"/>
  <c r="BU113" i="445"/>
  <c r="BT113" i="445"/>
  <c r="BS113" i="445"/>
  <c r="BR113" i="445"/>
  <c r="BQ113" i="445"/>
  <c r="BP113" i="445"/>
  <c r="BO113" i="445"/>
  <c r="BN113" i="445"/>
  <c r="BM113" i="445"/>
  <c r="BL113" i="445"/>
  <c r="BK113" i="445"/>
  <c r="BJ113" i="445"/>
  <c r="BI113" i="445"/>
  <c r="BH113" i="445"/>
  <c r="BG113" i="445"/>
  <c r="BF113" i="445"/>
  <c r="AW85" i="445" s="1"/>
  <c r="BW112" i="445"/>
  <c r="BV112" i="445"/>
  <c r="BU112" i="445"/>
  <c r="BT112" i="445"/>
  <c r="BS112" i="445"/>
  <c r="BR112" i="445"/>
  <c r="BQ112" i="445"/>
  <c r="BP112" i="445"/>
  <c r="BO112" i="445"/>
  <c r="BN112" i="445"/>
  <c r="BM112" i="445"/>
  <c r="BL112" i="445"/>
  <c r="BK112" i="445"/>
  <c r="BJ112" i="445"/>
  <c r="BI112" i="445"/>
  <c r="BH112" i="445"/>
  <c r="BG112" i="445"/>
  <c r="BF112" i="445"/>
  <c r="BW111" i="445"/>
  <c r="BV111" i="445"/>
  <c r="BU111" i="445"/>
  <c r="BT111" i="445"/>
  <c r="BS111" i="445"/>
  <c r="BR111" i="445"/>
  <c r="BQ111" i="445"/>
  <c r="BP111" i="445"/>
  <c r="BO111" i="445"/>
  <c r="BN111" i="445"/>
  <c r="BM111" i="445"/>
  <c r="BL111" i="445"/>
  <c r="BK111" i="445"/>
  <c r="BJ111" i="445"/>
  <c r="BI111" i="445"/>
  <c r="BH111" i="445"/>
  <c r="BG111" i="445"/>
  <c r="BF111" i="445"/>
  <c r="BW110" i="445"/>
  <c r="BV110" i="445"/>
  <c r="BU110" i="445"/>
  <c r="BT110" i="445"/>
  <c r="BS110" i="445"/>
  <c r="BR110" i="445"/>
  <c r="BQ110" i="445"/>
  <c r="BP110" i="445"/>
  <c r="BO110" i="445"/>
  <c r="BN110" i="445"/>
  <c r="BM110" i="445"/>
  <c r="BL110" i="445"/>
  <c r="BK110" i="445"/>
  <c r="BJ110" i="445"/>
  <c r="BI110" i="445"/>
  <c r="BH110" i="445"/>
  <c r="BG110" i="445"/>
  <c r="BF110" i="445"/>
  <c r="BW109" i="445"/>
  <c r="BV109" i="445"/>
  <c r="BU109" i="445"/>
  <c r="BT109" i="445"/>
  <c r="BS109" i="445"/>
  <c r="BR109" i="445"/>
  <c r="BQ109" i="445"/>
  <c r="BP109" i="445"/>
  <c r="BO109" i="445"/>
  <c r="BN109" i="445"/>
  <c r="BM109" i="445"/>
  <c r="BL109" i="445"/>
  <c r="BK109" i="445"/>
  <c r="BJ109" i="445"/>
  <c r="BI109" i="445"/>
  <c r="BH109" i="445"/>
  <c r="BG109" i="445"/>
  <c r="BF109" i="445"/>
  <c r="AS85" i="445" s="1"/>
  <c r="BW108" i="445"/>
  <c r="BV108" i="445"/>
  <c r="BU108" i="445"/>
  <c r="BT108" i="445"/>
  <c r="BS108" i="445"/>
  <c r="BR108" i="445"/>
  <c r="BQ108" i="445"/>
  <c r="BP108" i="445"/>
  <c r="BO108" i="445"/>
  <c r="BN108" i="445"/>
  <c r="BM108" i="445"/>
  <c r="BL108" i="445"/>
  <c r="BK108" i="445"/>
  <c r="BJ108" i="445"/>
  <c r="BI108" i="445"/>
  <c r="BH108" i="445"/>
  <c r="BG108" i="445"/>
  <c r="BF108" i="445"/>
  <c r="BW107" i="445"/>
  <c r="BV107" i="445"/>
  <c r="BU107" i="445"/>
  <c r="BT107" i="445"/>
  <c r="BS107" i="445"/>
  <c r="BR107" i="445"/>
  <c r="BQ107" i="445"/>
  <c r="BP107" i="445"/>
  <c r="BO107" i="445"/>
  <c r="BN107" i="445"/>
  <c r="BM107" i="445"/>
  <c r="BL107" i="445"/>
  <c r="BK107" i="445"/>
  <c r="BJ107" i="445"/>
  <c r="BI107" i="445"/>
  <c r="BH107" i="445"/>
  <c r="BG107" i="445"/>
  <c r="BF107" i="445"/>
  <c r="BW106" i="445"/>
  <c r="BV106" i="445"/>
  <c r="BU106" i="445"/>
  <c r="BT106" i="445"/>
  <c r="BS106" i="445"/>
  <c r="BR106" i="445"/>
  <c r="BQ106" i="445"/>
  <c r="BP106" i="445"/>
  <c r="BO106" i="445"/>
  <c r="BN106" i="445"/>
  <c r="BM106" i="445"/>
  <c r="BL106" i="445"/>
  <c r="BJ106" i="445"/>
  <c r="BI106" i="445"/>
  <c r="BH106" i="445"/>
  <c r="BG106" i="445"/>
  <c r="BF106" i="445"/>
  <c r="BW105" i="445"/>
  <c r="BV105" i="445"/>
  <c r="BU105" i="445"/>
  <c r="BT105" i="445"/>
  <c r="BS105" i="445"/>
  <c r="BR105" i="445"/>
  <c r="BQ105" i="445"/>
  <c r="BP105" i="445"/>
  <c r="BO105" i="445"/>
  <c r="BN105" i="445"/>
  <c r="BM105" i="445"/>
  <c r="BL105" i="445"/>
  <c r="BK105" i="445"/>
  <c r="BJ105" i="445"/>
  <c r="BI105" i="445"/>
  <c r="BH105" i="445"/>
  <c r="BG105" i="445"/>
  <c r="BF105" i="445"/>
  <c r="BW104" i="445"/>
  <c r="BV104" i="445"/>
  <c r="BU104" i="445"/>
  <c r="BT104" i="445"/>
  <c r="BS104" i="445"/>
  <c r="BR104" i="445"/>
  <c r="BQ104" i="445"/>
  <c r="BP104" i="445"/>
  <c r="BO104" i="445"/>
  <c r="BN104" i="445"/>
  <c r="BM104" i="445"/>
  <c r="BL104" i="445"/>
  <c r="BK104" i="445"/>
  <c r="BJ104" i="445"/>
  <c r="BI104" i="445"/>
  <c r="BH104" i="445"/>
  <c r="BG104" i="445"/>
  <c r="BF104" i="445"/>
  <c r="BW103" i="445"/>
  <c r="BV103" i="445"/>
  <c r="BU103" i="445"/>
  <c r="BT103" i="445"/>
  <c r="BS103" i="445"/>
  <c r="BR103" i="445"/>
  <c r="BQ103" i="445"/>
  <c r="BP103" i="445"/>
  <c r="BO103" i="445"/>
  <c r="BN103" i="445"/>
  <c r="BM103" i="445"/>
  <c r="BL103" i="445"/>
  <c r="BK103" i="445"/>
  <c r="BJ103" i="445"/>
  <c r="BI103" i="445"/>
  <c r="BH103" i="445"/>
  <c r="BG103" i="445"/>
  <c r="BF103" i="445"/>
  <c r="BW100" i="445"/>
  <c r="BV100" i="445"/>
  <c r="BU100" i="445"/>
  <c r="BT100" i="445"/>
  <c r="BS100" i="445"/>
  <c r="BR100" i="445"/>
  <c r="BQ100" i="445"/>
  <c r="BP100" i="445"/>
  <c r="BO100" i="445"/>
  <c r="BN100" i="445"/>
  <c r="BM100" i="445"/>
  <c r="BL100" i="445"/>
  <c r="BK100" i="445"/>
  <c r="BJ100" i="445"/>
  <c r="BI100" i="445"/>
  <c r="BH100" i="445"/>
  <c r="BG100" i="445"/>
  <c r="BF100" i="445"/>
  <c r="BW99" i="445"/>
  <c r="BV99" i="445"/>
  <c r="BU99" i="445"/>
  <c r="BT99" i="445"/>
  <c r="BS99" i="445"/>
  <c r="BR99" i="445"/>
  <c r="BQ99" i="445"/>
  <c r="BP99" i="445"/>
  <c r="BO99" i="445"/>
  <c r="BN99" i="445"/>
  <c r="BM99" i="445"/>
  <c r="BL99" i="445"/>
  <c r="BK99" i="445"/>
  <c r="BJ99" i="445"/>
  <c r="BI99" i="445"/>
  <c r="BH99" i="445"/>
  <c r="BG99" i="445"/>
  <c r="BF99" i="445"/>
  <c r="BW98" i="445"/>
  <c r="BV98" i="445"/>
  <c r="BU98" i="445"/>
  <c r="BT98" i="445"/>
  <c r="BS98" i="445"/>
  <c r="BR98" i="445"/>
  <c r="BQ98" i="445"/>
  <c r="BP98" i="445"/>
  <c r="BO98" i="445"/>
  <c r="BN98" i="445"/>
  <c r="BM98" i="445"/>
  <c r="BL98" i="445"/>
  <c r="BK98" i="445"/>
  <c r="BJ98" i="445"/>
  <c r="BI98" i="445"/>
  <c r="BH98" i="445"/>
  <c r="BG98" i="445"/>
  <c r="BF98" i="445"/>
  <c r="BW97" i="445"/>
  <c r="BV97" i="445"/>
  <c r="BU97" i="445"/>
  <c r="BT97" i="445"/>
  <c r="BS97" i="445"/>
  <c r="BR97" i="445"/>
  <c r="BQ97" i="445"/>
  <c r="BP97" i="445"/>
  <c r="BO97" i="445"/>
  <c r="BN97" i="445"/>
  <c r="BM97" i="445"/>
  <c r="BL97" i="445"/>
  <c r="BK97" i="445"/>
  <c r="BJ97" i="445"/>
  <c r="BI97" i="445"/>
  <c r="BH97" i="445"/>
  <c r="BG97" i="445"/>
  <c r="BF97" i="445"/>
  <c r="BW96" i="445"/>
  <c r="BV96" i="445"/>
  <c r="BU96" i="445"/>
  <c r="BT96" i="445"/>
  <c r="BS96" i="445"/>
  <c r="BR96" i="445"/>
  <c r="BQ96" i="445"/>
  <c r="BP96" i="445"/>
  <c r="BO96" i="445"/>
  <c r="BN96" i="445"/>
  <c r="BM96" i="445"/>
  <c r="BL96" i="445"/>
  <c r="BK96" i="445"/>
  <c r="BJ96" i="445"/>
  <c r="BI96" i="445"/>
  <c r="BH96" i="445"/>
  <c r="BG96" i="445"/>
  <c r="BF96" i="445"/>
  <c r="BW95" i="445"/>
  <c r="BV95" i="445"/>
  <c r="BU95" i="445"/>
  <c r="BT95" i="445"/>
  <c r="BS95" i="445"/>
  <c r="BR95" i="445"/>
  <c r="BQ95" i="445"/>
  <c r="BP95" i="445"/>
  <c r="BO95" i="445"/>
  <c r="BN95" i="445"/>
  <c r="BM95" i="445"/>
  <c r="BL95" i="445"/>
  <c r="BK95" i="445"/>
  <c r="BJ95" i="445"/>
  <c r="BI95" i="445"/>
  <c r="BH95" i="445"/>
  <c r="BG95" i="445"/>
  <c r="BF95" i="445"/>
  <c r="BC95" i="445"/>
  <c r="AS95" i="445"/>
  <c r="AR95" i="445"/>
  <c r="AQ95" i="445"/>
  <c r="BW94" i="445"/>
  <c r="BV94" i="445"/>
  <c r="BU94" i="445"/>
  <c r="BT94" i="445"/>
  <c r="BS94" i="445"/>
  <c r="BR94" i="445"/>
  <c r="BQ94" i="445"/>
  <c r="BP94" i="445"/>
  <c r="BO94" i="445"/>
  <c r="BN94" i="445"/>
  <c r="BM94" i="445"/>
  <c r="BL94" i="445"/>
  <c r="BK94" i="445"/>
  <c r="BJ94" i="445"/>
  <c r="BI94" i="445"/>
  <c r="BH94" i="445"/>
  <c r="BG94" i="445"/>
  <c r="BF94" i="445"/>
  <c r="AW84" i="445" s="1"/>
  <c r="AZ94" i="445"/>
  <c r="AV94" i="445"/>
  <c r="AN94" i="445"/>
  <c r="BW93" i="445"/>
  <c r="BV93" i="445"/>
  <c r="BU93" i="445"/>
  <c r="BT93" i="445"/>
  <c r="BS93" i="445"/>
  <c r="BR93" i="445"/>
  <c r="BQ93" i="445"/>
  <c r="BP93" i="445"/>
  <c r="BO93" i="445"/>
  <c r="BN93" i="445"/>
  <c r="BM93" i="445"/>
  <c r="BL93" i="445"/>
  <c r="BK93" i="445"/>
  <c r="BJ93" i="445"/>
  <c r="BI93" i="445"/>
  <c r="BH93" i="445"/>
  <c r="AV84" i="445" s="1"/>
  <c r="BG93" i="445"/>
  <c r="BF93" i="445"/>
  <c r="AS93" i="445"/>
  <c r="AN93" i="445"/>
  <c r="BW92" i="445"/>
  <c r="BV92" i="445"/>
  <c r="BU92" i="445"/>
  <c r="BT92" i="445"/>
  <c r="BS92" i="445"/>
  <c r="BR92" i="445"/>
  <c r="BQ92" i="445"/>
  <c r="BP92" i="445"/>
  <c r="BO92" i="445"/>
  <c r="BN92" i="445"/>
  <c r="BM92" i="445"/>
  <c r="BL92" i="445"/>
  <c r="BK92" i="445"/>
  <c r="BJ92" i="445"/>
  <c r="BI92" i="445"/>
  <c r="BH92" i="445"/>
  <c r="BG92" i="445"/>
  <c r="BF92" i="445"/>
  <c r="AW92" i="445"/>
  <c r="AS92" i="445"/>
  <c r="AN92" i="445"/>
  <c r="BW91" i="445"/>
  <c r="BV91" i="445"/>
  <c r="BU91" i="445"/>
  <c r="BT91" i="445"/>
  <c r="BS91" i="445"/>
  <c r="BR91" i="445"/>
  <c r="BQ91" i="445"/>
  <c r="BP91" i="445"/>
  <c r="BO91" i="445"/>
  <c r="BN91" i="445"/>
  <c r="BM91" i="445"/>
  <c r="BL91" i="445"/>
  <c r="BK91" i="445"/>
  <c r="BJ91" i="445"/>
  <c r="BI91" i="445"/>
  <c r="AT84" i="445" s="1"/>
  <c r="BH91" i="445"/>
  <c r="BG91" i="445"/>
  <c r="BF91" i="445"/>
  <c r="AW91" i="445"/>
  <c r="AS91" i="445"/>
  <c r="BW90" i="445"/>
  <c r="BV90" i="445"/>
  <c r="BU90" i="445"/>
  <c r="BT90" i="445"/>
  <c r="BS90" i="445"/>
  <c r="BR90" i="445"/>
  <c r="BQ90" i="445"/>
  <c r="BP90" i="445"/>
  <c r="BO90" i="445"/>
  <c r="BN90" i="445"/>
  <c r="BM90" i="445"/>
  <c r="BL90" i="445"/>
  <c r="BK90" i="445"/>
  <c r="BJ90" i="445"/>
  <c r="BI90" i="445"/>
  <c r="BH90" i="445"/>
  <c r="BG90" i="445"/>
  <c r="BF90" i="445"/>
  <c r="AV90" i="445"/>
  <c r="AP90" i="445"/>
  <c r="BW89" i="445"/>
  <c r="BV89" i="445"/>
  <c r="BU89" i="445"/>
  <c r="BT89" i="445"/>
  <c r="BS89" i="445"/>
  <c r="BR89" i="445"/>
  <c r="BQ89" i="445"/>
  <c r="BP89" i="445"/>
  <c r="BO89" i="445"/>
  <c r="BN89" i="445"/>
  <c r="BM89" i="445"/>
  <c r="BL89" i="445"/>
  <c r="BK89" i="445"/>
  <c r="BJ89" i="445"/>
  <c r="BI89" i="445"/>
  <c r="BH89" i="445"/>
  <c r="BG89" i="445"/>
  <c r="BF89" i="445"/>
  <c r="AT89" i="445"/>
  <c r="AP89" i="445"/>
  <c r="AN89" i="445"/>
  <c r="BW88" i="445"/>
  <c r="BV88" i="445"/>
  <c r="BU88" i="445"/>
  <c r="BT88" i="445"/>
  <c r="BS88" i="445"/>
  <c r="BR88" i="445"/>
  <c r="BQ88" i="445"/>
  <c r="BP88" i="445"/>
  <c r="BO88" i="445"/>
  <c r="BN88" i="445"/>
  <c r="BM88" i="445"/>
  <c r="BL88" i="445"/>
  <c r="BK88" i="445"/>
  <c r="BJ88" i="445"/>
  <c r="BI88" i="445"/>
  <c r="BH88" i="445"/>
  <c r="BG88" i="445"/>
  <c r="BF88" i="445"/>
  <c r="AW88" i="445"/>
  <c r="AT88" i="445"/>
  <c r="AN88" i="445"/>
  <c r="AM88" i="445"/>
  <c r="BW87" i="445"/>
  <c r="BV87" i="445"/>
  <c r="BU87" i="445"/>
  <c r="BT87" i="445"/>
  <c r="BS87" i="445"/>
  <c r="BR87" i="445"/>
  <c r="BQ87" i="445"/>
  <c r="BP87" i="445"/>
  <c r="BO87" i="445"/>
  <c r="BN87" i="445"/>
  <c r="BM87" i="445"/>
  <c r="BL87" i="445"/>
  <c r="BK87" i="445"/>
  <c r="BJ87" i="445"/>
  <c r="BI87" i="445"/>
  <c r="BH87" i="445"/>
  <c r="AP84" i="445" s="1"/>
  <c r="BG87" i="445"/>
  <c r="BF87" i="445"/>
  <c r="AW87" i="445"/>
  <c r="AV87" i="445"/>
  <c r="AS87" i="445"/>
  <c r="AM87" i="445"/>
  <c r="BW86" i="445"/>
  <c r="BV86" i="445"/>
  <c r="BU86" i="445"/>
  <c r="BT86" i="445"/>
  <c r="BS86" i="445"/>
  <c r="BR86" i="445"/>
  <c r="BQ86" i="445"/>
  <c r="BP86" i="445"/>
  <c r="BO86" i="445"/>
  <c r="BN86" i="445"/>
  <c r="BM86" i="445"/>
  <c r="BL86" i="445"/>
  <c r="BK86" i="445"/>
  <c r="BJ86" i="445"/>
  <c r="BI86" i="445"/>
  <c r="BH86" i="445"/>
  <c r="BG86" i="445"/>
  <c r="BF86" i="445"/>
  <c r="AU86" i="445"/>
  <c r="AR86" i="445"/>
  <c r="AP86" i="445"/>
  <c r="BW85" i="445"/>
  <c r="BV85" i="445"/>
  <c r="BU85" i="445"/>
  <c r="BT85" i="445"/>
  <c r="BS85" i="445"/>
  <c r="BR85" i="445"/>
  <c r="BQ85" i="445"/>
  <c r="BP85" i="445"/>
  <c r="BO85" i="445"/>
  <c r="BN85" i="445"/>
  <c r="BM85" i="445"/>
  <c r="BL85" i="445"/>
  <c r="BK85" i="445"/>
  <c r="BJ85" i="445"/>
  <c r="BI85" i="445"/>
  <c r="BH85" i="445"/>
  <c r="BG85" i="445"/>
  <c r="BF85" i="445"/>
  <c r="AU85" i="445"/>
  <c r="AT85" i="445"/>
  <c r="BW84" i="445"/>
  <c r="BV84" i="445"/>
  <c r="BU84" i="445"/>
  <c r="BT84" i="445"/>
  <c r="BS84" i="445"/>
  <c r="BR84" i="445"/>
  <c r="BQ84" i="445"/>
  <c r="BP84" i="445"/>
  <c r="BO84" i="445"/>
  <c r="BN84" i="445"/>
  <c r="BM84" i="445"/>
  <c r="BL84" i="445"/>
  <c r="BK84" i="445"/>
  <c r="BJ84" i="445"/>
  <c r="BI84" i="445"/>
  <c r="BH84" i="445"/>
  <c r="BG84" i="445"/>
  <c r="BF84" i="445"/>
  <c r="AU84" i="445"/>
  <c r="BW309" i="433"/>
  <c r="BV309" i="433"/>
  <c r="BU309" i="433"/>
  <c r="BT309" i="433"/>
  <c r="BS309" i="433"/>
  <c r="BR309" i="433"/>
  <c r="BQ309" i="433"/>
  <c r="BP309" i="433"/>
  <c r="BO309" i="433"/>
  <c r="BN309" i="433"/>
  <c r="BM309" i="433"/>
  <c r="BL309" i="433"/>
  <c r="BK309" i="433"/>
  <c r="BJ309" i="433"/>
  <c r="BI309" i="433"/>
  <c r="BH309" i="433"/>
  <c r="BG309" i="433"/>
  <c r="BF309" i="433"/>
  <c r="BW308" i="433"/>
  <c r="BV308" i="433"/>
  <c r="BU308" i="433"/>
  <c r="BT308" i="433"/>
  <c r="BS308" i="433"/>
  <c r="BR308" i="433"/>
  <c r="BQ308" i="433"/>
  <c r="BP308" i="433"/>
  <c r="BO308" i="433"/>
  <c r="BN308" i="433"/>
  <c r="BM308" i="433"/>
  <c r="BL308" i="433"/>
  <c r="BK308" i="433"/>
  <c r="BJ308" i="433"/>
  <c r="BI308" i="433"/>
  <c r="BH308" i="433"/>
  <c r="BG308" i="433"/>
  <c r="BF308" i="433"/>
  <c r="BW307" i="433"/>
  <c r="BV307" i="433"/>
  <c r="BU307" i="433"/>
  <c r="BT307" i="433"/>
  <c r="BS307" i="433"/>
  <c r="BR307" i="433"/>
  <c r="BQ307" i="433"/>
  <c r="BP307" i="433"/>
  <c r="BO307" i="433"/>
  <c r="BN307" i="433"/>
  <c r="BM307" i="433"/>
  <c r="BL307" i="433"/>
  <c r="BK307" i="433"/>
  <c r="BJ307" i="433"/>
  <c r="BI307" i="433"/>
  <c r="BH307" i="433"/>
  <c r="BG307" i="433"/>
  <c r="BF307" i="433"/>
  <c r="BW306" i="433"/>
  <c r="BV306" i="433"/>
  <c r="BU306" i="433"/>
  <c r="BT306" i="433"/>
  <c r="BS306" i="433"/>
  <c r="BR306" i="433"/>
  <c r="BQ306" i="433"/>
  <c r="BP306" i="433"/>
  <c r="BO306" i="433"/>
  <c r="BN306" i="433"/>
  <c r="BM306" i="433"/>
  <c r="BL306" i="433"/>
  <c r="BK306" i="433"/>
  <c r="BJ306" i="433"/>
  <c r="BI306" i="433"/>
  <c r="BH306" i="433"/>
  <c r="BG306" i="433"/>
  <c r="BF306" i="433"/>
  <c r="BW305" i="433"/>
  <c r="BV305" i="433"/>
  <c r="BU305" i="433"/>
  <c r="BT305" i="433"/>
  <c r="BS305" i="433"/>
  <c r="BR305" i="433"/>
  <c r="BQ305" i="433"/>
  <c r="BP305" i="433"/>
  <c r="BO305" i="433"/>
  <c r="BN305" i="433"/>
  <c r="BM305" i="433"/>
  <c r="BL305" i="433"/>
  <c r="BK305" i="433"/>
  <c r="BJ305" i="433"/>
  <c r="BI305" i="433"/>
  <c r="BH305" i="433"/>
  <c r="BG305" i="433"/>
  <c r="BF305" i="433"/>
  <c r="BW304" i="433"/>
  <c r="BV304" i="433"/>
  <c r="BU304" i="433"/>
  <c r="BT304" i="433"/>
  <c r="BS304" i="433"/>
  <c r="BR304" i="433"/>
  <c r="BQ304" i="433"/>
  <c r="BP304" i="433"/>
  <c r="BO304" i="433"/>
  <c r="BN304" i="433"/>
  <c r="BM304" i="433"/>
  <c r="BL304" i="433"/>
  <c r="BK304" i="433"/>
  <c r="BJ304" i="433"/>
  <c r="BI304" i="433"/>
  <c r="BH304" i="433"/>
  <c r="BG304" i="433"/>
  <c r="BF304" i="433"/>
  <c r="BW303" i="433"/>
  <c r="BV303" i="433"/>
  <c r="BU303" i="433"/>
  <c r="BT303" i="433"/>
  <c r="BS303" i="433"/>
  <c r="BR303" i="433"/>
  <c r="BQ303" i="433"/>
  <c r="BP303" i="433"/>
  <c r="BO303" i="433"/>
  <c r="BN303" i="433"/>
  <c r="BM303" i="433"/>
  <c r="BL303" i="433"/>
  <c r="BK303" i="433"/>
  <c r="BJ303" i="433"/>
  <c r="BI303" i="433"/>
  <c r="BH303" i="433"/>
  <c r="BG303" i="433"/>
  <c r="BF303" i="433"/>
  <c r="BW302" i="433"/>
  <c r="BV302" i="433"/>
  <c r="BU302" i="433"/>
  <c r="BT302" i="433"/>
  <c r="BS302" i="433"/>
  <c r="BR302" i="433"/>
  <c r="BQ302" i="433"/>
  <c r="BP302" i="433"/>
  <c r="BO302" i="433"/>
  <c r="BN302" i="433"/>
  <c r="BM302" i="433"/>
  <c r="BL302" i="433"/>
  <c r="BK302" i="433"/>
  <c r="BJ302" i="433"/>
  <c r="BI302" i="433"/>
  <c r="BH302" i="433"/>
  <c r="BG302" i="433"/>
  <c r="BF302" i="433"/>
  <c r="BW301" i="433"/>
  <c r="BV301" i="433"/>
  <c r="BU301" i="433"/>
  <c r="BT301" i="433"/>
  <c r="BS301" i="433"/>
  <c r="BR301" i="433"/>
  <c r="BQ301" i="433"/>
  <c r="BP301" i="433"/>
  <c r="BO301" i="433"/>
  <c r="BN301" i="433"/>
  <c r="BM301" i="433"/>
  <c r="BL301" i="433"/>
  <c r="BK301" i="433"/>
  <c r="BJ301" i="433"/>
  <c r="BI301" i="433"/>
  <c r="BH301" i="433"/>
  <c r="BG301" i="433"/>
  <c r="BF301" i="433"/>
  <c r="BW300" i="433"/>
  <c r="BV300" i="433"/>
  <c r="BU300" i="433"/>
  <c r="BT300" i="433"/>
  <c r="BS300" i="433"/>
  <c r="BR300" i="433"/>
  <c r="BQ300" i="433"/>
  <c r="BP300" i="433"/>
  <c r="BO300" i="433"/>
  <c r="BN300" i="433"/>
  <c r="BM300" i="433"/>
  <c r="BL300" i="433"/>
  <c r="BK300" i="433"/>
  <c r="BJ300" i="433"/>
  <c r="BI300" i="433"/>
  <c r="BH300" i="433"/>
  <c r="BG300" i="433"/>
  <c r="BF300" i="433"/>
  <c r="BW299" i="433"/>
  <c r="BV299" i="433"/>
  <c r="BU299" i="433"/>
  <c r="BT299" i="433"/>
  <c r="BS299" i="433"/>
  <c r="BR299" i="433"/>
  <c r="BQ299" i="433"/>
  <c r="BP299" i="433"/>
  <c r="BO299" i="433"/>
  <c r="BN299" i="433"/>
  <c r="BM299" i="433"/>
  <c r="BL299" i="433"/>
  <c r="BK299" i="433"/>
  <c r="BJ299" i="433"/>
  <c r="BI299" i="433"/>
  <c r="BH299" i="433"/>
  <c r="BG299" i="433"/>
  <c r="BF299" i="433"/>
  <c r="BW298" i="433"/>
  <c r="BV298" i="433"/>
  <c r="BU298" i="433"/>
  <c r="BT298" i="433"/>
  <c r="BS298" i="433"/>
  <c r="BR298" i="433"/>
  <c r="BQ298" i="433"/>
  <c r="BP298" i="433"/>
  <c r="BO298" i="433"/>
  <c r="BN298" i="433"/>
  <c r="BM298" i="433"/>
  <c r="BL298" i="433"/>
  <c r="BK298" i="433"/>
  <c r="BJ298" i="433"/>
  <c r="BI298" i="433"/>
  <c r="BH298" i="433"/>
  <c r="BG298" i="433"/>
  <c r="BF298" i="433"/>
  <c r="BW297" i="433"/>
  <c r="BV297" i="433"/>
  <c r="BU297" i="433"/>
  <c r="BT297" i="433"/>
  <c r="BS297" i="433"/>
  <c r="BR297" i="433"/>
  <c r="BQ297" i="433"/>
  <c r="BP297" i="433"/>
  <c r="BO297" i="433"/>
  <c r="BN297" i="433"/>
  <c r="BM297" i="433"/>
  <c r="BL297" i="433"/>
  <c r="BK297" i="433"/>
  <c r="BJ297" i="433"/>
  <c r="BI297" i="433"/>
  <c r="BH297" i="433"/>
  <c r="BG297" i="433"/>
  <c r="BF297" i="433"/>
  <c r="BW296" i="433"/>
  <c r="BV296" i="433"/>
  <c r="BU296" i="433"/>
  <c r="BT296" i="433"/>
  <c r="BS296" i="433"/>
  <c r="BR296" i="433"/>
  <c r="BQ296" i="433"/>
  <c r="BP296" i="433"/>
  <c r="BO296" i="433"/>
  <c r="BN296" i="433"/>
  <c r="BM296" i="433"/>
  <c r="BL296" i="433"/>
  <c r="BK296" i="433"/>
  <c r="BJ296" i="433"/>
  <c r="BI296" i="433"/>
  <c r="BH296" i="433"/>
  <c r="BG296" i="433"/>
  <c r="BF296" i="433"/>
  <c r="BW295" i="433"/>
  <c r="BV295" i="433"/>
  <c r="BU295" i="433"/>
  <c r="BT295" i="433"/>
  <c r="BS295" i="433"/>
  <c r="BR295" i="433"/>
  <c r="BQ295" i="433"/>
  <c r="BP295" i="433"/>
  <c r="BO295" i="433"/>
  <c r="BN295" i="433"/>
  <c r="BM295" i="433"/>
  <c r="BL295" i="433"/>
  <c r="BK295" i="433"/>
  <c r="BJ295" i="433"/>
  <c r="BI295" i="433"/>
  <c r="BH295" i="433"/>
  <c r="BG295" i="433"/>
  <c r="BF295" i="433"/>
  <c r="BW294" i="433"/>
  <c r="BV294" i="433"/>
  <c r="BU294" i="433"/>
  <c r="BT294" i="433"/>
  <c r="BS294" i="433"/>
  <c r="BR294" i="433"/>
  <c r="BQ294" i="433"/>
  <c r="BP294" i="433"/>
  <c r="BO294" i="433"/>
  <c r="BN294" i="433"/>
  <c r="BM294" i="433"/>
  <c r="BL294" i="433"/>
  <c r="BK294" i="433"/>
  <c r="BJ294" i="433"/>
  <c r="BI294" i="433"/>
  <c r="BH294" i="433"/>
  <c r="BG294" i="433"/>
  <c r="BF294" i="433"/>
  <c r="BW293" i="433"/>
  <c r="BV293" i="433"/>
  <c r="BU293" i="433"/>
  <c r="BT293" i="433"/>
  <c r="BS293" i="433"/>
  <c r="BR293" i="433"/>
  <c r="BQ293" i="433"/>
  <c r="BP293" i="433"/>
  <c r="BO293" i="433"/>
  <c r="BN293" i="433"/>
  <c r="BM293" i="433"/>
  <c r="BL293" i="433"/>
  <c r="BK293" i="433"/>
  <c r="BJ293" i="433"/>
  <c r="BI293" i="433"/>
  <c r="BH293" i="433"/>
  <c r="BG293" i="433"/>
  <c r="BF293" i="433"/>
  <c r="BW290" i="433"/>
  <c r="BV290" i="433"/>
  <c r="BU290" i="433"/>
  <c r="BT290" i="433"/>
  <c r="BS290" i="433"/>
  <c r="BR290" i="433"/>
  <c r="BQ290" i="433"/>
  <c r="BP290" i="433"/>
  <c r="BO290" i="433"/>
  <c r="BN290" i="433"/>
  <c r="BM290" i="433"/>
  <c r="BL290" i="433"/>
  <c r="BK290" i="433"/>
  <c r="BJ290" i="433"/>
  <c r="BI290" i="433"/>
  <c r="BH290" i="433"/>
  <c r="BG290" i="433"/>
  <c r="BF290" i="433"/>
  <c r="BW289" i="433"/>
  <c r="BV289" i="433"/>
  <c r="BU289" i="433"/>
  <c r="BT289" i="433"/>
  <c r="BS289" i="433"/>
  <c r="BR289" i="433"/>
  <c r="BQ289" i="433"/>
  <c r="BP289" i="433"/>
  <c r="BO289" i="433"/>
  <c r="BN289" i="433"/>
  <c r="BM289" i="433"/>
  <c r="BL289" i="433"/>
  <c r="BK289" i="433"/>
  <c r="BJ289" i="433"/>
  <c r="BI289" i="433"/>
  <c r="BH289" i="433"/>
  <c r="BG289" i="433"/>
  <c r="BF289" i="433"/>
  <c r="BW288" i="433"/>
  <c r="BV288" i="433"/>
  <c r="BU288" i="433"/>
  <c r="BT288" i="433"/>
  <c r="BS288" i="433"/>
  <c r="BR288" i="433"/>
  <c r="BQ288" i="433"/>
  <c r="BP288" i="433"/>
  <c r="BO288" i="433"/>
  <c r="BN288" i="433"/>
  <c r="BM288" i="433"/>
  <c r="BL288" i="433"/>
  <c r="BK288" i="433"/>
  <c r="BJ288" i="433"/>
  <c r="BI288" i="433"/>
  <c r="BH288" i="433"/>
  <c r="BG288" i="433"/>
  <c r="BF288" i="433"/>
  <c r="BW287" i="433"/>
  <c r="BV287" i="433"/>
  <c r="BU287" i="433"/>
  <c r="BT287" i="433"/>
  <c r="BS287" i="433"/>
  <c r="BR287" i="433"/>
  <c r="BQ287" i="433"/>
  <c r="BP287" i="433"/>
  <c r="BO287" i="433"/>
  <c r="BN287" i="433"/>
  <c r="BM287" i="433"/>
  <c r="BL287" i="433"/>
  <c r="BK287" i="433"/>
  <c r="BJ287" i="433"/>
  <c r="BI287" i="433"/>
  <c r="BH287" i="433"/>
  <c r="BG287" i="433"/>
  <c r="BF287" i="433"/>
  <c r="BW286" i="433"/>
  <c r="BV286" i="433"/>
  <c r="BU286" i="433"/>
  <c r="BT286" i="433"/>
  <c r="BS286" i="433"/>
  <c r="BR286" i="433"/>
  <c r="BQ286" i="433"/>
  <c r="BP286" i="433"/>
  <c r="BO286" i="433"/>
  <c r="BN286" i="433"/>
  <c r="BM286" i="433"/>
  <c r="BL286" i="433"/>
  <c r="BK286" i="433"/>
  <c r="BJ286" i="433"/>
  <c r="BI286" i="433"/>
  <c r="BH286" i="433"/>
  <c r="BG286" i="433"/>
  <c r="BF286" i="433"/>
  <c r="BW285" i="433"/>
  <c r="BV285" i="433"/>
  <c r="BU285" i="433"/>
  <c r="BT285" i="433"/>
  <c r="BS285" i="433"/>
  <c r="BR285" i="433"/>
  <c r="BQ285" i="433"/>
  <c r="BP285" i="433"/>
  <c r="BO285" i="433"/>
  <c r="BN285" i="433"/>
  <c r="BM285" i="433"/>
  <c r="BL285" i="433"/>
  <c r="BK285" i="433"/>
  <c r="BJ285" i="433"/>
  <c r="BI285" i="433"/>
  <c r="BH285" i="433"/>
  <c r="BG285" i="433"/>
  <c r="BF285" i="433"/>
  <c r="BW284" i="433"/>
  <c r="BV284" i="433"/>
  <c r="BU284" i="433"/>
  <c r="BT284" i="433"/>
  <c r="BS284" i="433"/>
  <c r="BR284" i="433"/>
  <c r="BQ284" i="433"/>
  <c r="BP284" i="433"/>
  <c r="BO284" i="433"/>
  <c r="BN284" i="433"/>
  <c r="BM284" i="433"/>
  <c r="BL284" i="433"/>
  <c r="BK284" i="433"/>
  <c r="BJ284" i="433"/>
  <c r="BI284" i="433"/>
  <c r="BH284" i="433"/>
  <c r="BG284" i="433"/>
  <c r="BF284" i="433"/>
  <c r="BW283" i="433"/>
  <c r="BV283" i="433"/>
  <c r="BU283" i="433"/>
  <c r="BT283" i="433"/>
  <c r="BS283" i="433"/>
  <c r="BR283" i="433"/>
  <c r="BQ283" i="433"/>
  <c r="BP283" i="433"/>
  <c r="BO283" i="433"/>
  <c r="BN283" i="433"/>
  <c r="BM283" i="433"/>
  <c r="BL283" i="433"/>
  <c r="BK283" i="433"/>
  <c r="BJ283" i="433"/>
  <c r="BI283" i="433"/>
  <c r="BH283" i="433"/>
  <c r="BG283" i="433"/>
  <c r="BF283" i="433"/>
  <c r="BW282" i="433"/>
  <c r="BV282" i="433"/>
  <c r="BU282" i="433"/>
  <c r="BT282" i="433"/>
  <c r="BS282" i="433"/>
  <c r="BR282" i="433"/>
  <c r="BQ282" i="433"/>
  <c r="BP282" i="433"/>
  <c r="BO282" i="433"/>
  <c r="BN282" i="433"/>
  <c r="BM282" i="433"/>
  <c r="BL282" i="433"/>
  <c r="BK282" i="433"/>
  <c r="BJ282" i="433"/>
  <c r="BI282" i="433"/>
  <c r="BH282" i="433"/>
  <c r="BG282" i="433"/>
  <c r="BF282" i="433"/>
  <c r="BW281" i="433"/>
  <c r="BV281" i="433"/>
  <c r="BU281" i="433"/>
  <c r="BT281" i="433"/>
  <c r="BS281" i="433"/>
  <c r="BR281" i="433"/>
  <c r="BQ281" i="433"/>
  <c r="BP281" i="433"/>
  <c r="BO281" i="433"/>
  <c r="BN281" i="433"/>
  <c r="BM281" i="433"/>
  <c r="BL281" i="433"/>
  <c r="BK281" i="433"/>
  <c r="BJ281" i="433"/>
  <c r="BI281" i="433"/>
  <c r="BH281" i="433"/>
  <c r="BG281" i="433"/>
  <c r="BF281" i="433"/>
  <c r="BW280" i="433"/>
  <c r="BV280" i="433"/>
  <c r="BU280" i="433"/>
  <c r="BT280" i="433"/>
  <c r="BS280" i="433"/>
  <c r="BR280" i="433"/>
  <c r="BQ280" i="433"/>
  <c r="BP280" i="433"/>
  <c r="BO280" i="433"/>
  <c r="BN280" i="433"/>
  <c r="BM280" i="433"/>
  <c r="BL280" i="433"/>
  <c r="BK280" i="433"/>
  <c r="BJ280" i="433"/>
  <c r="BI280" i="433"/>
  <c r="BH280" i="433"/>
  <c r="BG280" i="433"/>
  <c r="BF280" i="433"/>
  <c r="BW279" i="433"/>
  <c r="BV279" i="433"/>
  <c r="BU279" i="433"/>
  <c r="BT279" i="433"/>
  <c r="BS279" i="433"/>
  <c r="BR279" i="433"/>
  <c r="BQ279" i="433"/>
  <c r="BP279" i="433"/>
  <c r="BO279" i="433"/>
  <c r="BN279" i="433"/>
  <c r="BM279" i="433"/>
  <c r="BL279" i="433"/>
  <c r="BK279" i="433"/>
  <c r="BJ279" i="433"/>
  <c r="BI279" i="433"/>
  <c r="BH279" i="433"/>
  <c r="BG279" i="433"/>
  <c r="BF279" i="433"/>
  <c r="BW278" i="433"/>
  <c r="BV278" i="433"/>
  <c r="BU278" i="433"/>
  <c r="BT278" i="433"/>
  <c r="BS278" i="433"/>
  <c r="BR278" i="433"/>
  <c r="BQ278" i="433"/>
  <c r="BP278" i="433"/>
  <c r="BO278" i="433"/>
  <c r="BN278" i="433"/>
  <c r="BM278" i="433"/>
  <c r="BL278" i="433"/>
  <c r="BK278" i="433"/>
  <c r="BJ278" i="433"/>
  <c r="BI278" i="433"/>
  <c r="BH278" i="433"/>
  <c r="BG278" i="433"/>
  <c r="BF278" i="433"/>
  <c r="BW277" i="433"/>
  <c r="BV277" i="433"/>
  <c r="BU277" i="433"/>
  <c r="BT277" i="433"/>
  <c r="BS277" i="433"/>
  <c r="BR277" i="433"/>
  <c r="BQ277" i="433"/>
  <c r="BP277" i="433"/>
  <c r="BO277" i="433"/>
  <c r="BN277" i="433"/>
  <c r="BM277" i="433"/>
  <c r="BL277" i="433"/>
  <c r="BK277" i="433"/>
  <c r="BJ277" i="433"/>
  <c r="BI277" i="433"/>
  <c r="BH277" i="433"/>
  <c r="BG277" i="433"/>
  <c r="BF277" i="433"/>
  <c r="BW276" i="433"/>
  <c r="BV276" i="433"/>
  <c r="BU276" i="433"/>
  <c r="BT276" i="433"/>
  <c r="BS276" i="433"/>
  <c r="BR276" i="433"/>
  <c r="BQ276" i="433"/>
  <c r="BP276" i="433"/>
  <c r="BO276" i="433"/>
  <c r="BN276" i="433"/>
  <c r="BM276" i="433"/>
  <c r="BL276" i="433"/>
  <c r="BK276" i="433"/>
  <c r="BJ276" i="433"/>
  <c r="BI276" i="433"/>
  <c r="BH276" i="433"/>
  <c r="BG276" i="433"/>
  <c r="BF276" i="433"/>
  <c r="BW275" i="433"/>
  <c r="BV275" i="433"/>
  <c r="BU275" i="433"/>
  <c r="BT275" i="433"/>
  <c r="BS275" i="433"/>
  <c r="BR275" i="433"/>
  <c r="BQ275" i="433"/>
  <c r="BP275" i="433"/>
  <c r="BO275" i="433"/>
  <c r="BN275" i="433"/>
  <c r="BM275" i="433"/>
  <c r="BL275" i="433"/>
  <c r="BK275" i="433"/>
  <c r="BJ275" i="433"/>
  <c r="BI275" i="433"/>
  <c r="BH275" i="433"/>
  <c r="BG275" i="433"/>
  <c r="BF275" i="433"/>
  <c r="BW274" i="433"/>
  <c r="BV274" i="433"/>
  <c r="BU274" i="433"/>
  <c r="BT274" i="433"/>
  <c r="BS274" i="433"/>
  <c r="BR274" i="433"/>
  <c r="BQ274" i="433"/>
  <c r="BP274" i="433"/>
  <c r="BO274" i="433"/>
  <c r="BN274" i="433"/>
  <c r="BM274" i="433"/>
  <c r="BL274" i="433"/>
  <c r="BK274" i="433"/>
  <c r="BJ274" i="433"/>
  <c r="BI274" i="433"/>
  <c r="BH274" i="433"/>
  <c r="AV94" i="433" s="1"/>
  <c r="BG274" i="433"/>
  <c r="BF274" i="433"/>
  <c r="BW271" i="433"/>
  <c r="BV271" i="433"/>
  <c r="BU271" i="433"/>
  <c r="BT271" i="433"/>
  <c r="BS271" i="433"/>
  <c r="BR271" i="433"/>
  <c r="BQ271" i="433"/>
  <c r="BP271" i="433"/>
  <c r="BO271" i="433"/>
  <c r="BN271" i="433"/>
  <c r="BM271" i="433"/>
  <c r="BL271" i="433"/>
  <c r="BK271" i="433"/>
  <c r="BJ271" i="433"/>
  <c r="BI271" i="433"/>
  <c r="BH271" i="433"/>
  <c r="BG271" i="433"/>
  <c r="BF271" i="433"/>
  <c r="BW270" i="433"/>
  <c r="BV270" i="433"/>
  <c r="BU270" i="433"/>
  <c r="BT270" i="433"/>
  <c r="BS270" i="433"/>
  <c r="BR270" i="433"/>
  <c r="BQ270" i="433"/>
  <c r="BP270" i="433"/>
  <c r="BO270" i="433"/>
  <c r="BN270" i="433"/>
  <c r="BM270" i="433"/>
  <c r="BL270" i="433"/>
  <c r="BK270" i="433"/>
  <c r="BJ270" i="433"/>
  <c r="BI270" i="433"/>
  <c r="BH270" i="433"/>
  <c r="BG270" i="433"/>
  <c r="BF270" i="433"/>
  <c r="BW269" i="433"/>
  <c r="BV269" i="433"/>
  <c r="BU269" i="433"/>
  <c r="BT269" i="433"/>
  <c r="BS269" i="433"/>
  <c r="BR269" i="433"/>
  <c r="BQ269" i="433"/>
  <c r="BP269" i="433"/>
  <c r="BO269" i="433"/>
  <c r="BN269" i="433"/>
  <c r="BM269" i="433"/>
  <c r="BL269" i="433"/>
  <c r="BK269" i="433"/>
  <c r="BJ269" i="433"/>
  <c r="BI269" i="433"/>
  <c r="BH269" i="433"/>
  <c r="BG269" i="433"/>
  <c r="BF269" i="433"/>
  <c r="BW268" i="433"/>
  <c r="BV268" i="433"/>
  <c r="BU268" i="433"/>
  <c r="BT268" i="433"/>
  <c r="BS268" i="433"/>
  <c r="BR268" i="433"/>
  <c r="BQ268" i="433"/>
  <c r="BP268" i="433"/>
  <c r="BO268" i="433"/>
  <c r="BN268" i="433"/>
  <c r="BM268" i="433"/>
  <c r="BL268" i="433"/>
  <c r="BK268" i="433"/>
  <c r="BJ268" i="433"/>
  <c r="BI268" i="433"/>
  <c r="BH268" i="433"/>
  <c r="BG268" i="433"/>
  <c r="BF268" i="433"/>
  <c r="BW267" i="433"/>
  <c r="BV267" i="433"/>
  <c r="BU267" i="433"/>
  <c r="BT267" i="433"/>
  <c r="BS267" i="433"/>
  <c r="BR267" i="433"/>
  <c r="BQ267" i="433"/>
  <c r="BP267" i="433"/>
  <c r="BO267" i="433"/>
  <c r="BN267" i="433"/>
  <c r="BM267" i="433"/>
  <c r="BL267" i="433"/>
  <c r="BK267" i="433"/>
  <c r="BJ267" i="433"/>
  <c r="BI267" i="433"/>
  <c r="BH267" i="433"/>
  <c r="BG267" i="433"/>
  <c r="BF267" i="433"/>
  <c r="BW266" i="433"/>
  <c r="BV266" i="433"/>
  <c r="BU266" i="433"/>
  <c r="BT266" i="433"/>
  <c r="BS266" i="433"/>
  <c r="BR266" i="433"/>
  <c r="BQ266" i="433"/>
  <c r="BP266" i="433"/>
  <c r="BO266" i="433"/>
  <c r="BN266" i="433"/>
  <c r="BM266" i="433"/>
  <c r="BL266" i="433"/>
  <c r="BK266" i="433"/>
  <c r="BJ266" i="433"/>
  <c r="BI266" i="433"/>
  <c r="BH266" i="433"/>
  <c r="BG266" i="433"/>
  <c r="BF266" i="433"/>
  <c r="BW265" i="433"/>
  <c r="BV265" i="433"/>
  <c r="BU265" i="433"/>
  <c r="BT265" i="433"/>
  <c r="BS265" i="433"/>
  <c r="BR265" i="433"/>
  <c r="BQ265" i="433"/>
  <c r="BP265" i="433"/>
  <c r="BO265" i="433"/>
  <c r="BN265" i="433"/>
  <c r="BM265" i="433"/>
  <c r="BL265" i="433"/>
  <c r="BK265" i="433"/>
  <c r="BJ265" i="433"/>
  <c r="BI265" i="433"/>
  <c r="BH265" i="433"/>
  <c r="BG265" i="433"/>
  <c r="AW93" i="433" s="1"/>
  <c r="BF265" i="433"/>
  <c r="BW264" i="433"/>
  <c r="BV264" i="433"/>
  <c r="BU264" i="433"/>
  <c r="BT264" i="433"/>
  <c r="BS264" i="433"/>
  <c r="BR264" i="433"/>
  <c r="BQ264" i="433"/>
  <c r="BP264" i="433"/>
  <c r="BO264" i="433"/>
  <c r="BN264" i="433"/>
  <c r="BM264" i="433"/>
  <c r="BL264" i="433"/>
  <c r="BK264" i="433"/>
  <c r="BJ264" i="433"/>
  <c r="BI264" i="433"/>
  <c r="AV93" i="433" s="1"/>
  <c r="BH264" i="433"/>
  <c r="BG264" i="433"/>
  <c r="BF264" i="433"/>
  <c r="BW263" i="433"/>
  <c r="BV263" i="433"/>
  <c r="BU263" i="433"/>
  <c r="BT263" i="433"/>
  <c r="BS263" i="433"/>
  <c r="BR263" i="433"/>
  <c r="BQ263" i="433"/>
  <c r="BP263" i="433"/>
  <c r="BO263" i="433"/>
  <c r="BN263" i="433"/>
  <c r="BM263" i="433"/>
  <c r="BL263" i="433"/>
  <c r="BK263" i="433"/>
  <c r="BJ263" i="433"/>
  <c r="BI263" i="433"/>
  <c r="BH263" i="433"/>
  <c r="BG263" i="433"/>
  <c r="BF263" i="433"/>
  <c r="BW262" i="433"/>
  <c r="BV262" i="433"/>
  <c r="BU262" i="433"/>
  <c r="BT262" i="433"/>
  <c r="BS262" i="433"/>
  <c r="BR262" i="433"/>
  <c r="BQ262" i="433"/>
  <c r="BP262" i="433"/>
  <c r="BO262" i="433"/>
  <c r="BN262" i="433"/>
  <c r="BM262" i="433"/>
  <c r="BL262" i="433"/>
  <c r="BK262" i="433"/>
  <c r="BJ262" i="433"/>
  <c r="BI262" i="433"/>
  <c r="BH262" i="433"/>
  <c r="BG262" i="433"/>
  <c r="BF262" i="433"/>
  <c r="BW261" i="433"/>
  <c r="BV261" i="433"/>
  <c r="BU261" i="433"/>
  <c r="BT261" i="433"/>
  <c r="BS261" i="433"/>
  <c r="BR261" i="433"/>
  <c r="BQ261" i="433"/>
  <c r="BP261" i="433"/>
  <c r="BO261" i="433"/>
  <c r="BN261" i="433"/>
  <c r="BM261" i="433"/>
  <c r="BL261" i="433"/>
  <c r="BK261" i="433"/>
  <c r="BJ261" i="433"/>
  <c r="BI261" i="433"/>
  <c r="BH261" i="433"/>
  <c r="BG261" i="433"/>
  <c r="AS93" i="433" s="1"/>
  <c r="BF261" i="433"/>
  <c r="BW260" i="433"/>
  <c r="BV260" i="433"/>
  <c r="BU260" i="433"/>
  <c r="BT260" i="433"/>
  <c r="BS260" i="433"/>
  <c r="BR260" i="433"/>
  <c r="BQ260" i="433"/>
  <c r="BP260" i="433"/>
  <c r="BO260" i="433"/>
  <c r="BN260" i="433"/>
  <c r="BM260" i="433"/>
  <c r="BL260" i="433"/>
  <c r="BK260" i="433"/>
  <c r="BJ260" i="433"/>
  <c r="BI260" i="433"/>
  <c r="AR93" i="433" s="1"/>
  <c r="BH260" i="433"/>
  <c r="BG260" i="433"/>
  <c r="BF260" i="433"/>
  <c r="BW259" i="433"/>
  <c r="BV259" i="433"/>
  <c r="BU259" i="433"/>
  <c r="BT259" i="433"/>
  <c r="BS259" i="433"/>
  <c r="BR259" i="433"/>
  <c r="BQ259" i="433"/>
  <c r="BP259" i="433"/>
  <c r="BO259" i="433"/>
  <c r="BN259" i="433"/>
  <c r="BM259" i="433"/>
  <c r="BL259" i="433"/>
  <c r="BK259" i="433"/>
  <c r="BJ259" i="433"/>
  <c r="BI259" i="433"/>
  <c r="BH259" i="433"/>
  <c r="BG259" i="433"/>
  <c r="BF259" i="433"/>
  <c r="BW258" i="433"/>
  <c r="BV258" i="433"/>
  <c r="BU258" i="433"/>
  <c r="BT258" i="433"/>
  <c r="BS258" i="433"/>
  <c r="BR258" i="433"/>
  <c r="BQ258" i="433"/>
  <c r="BP258" i="433"/>
  <c r="BO258" i="433"/>
  <c r="BN258" i="433"/>
  <c r="BM258" i="433"/>
  <c r="BL258" i="433"/>
  <c r="BK258" i="433"/>
  <c r="BJ258" i="433"/>
  <c r="BI258" i="433"/>
  <c r="BH258" i="433"/>
  <c r="BG258" i="433"/>
  <c r="BF258" i="433"/>
  <c r="BW257" i="433"/>
  <c r="BV257" i="433"/>
  <c r="BU257" i="433"/>
  <c r="BT257" i="433"/>
  <c r="BS257" i="433"/>
  <c r="BR257" i="433"/>
  <c r="BQ257" i="433"/>
  <c r="BP257" i="433"/>
  <c r="BO257" i="433"/>
  <c r="BN257" i="433"/>
  <c r="BM257" i="433"/>
  <c r="BL257" i="433"/>
  <c r="BK257" i="433"/>
  <c r="BJ257" i="433"/>
  <c r="BI257" i="433"/>
  <c r="BH257" i="433"/>
  <c r="BG257" i="433"/>
  <c r="BF257" i="433"/>
  <c r="BW256" i="433"/>
  <c r="BV256" i="433"/>
  <c r="BU256" i="433"/>
  <c r="BT256" i="433"/>
  <c r="BS256" i="433"/>
  <c r="BR256" i="433"/>
  <c r="BQ256" i="433"/>
  <c r="BP256" i="433"/>
  <c r="BO256" i="433"/>
  <c r="BN256" i="433"/>
  <c r="BM256" i="433"/>
  <c r="BL256" i="433"/>
  <c r="BK256" i="433"/>
  <c r="BJ256" i="433"/>
  <c r="BI256" i="433"/>
  <c r="BH256" i="433"/>
  <c r="BG256" i="433"/>
  <c r="BF256" i="433"/>
  <c r="BW255" i="433"/>
  <c r="BV255" i="433"/>
  <c r="BU255" i="433"/>
  <c r="BT255" i="433"/>
  <c r="BS255" i="433"/>
  <c r="BR255" i="433"/>
  <c r="BQ255" i="433"/>
  <c r="BP255" i="433"/>
  <c r="BO255" i="433"/>
  <c r="BN255" i="433"/>
  <c r="BM255" i="433"/>
  <c r="BL255" i="433"/>
  <c r="BK255" i="433"/>
  <c r="BJ255" i="433"/>
  <c r="BI255" i="433"/>
  <c r="BH255" i="433"/>
  <c r="BG255" i="433"/>
  <c r="BF255" i="433"/>
  <c r="BW252" i="433"/>
  <c r="BV252" i="433"/>
  <c r="BU252" i="433"/>
  <c r="BT252" i="433"/>
  <c r="BS252" i="433"/>
  <c r="BR252" i="433"/>
  <c r="BQ252" i="433"/>
  <c r="BP252" i="433"/>
  <c r="BO252" i="433"/>
  <c r="BN252" i="433"/>
  <c r="BM252" i="433"/>
  <c r="BL252" i="433"/>
  <c r="BK252" i="433"/>
  <c r="BJ252" i="433"/>
  <c r="BI252" i="433"/>
  <c r="BH252" i="433"/>
  <c r="BG252" i="433"/>
  <c r="BF252" i="433"/>
  <c r="BW251" i="433"/>
  <c r="BV251" i="433"/>
  <c r="BU251" i="433"/>
  <c r="BT251" i="433"/>
  <c r="BS251" i="433"/>
  <c r="BR251" i="433"/>
  <c r="BQ251" i="433"/>
  <c r="BP251" i="433"/>
  <c r="BO251" i="433"/>
  <c r="BN251" i="433"/>
  <c r="BM251" i="433"/>
  <c r="BL251" i="433"/>
  <c r="BK251" i="433"/>
  <c r="BJ251" i="433"/>
  <c r="BI251" i="433"/>
  <c r="BH251" i="433"/>
  <c r="BG251" i="433"/>
  <c r="BF251" i="433"/>
  <c r="BW250" i="433"/>
  <c r="BV250" i="433"/>
  <c r="BU250" i="433"/>
  <c r="BT250" i="433"/>
  <c r="BS250" i="433"/>
  <c r="BR250" i="433"/>
  <c r="BQ250" i="433"/>
  <c r="BP250" i="433"/>
  <c r="BO250" i="433"/>
  <c r="BN250" i="433"/>
  <c r="BM250" i="433"/>
  <c r="BL250" i="433"/>
  <c r="BK250" i="433"/>
  <c r="BJ250" i="433"/>
  <c r="BI250" i="433"/>
  <c r="BH250" i="433"/>
  <c r="BG250" i="433"/>
  <c r="BF250" i="433"/>
  <c r="BW249" i="433"/>
  <c r="BV249" i="433"/>
  <c r="BU249" i="433"/>
  <c r="BT249" i="433"/>
  <c r="BS249" i="433"/>
  <c r="BR249" i="433"/>
  <c r="BQ249" i="433"/>
  <c r="BP249" i="433"/>
  <c r="BO249" i="433"/>
  <c r="BN249" i="433"/>
  <c r="BM249" i="433"/>
  <c r="BL249" i="433"/>
  <c r="BK249" i="433"/>
  <c r="BJ249" i="433"/>
  <c r="BI249" i="433"/>
  <c r="BH249" i="433"/>
  <c r="BG249" i="433"/>
  <c r="BF249" i="433"/>
  <c r="BW248" i="433"/>
  <c r="BV248" i="433"/>
  <c r="BU248" i="433"/>
  <c r="BT248" i="433"/>
  <c r="BS248" i="433"/>
  <c r="BR248" i="433"/>
  <c r="BQ248" i="433"/>
  <c r="BP248" i="433"/>
  <c r="BO248" i="433"/>
  <c r="BN248" i="433"/>
  <c r="BM248" i="433"/>
  <c r="BL248" i="433"/>
  <c r="BK248" i="433"/>
  <c r="BJ248" i="433"/>
  <c r="BI248" i="433"/>
  <c r="BH248" i="433"/>
  <c r="BG248" i="433"/>
  <c r="BF248" i="433"/>
  <c r="BW247" i="433"/>
  <c r="BV247" i="433"/>
  <c r="BU247" i="433"/>
  <c r="BT247" i="433"/>
  <c r="BS247" i="433"/>
  <c r="BR247" i="433"/>
  <c r="BQ247" i="433"/>
  <c r="BP247" i="433"/>
  <c r="BO247" i="433"/>
  <c r="BN247" i="433"/>
  <c r="BM247" i="433"/>
  <c r="BL247" i="433"/>
  <c r="BK247" i="433"/>
  <c r="BJ247" i="433"/>
  <c r="BI247" i="433"/>
  <c r="BH247" i="433"/>
  <c r="BG247" i="433"/>
  <c r="BF247" i="433"/>
  <c r="BW246" i="433"/>
  <c r="BV246" i="433"/>
  <c r="BU246" i="433"/>
  <c r="BT246" i="433"/>
  <c r="BS246" i="433"/>
  <c r="BR246" i="433"/>
  <c r="BQ246" i="433"/>
  <c r="BP246" i="433"/>
  <c r="BO246" i="433"/>
  <c r="BN246" i="433"/>
  <c r="BM246" i="433"/>
  <c r="BL246" i="433"/>
  <c r="BK246" i="433"/>
  <c r="BJ246" i="433"/>
  <c r="BI246" i="433"/>
  <c r="BH246" i="433"/>
  <c r="BG246" i="433"/>
  <c r="BF246" i="433"/>
  <c r="BW245" i="433"/>
  <c r="BV245" i="433"/>
  <c r="BU245" i="433"/>
  <c r="BT245" i="433"/>
  <c r="BS245" i="433"/>
  <c r="BR245" i="433"/>
  <c r="BQ245" i="433"/>
  <c r="BP245" i="433"/>
  <c r="BO245" i="433"/>
  <c r="BN245" i="433"/>
  <c r="BM245" i="433"/>
  <c r="BL245" i="433"/>
  <c r="BK245" i="433"/>
  <c r="BJ245" i="433"/>
  <c r="BI245" i="433"/>
  <c r="BH245" i="433"/>
  <c r="BG245" i="433"/>
  <c r="AV92" i="433" s="1"/>
  <c r="BF245" i="433"/>
  <c r="BW244" i="433"/>
  <c r="BV244" i="433"/>
  <c r="BU244" i="433"/>
  <c r="BT244" i="433"/>
  <c r="BS244" i="433"/>
  <c r="BR244" i="433"/>
  <c r="BQ244" i="433"/>
  <c r="BP244" i="433"/>
  <c r="BO244" i="433"/>
  <c r="BN244" i="433"/>
  <c r="BM244" i="433"/>
  <c r="BL244" i="433"/>
  <c r="BK244" i="433"/>
  <c r="BJ244" i="433"/>
  <c r="BI244" i="433"/>
  <c r="AU92" i="433" s="1"/>
  <c r="BH244" i="433"/>
  <c r="BG244" i="433"/>
  <c r="BF244" i="433"/>
  <c r="BW243" i="433"/>
  <c r="BV243" i="433"/>
  <c r="BU243" i="433"/>
  <c r="BT243" i="433"/>
  <c r="BS243" i="433"/>
  <c r="BR243" i="433"/>
  <c r="BQ243" i="433"/>
  <c r="BP243" i="433"/>
  <c r="BO243" i="433"/>
  <c r="BN243" i="433"/>
  <c r="BM243" i="433"/>
  <c r="BL243" i="433"/>
  <c r="BK243" i="433"/>
  <c r="BJ243" i="433"/>
  <c r="BI243" i="433"/>
  <c r="BH243" i="433"/>
  <c r="BG243" i="433"/>
  <c r="BF243" i="433"/>
  <c r="BW242" i="433"/>
  <c r="BV242" i="433"/>
  <c r="BU242" i="433"/>
  <c r="BT242" i="433"/>
  <c r="BS242" i="433"/>
  <c r="BR242" i="433"/>
  <c r="BQ242" i="433"/>
  <c r="BP242" i="433"/>
  <c r="BO242" i="433"/>
  <c r="BN242" i="433"/>
  <c r="BM242" i="433"/>
  <c r="BL242" i="433"/>
  <c r="BK242" i="433"/>
  <c r="BJ242" i="433"/>
  <c r="BI242" i="433"/>
  <c r="BH242" i="433"/>
  <c r="BG242" i="433"/>
  <c r="BF242" i="433"/>
  <c r="BW241" i="433"/>
  <c r="BV241" i="433"/>
  <c r="BU241" i="433"/>
  <c r="BT241" i="433"/>
  <c r="BS241" i="433"/>
  <c r="BR241" i="433"/>
  <c r="BQ241" i="433"/>
  <c r="BP241" i="433"/>
  <c r="BO241" i="433"/>
  <c r="BN241" i="433"/>
  <c r="BM241" i="433"/>
  <c r="BL241" i="433"/>
  <c r="BK241" i="433"/>
  <c r="BJ241" i="433"/>
  <c r="BI241" i="433"/>
  <c r="BH241" i="433"/>
  <c r="BG241" i="433"/>
  <c r="AR92" i="433" s="1"/>
  <c r="BF241" i="433"/>
  <c r="BW240" i="433"/>
  <c r="BV240" i="433"/>
  <c r="BU240" i="433"/>
  <c r="BT240" i="433"/>
  <c r="BS240" i="433"/>
  <c r="BR240" i="433"/>
  <c r="BQ240" i="433"/>
  <c r="BP240" i="433"/>
  <c r="BO240" i="433"/>
  <c r="BN240" i="433"/>
  <c r="BM240" i="433"/>
  <c r="BL240" i="433"/>
  <c r="BK240" i="433"/>
  <c r="BJ240" i="433"/>
  <c r="BI240" i="433"/>
  <c r="BH240" i="433"/>
  <c r="BG240" i="433"/>
  <c r="BF240" i="433"/>
  <c r="BW239" i="433"/>
  <c r="BV239" i="433"/>
  <c r="BU239" i="433"/>
  <c r="BT239" i="433"/>
  <c r="BS239" i="433"/>
  <c r="BR239" i="433"/>
  <c r="BQ239" i="433"/>
  <c r="BP239" i="433"/>
  <c r="BO239" i="433"/>
  <c r="BN239" i="433"/>
  <c r="BM239" i="433"/>
  <c r="BL239" i="433"/>
  <c r="BK239" i="433"/>
  <c r="BJ239" i="433"/>
  <c r="BI239" i="433"/>
  <c r="BH239" i="433"/>
  <c r="BG239" i="433"/>
  <c r="AP92" i="433" s="1"/>
  <c r="BF239" i="433"/>
  <c r="BW238" i="433"/>
  <c r="BV238" i="433"/>
  <c r="BU238" i="433"/>
  <c r="BT238" i="433"/>
  <c r="BS238" i="433"/>
  <c r="BR238" i="433"/>
  <c r="BQ238" i="433"/>
  <c r="BP238" i="433"/>
  <c r="BO238" i="433"/>
  <c r="BN238" i="433"/>
  <c r="BM238" i="433"/>
  <c r="BL238" i="433"/>
  <c r="BK238" i="433"/>
  <c r="BJ238" i="433"/>
  <c r="BI238" i="433"/>
  <c r="BH238" i="433"/>
  <c r="BG238" i="433"/>
  <c r="BF238" i="433"/>
  <c r="BW237" i="433"/>
  <c r="BV237" i="433"/>
  <c r="BU237" i="433"/>
  <c r="BT237" i="433"/>
  <c r="BS237" i="433"/>
  <c r="BR237" i="433"/>
  <c r="BQ237" i="433"/>
  <c r="BP237" i="433"/>
  <c r="BO237" i="433"/>
  <c r="BN237" i="433"/>
  <c r="BM237" i="433"/>
  <c r="BL237" i="433"/>
  <c r="BK237" i="433"/>
  <c r="BJ237" i="433"/>
  <c r="BI237" i="433"/>
  <c r="BH237" i="433"/>
  <c r="BG237" i="433"/>
  <c r="BF237" i="433"/>
  <c r="BW236" i="433"/>
  <c r="BV236" i="433"/>
  <c r="BU236" i="433"/>
  <c r="BT236" i="433"/>
  <c r="BS236" i="433"/>
  <c r="BR236" i="433"/>
  <c r="BQ236" i="433"/>
  <c r="BP236" i="433"/>
  <c r="BO236" i="433"/>
  <c r="BN236" i="433"/>
  <c r="BM236" i="433"/>
  <c r="BL236" i="433"/>
  <c r="BK236" i="433"/>
  <c r="BJ236" i="433"/>
  <c r="BI236" i="433"/>
  <c r="BH236" i="433"/>
  <c r="BG236" i="433"/>
  <c r="BF236" i="433"/>
  <c r="BW233" i="433"/>
  <c r="BV233" i="433"/>
  <c r="BU233" i="433"/>
  <c r="BT233" i="433"/>
  <c r="BS233" i="433"/>
  <c r="BR233" i="433"/>
  <c r="BQ233" i="433"/>
  <c r="BP233" i="433"/>
  <c r="BO233" i="433"/>
  <c r="BN233" i="433"/>
  <c r="BM233" i="433"/>
  <c r="BL233" i="433"/>
  <c r="BK233" i="433"/>
  <c r="BJ233" i="433"/>
  <c r="BI233" i="433"/>
  <c r="BH233" i="433"/>
  <c r="BG233" i="433"/>
  <c r="BF233" i="433"/>
  <c r="BW232" i="433"/>
  <c r="BV232" i="433"/>
  <c r="BU232" i="433"/>
  <c r="BT232" i="433"/>
  <c r="BS232" i="433"/>
  <c r="BR232" i="433"/>
  <c r="BQ232" i="433"/>
  <c r="BP232" i="433"/>
  <c r="BO232" i="433"/>
  <c r="BN232" i="433"/>
  <c r="BM232" i="433"/>
  <c r="BL232" i="433"/>
  <c r="BK232" i="433"/>
  <c r="BJ232" i="433"/>
  <c r="BI232" i="433"/>
  <c r="BH232" i="433"/>
  <c r="BG232" i="433"/>
  <c r="BF232" i="433"/>
  <c r="BW231" i="433"/>
  <c r="BV231" i="433"/>
  <c r="BU231" i="433"/>
  <c r="BT231" i="433"/>
  <c r="BS231" i="433"/>
  <c r="BR231" i="433"/>
  <c r="BQ231" i="433"/>
  <c r="BP231" i="433"/>
  <c r="BO231" i="433"/>
  <c r="BN231" i="433"/>
  <c r="BM231" i="433"/>
  <c r="BL231" i="433"/>
  <c r="BK231" i="433"/>
  <c r="BJ231" i="433"/>
  <c r="BI231" i="433"/>
  <c r="BH231" i="433"/>
  <c r="BG231" i="433"/>
  <c r="BF231" i="433"/>
  <c r="BW230" i="433"/>
  <c r="BV230" i="433"/>
  <c r="BU230" i="433"/>
  <c r="BT230" i="433"/>
  <c r="BS230" i="433"/>
  <c r="BR230" i="433"/>
  <c r="BQ230" i="433"/>
  <c r="BP230" i="433"/>
  <c r="BO230" i="433"/>
  <c r="BN230" i="433"/>
  <c r="BM230" i="433"/>
  <c r="BL230" i="433"/>
  <c r="BK230" i="433"/>
  <c r="BJ230" i="433"/>
  <c r="BI230" i="433"/>
  <c r="BH230" i="433"/>
  <c r="BG230" i="433"/>
  <c r="BF230" i="433"/>
  <c r="BW229" i="433"/>
  <c r="BV229" i="433"/>
  <c r="BU229" i="433"/>
  <c r="BT229" i="433"/>
  <c r="BS229" i="433"/>
  <c r="BR229" i="433"/>
  <c r="BQ229" i="433"/>
  <c r="BP229" i="433"/>
  <c r="BO229" i="433"/>
  <c r="BN229" i="433"/>
  <c r="BM229" i="433"/>
  <c r="BL229" i="433"/>
  <c r="BK229" i="433"/>
  <c r="BJ229" i="433"/>
  <c r="BI229" i="433"/>
  <c r="BH229" i="433"/>
  <c r="BG229" i="433"/>
  <c r="BF229" i="433"/>
  <c r="BW228" i="433"/>
  <c r="BV228" i="433"/>
  <c r="BU228" i="433"/>
  <c r="BT228" i="433"/>
  <c r="BS228" i="433"/>
  <c r="BR228" i="433"/>
  <c r="BQ228" i="433"/>
  <c r="BP228" i="433"/>
  <c r="BO228" i="433"/>
  <c r="BN228" i="433"/>
  <c r="BM228" i="433"/>
  <c r="BL228" i="433"/>
  <c r="BK228" i="433"/>
  <c r="BJ228" i="433"/>
  <c r="BI228" i="433"/>
  <c r="BH228" i="433"/>
  <c r="BG228" i="433"/>
  <c r="BF228" i="433"/>
  <c r="BW227" i="433"/>
  <c r="BV227" i="433"/>
  <c r="BU227" i="433"/>
  <c r="BT227" i="433"/>
  <c r="BS227" i="433"/>
  <c r="BR227" i="433"/>
  <c r="BQ227" i="433"/>
  <c r="BP227" i="433"/>
  <c r="BO227" i="433"/>
  <c r="BN227" i="433"/>
  <c r="BM227" i="433"/>
  <c r="BL227" i="433"/>
  <c r="BK227" i="433"/>
  <c r="BJ227" i="433"/>
  <c r="BI227" i="433"/>
  <c r="BH227" i="433"/>
  <c r="BG227" i="433"/>
  <c r="BF227" i="433"/>
  <c r="BW226" i="433"/>
  <c r="BV226" i="433"/>
  <c r="BU226" i="433"/>
  <c r="BT226" i="433"/>
  <c r="BS226" i="433"/>
  <c r="BR226" i="433"/>
  <c r="BQ226" i="433"/>
  <c r="BP226" i="433"/>
  <c r="BO226" i="433"/>
  <c r="BN226" i="433"/>
  <c r="BM226" i="433"/>
  <c r="BL226" i="433"/>
  <c r="BK226" i="433"/>
  <c r="BJ226" i="433"/>
  <c r="BI226" i="433"/>
  <c r="AV91" i="433" s="1"/>
  <c r="BH226" i="433"/>
  <c r="BG226" i="433"/>
  <c r="BF226" i="433"/>
  <c r="BW225" i="433"/>
  <c r="BV225" i="433"/>
  <c r="BU225" i="433"/>
  <c r="BT225" i="433"/>
  <c r="BS225" i="433"/>
  <c r="BR225" i="433"/>
  <c r="BQ225" i="433"/>
  <c r="BP225" i="433"/>
  <c r="BO225" i="433"/>
  <c r="BN225" i="433"/>
  <c r="BM225" i="433"/>
  <c r="BL225" i="433"/>
  <c r="BK225" i="433"/>
  <c r="BJ225" i="433"/>
  <c r="BI225" i="433"/>
  <c r="BH225" i="433"/>
  <c r="BG225" i="433"/>
  <c r="AU91" i="433" s="1"/>
  <c r="BF225" i="433"/>
  <c r="BW224" i="433"/>
  <c r="BV224" i="433"/>
  <c r="BU224" i="433"/>
  <c r="BT224" i="433"/>
  <c r="BS224" i="433"/>
  <c r="BR224" i="433"/>
  <c r="BQ224" i="433"/>
  <c r="BP224" i="433"/>
  <c r="BO224" i="433"/>
  <c r="BN224" i="433"/>
  <c r="BM224" i="433"/>
  <c r="BL224" i="433"/>
  <c r="BK224" i="433"/>
  <c r="BJ224" i="433"/>
  <c r="BI224" i="433"/>
  <c r="BH224" i="433"/>
  <c r="BG224" i="433"/>
  <c r="BF224" i="433"/>
  <c r="BW223" i="433"/>
  <c r="BV223" i="433"/>
  <c r="BU223" i="433"/>
  <c r="BT223" i="433"/>
  <c r="BS223" i="433"/>
  <c r="BR223" i="433"/>
  <c r="BQ223" i="433"/>
  <c r="BP223" i="433"/>
  <c r="BO223" i="433"/>
  <c r="BN223" i="433"/>
  <c r="BM223" i="433"/>
  <c r="BL223" i="433"/>
  <c r="BK223" i="433"/>
  <c r="BJ223" i="433"/>
  <c r="BI223" i="433"/>
  <c r="BH223" i="433"/>
  <c r="BG223" i="433"/>
  <c r="BF223" i="433"/>
  <c r="BW222" i="433"/>
  <c r="BV222" i="433"/>
  <c r="BU222" i="433"/>
  <c r="BT222" i="433"/>
  <c r="BS222" i="433"/>
  <c r="BR222" i="433"/>
  <c r="BQ222" i="433"/>
  <c r="BP222" i="433"/>
  <c r="BO222" i="433"/>
  <c r="BN222" i="433"/>
  <c r="BM222" i="433"/>
  <c r="BL222" i="433"/>
  <c r="BK222" i="433"/>
  <c r="BJ222" i="433"/>
  <c r="BI222" i="433"/>
  <c r="AR91" i="433" s="1"/>
  <c r="BH222" i="433"/>
  <c r="BG222" i="433"/>
  <c r="BF222" i="433"/>
  <c r="BW221" i="433"/>
  <c r="BV221" i="433"/>
  <c r="BU221" i="433"/>
  <c r="BT221" i="433"/>
  <c r="BS221" i="433"/>
  <c r="BR221" i="433"/>
  <c r="BQ221" i="433"/>
  <c r="BP221" i="433"/>
  <c r="BO221" i="433"/>
  <c r="BN221" i="433"/>
  <c r="BM221" i="433"/>
  <c r="BL221" i="433"/>
  <c r="BK221" i="433"/>
  <c r="BJ221" i="433"/>
  <c r="BI221" i="433"/>
  <c r="BH221" i="433"/>
  <c r="BG221" i="433"/>
  <c r="BF221" i="433"/>
  <c r="BW220" i="433"/>
  <c r="BV220" i="433"/>
  <c r="BU220" i="433"/>
  <c r="BT220" i="433"/>
  <c r="BS220" i="433"/>
  <c r="BR220" i="433"/>
  <c r="BQ220" i="433"/>
  <c r="BP220" i="433"/>
  <c r="BO220" i="433"/>
  <c r="BN220" i="433"/>
  <c r="BM220" i="433"/>
  <c r="BL220" i="433"/>
  <c r="BK220" i="433"/>
  <c r="BJ220" i="433"/>
  <c r="BI220" i="433"/>
  <c r="AP91" i="433" s="1"/>
  <c r="BH220" i="433"/>
  <c r="BG220" i="433"/>
  <c r="BF220" i="433"/>
  <c r="BW219" i="433"/>
  <c r="BV219" i="433"/>
  <c r="BU219" i="433"/>
  <c r="BT219" i="433"/>
  <c r="BS219" i="433"/>
  <c r="BR219" i="433"/>
  <c r="BQ219" i="433"/>
  <c r="BP219" i="433"/>
  <c r="BO219" i="433"/>
  <c r="BN219" i="433"/>
  <c r="BM219" i="433"/>
  <c r="BL219" i="433"/>
  <c r="BK219" i="433"/>
  <c r="BJ219" i="433"/>
  <c r="BI219" i="433"/>
  <c r="BH219" i="433"/>
  <c r="BG219" i="433"/>
  <c r="BF219" i="433"/>
  <c r="BW218" i="433"/>
  <c r="BV218" i="433"/>
  <c r="BU218" i="433"/>
  <c r="BT218" i="433"/>
  <c r="BS218" i="433"/>
  <c r="BR218" i="433"/>
  <c r="BQ218" i="433"/>
  <c r="BP218" i="433"/>
  <c r="BO218" i="433"/>
  <c r="BN218" i="433"/>
  <c r="BM218" i="433"/>
  <c r="BL218" i="433"/>
  <c r="BK218" i="433"/>
  <c r="BJ218" i="433"/>
  <c r="BI218" i="433"/>
  <c r="BH218" i="433"/>
  <c r="BG218" i="433"/>
  <c r="BF218" i="433"/>
  <c r="BW217" i="433"/>
  <c r="BV217" i="433"/>
  <c r="BU217" i="433"/>
  <c r="BT217" i="433"/>
  <c r="BS217" i="433"/>
  <c r="BR217" i="433"/>
  <c r="BQ217" i="433"/>
  <c r="BP217" i="433"/>
  <c r="BO217" i="433"/>
  <c r="BN217" i="433"/>
  <c r="BM217" i="433"/>
  <c r="BL217" i="433"/>
  <c r="BK217" i="433"/>
  <c r="BJ217" i="433"/>
  <c r="BI217" i="433"/>
  <c r="BH217" i="433"/>
  <c r="BG217" i="433"/>
  <c r="BF217" i="433"/>
  <c r="BW214" i="433"/>
  <c r="BV214" i="433"/>
  <c r="BU214" i="433"/>
  <c r="BT214" i="433"/>
  <c r="BS214" i="433"/>
  <c r="BR214" i="433"/>
  <c r="BQ214" i="433"/>
  <c r="BP214" i="433"/>
  <c r="BO214" i="433"/>
  <c r="BN214" i="433"/>
  <c r="BM214" i="433"/>
  <c r="BL214" i="433"/>
  <c r="BK214" i="433"/>
  <c r="BJ214" i="433"/>
  <c r="BI214" i="433"/>
  <c r="BH214" i="433"/>
  <c r="BG214" i="433"/>
  <c r="BF214" i="433"/>
  <c r="BW213" i="433"/>
  <c r="BV213" i="433"/>
  <c r="BU213" i="433"/>
  <c r="BT213" i="433"/>
  <c r="BS213" i="433"/>
  <c r="BR213" i="433"/>
  <c r="BQ213" i="433"/>
  <c r="BP213" i="433"/>
  <c r="BO213" i="433"/>
  <c r="BN213" i="433"/>
  <c r="BM213" i="433"/>
  <c r="BL213" i="433"/>
  <c r="BK213" i="433"/>
  <c r="BJ213" i="433"/>
  <c r="BI213" i="433"/>
  <c r="BH213" i="433"/>
  <c r="BG213" i="433"/>
  <c r="BF213" i="433"/>
  <c r="BW212" i="433"/>
  <c r="BV212" i="433"/>
  <c r="BU212" i="433"/>
  <c r="BT212" i="433"/>
  <c r="BS212" i="433"/>
  <c r="BR212" i="433"/>
  <c r="BQ212" i="433"/>
  <c r="BP212" i="433"/>
  <c r="BO212" i="433"/>
  <c r="BN212" i="433"/>
  <c r="BM212" i="433"/>
  <c r="BL212" i="433"/>
  <c r="BK212" i="433"/>
  <c r="BJ212" i="433"/>
  <c r="BI212" i="433"/>
  <c r="BH212" i="433"/>
  <c r="BG212" i="433"/>
  <c r="BF212" i="433"/>
  <c r="BW211" i="433"/>
  <c r="BV211" i="433"/>
  <c r="BU211" i="433"/>
  <c r="BT211" i="433"/>
  <c r="BS211" i="433"/>
  <c r="BR211" i="433"/>
  <c r="BQ211" i="433"/>
  <c r="BP211" i="433"/>
  <c r="BO211" i="433"/>
  <c r="BN211" i="433"/>
  <c r="BM211" i="433"/>
  <c r="BL211" i="433"/>
  <c r="BK211" i="433"/>
  <c r="BJ211" i="433"/>
  <c r="BI211" i="433"/>
  <c r="BH211" i="433"/>
  <c r="BG211" i="433"/>
  <c r="BF211" i="433"/>
  <c r="BW210" i="433"/>
  <c r="BV210" i="433"/>
  <c r="BU210" i="433"/>
  <c r="BT210" i="433"/>
  <c r="BS210" i="433"/>
  <c r="BR210" i="433"/>
  <c r="BQ210" i="433"/>
  <c r="BP210" i="433"/>
  <c r="BO210" i="433"/>
  <c r="BN210" i="433"/>
  <c r="BM210" i="433"/>
  <c r="BL210" i="433"/>
  <c r="BK210" i="433"/>
  <c r="BJ210" i="433"/>
  <c r="BI210" i="433"/>
  <c r="BH210" i="433"/>
  <c r="BG210" i="433"/>
  <c r="BF210" i="433"/>
  <c r="BW209" i="433"/>
  <c r="BV209" i="433"/>
  <c r="BU209" i="433"/>
  <c r="BT209" i="433"/>
  <c r="BS209" i="433"/>
  <c r="BR209" i="433"/>
  <c r="BQ209" i="433"/>
  <c r="BP209" i="433"/>
  <c r="BO209" i="433"/>
  <c r="BN209" i="433"/>
  <c r="BM209" i="433"/>
  <c r="BL209" i="433"/>
  <c r="BK209" i="433"/>
  <c r="BJ209" i="433"/>
  <c r="BI209" i="433"/>
  <c r="BH209" i="433"/>
  <c r="BG209" i="433"/>
  <c r="BF209" i="433"/>
  <c r="BW208" i="433"/>
  <c r="BV208" i="433"/>
  <c r="BU208" i="433"/>
  <c r="BT208" i="433"/>
  <c r="BS208" i="433"/>
  <c r="BR208" i="433"/>
  <c r="BQ208" i="433"/>
  <c r="BP208" i="433"/>
  <c r="BO208" i="433"/>
  <c r="BN208" i="433"/>
  <c r="BM208" i="433"/>
  <c r="BL208" i="433"/>
  <c r="BK208" i="433"/>
  <c r="BJ208" i="433"/>
  <c r="BI208" i="433"/>
  <c r="BH208" i="433"/>
  <c r="BG208" i="433"/>
  <c r="BF208" i="433"/>
  <c r="BW207" i="433"/>
  <c r="BV207" i="433"/>
  <c r="BU207" i="433"/>
  <c r="BT207" i="433"/>
  <c r="BS207" i="433"/>
  <c r="BR207" i="433"/>
  <c r="BQ207" i="433"/>
  <c r="BP207" i="433"/>
  <c r="BO207" i="433"/>
  <c r="BN207" i="433"/>
  <c r="BM207" i="433"/>
  <c r="BL207" i="433"/>
  <c r="BK207" i="433"/>
  <c r="BJ207" i="433"/>
  <c r="BI207" i="433"/>
  <c r="BH207" i="433"/>
  <c r="BG207" i="433"/>
  <c r="BF207" i="433"/>
  <c r="BW206" i="433"/>
  <c r="BV206" i="433"/>
  <c r="BU206" i="433"/>
  <c r="BT206" i="433"/>
  <c r="BS206" i="433"/>
  <c r="BR206" i="433"/>
  <c r="BQ206" i="433"/>
  <c r="BP206" i="433"/>
  <c r="BO206" i="433"/>
  <c r="BN206" i="433"/>
  <c r="BM206" i="433"/>
  <c r="BL206" i="433"/>
  <c r="BK206" i="433"/>
  <c r="BJ206" i="433"/>
  <c r="BI206" i="433"/>
  <c r="AU90" i="433" s="1"/>
  <c r="BH206" i="433"/>
  <c r="BG206" i="433"/>
  <c r="BF206" i="433"/>
  <c r="BW205" i="433"/>
  <c r="BV205" i="433"/>
  <c r="BU205" i="433"/>
  <c r="BT205" i="433"/>
  <c r="BS205" i="433"/>
  <c r="BR205" i="433"/>
  <c r="BQ205" i="433"/>
  <c r="BP205" i="433"/>
  <c r="BO205" i="433"/>
  <c r="BN205" i="433"/>
  <c r="BM205" i="433"/>
  <c r="BL205" i="433"/>
  <c r="BK205" i="433"/>
  <c r="BJ205" i="433"/>
  <c r="BI205" i="433"/>
  <c r="BH205" i="433"/>
  <c r="BG205" i="433"/>
  <c r="AT90" i="433" s="1"/>
  <c r="BF205" i="433"/>
  <c r="BW204" i="433"/>
  <c r="BV204" i="433"/>
  <c r="BU204" i="433"/>
  <c r="BT204" i="433"/>
  <c r="BS204" i="433"/>
  <c r="BR204" i="433"/>
  <c r="BQ204" i="433"/>
  <c r="BP204" i="433"/>
  <c r="BO204" i="433"/>
  <c r="BN204" i="433"/>
  <c r="BM204" i="433"/>
  <c r="BL204" i="433"/>
  <c r="BK204" i="433"/>
  <c r="BJ204" i="433"/>
  <c r="BI204" i="433"/>
  <c r="BH204" i="433"/>
  <c r="BG204" i="433"/>
  <c r="BF204" i="433"/>
  <c r="BW203" i="433"/>
  <c r="BV203" i="433"/>
  <c r="BU203" i="433"/>
  <c r="BT203" i="433"/>
  <c r="BS203" i="433"/>
  <c r="BR203" i="433"/>
  <c r="BQ203" i="433"/>
  <c r="BP203" i="433"/>
  <c r="BO203" i="433"/>
  <c r="BN203" i="433"/>
  <c r="BM203" i="433"/>
  <c r="BL203" i="433"/>
  <c r="BK203" i="433"/>
  <c r="BJ203" i="433"/>
  <c r="BI203" i="433"/>
  <c r="BH203" i="433"/>
  <c r="BG203" i="433"/>
  <c r="BF203" i="433"/>
  <c r="BW202" i="433"/>
  <c r="BV202" i="433"/>
  <c r="BU202" i="433"/>
  <c r="BT202" i="433"/>
  <c r="BS202" i="433"/>
  <c r="BR202" i="433"/>
  <c r="BQ202" i="433"/>
  <c r="BP202" i="433"/>
  <c r="BO202" i="433"/>
  <c r="BN202" i="433"/>
  <c r="BM202" i="433"/>
  <c r="BL202" i="433"/>
  <c r="BK202" i="433"/>
  <c r="BJ202" i="433"/>
  <c r="BI202" i="433"/>
  <c r="BH202" i="433"/>
  <c r="BG202" i="433"/>
  <c r="BF202" i="433"/>
  <c r="BW201" i="433"/>
  <c r="BV201" i="433"/>
  <c r="BU201" i="433"/>
  <c r="BT201" i="433"/>
  <c r="BS201" i="433"/>
  <c r="BR201" i="433"/>
  <c r="BQ201" i="433"/>
  <c r="BP201" i="433"/>
  <c r="BO201" i="433"/>
  <c r="BN201" i="433"/>
  <c r="BM201" i="433"/>
  <c r="BL201" i="433"/>
  <c r="BK201" i="433"/>
  <c r="BJ201" i="433"/>
  <c r="BI201" i="433"/>
  <c r="BH201" i="433"/>
  <c r="BG201" i="433"/>
  <c r="AP90" i="433" s="1"/>
  <c r="BF201" i="433"/>
  <c r="BW200" i="433"/>
  <c r="BV200" i="433"/>
  <c r="BU200" i="433"/>
  <c r="BT200" i="433"/>
  <c r="BS200" i="433"/>
  <c r="BR200" i="433"/>
  <c r="BQ200" i="433"/>
  <c r="BP200" i="433"/>
  <c r="BO200" i="433"/>
  <c r="BN200" i="433"/>
  <c r="BM200" i="433"/>
  <c r="BL200" i="433"/>
  <c r="BK200" i="433"/>
  <c r="BJ200" i="433"/>
  <c r="BI200" i="433"/>
  <c r="BH200" i="433"/>
  <c r="BG200" i="433"/>
  <c r="BF200" i="433"/>
  <c r="BW199" i="433"/>
  <c r="BV199" i="433"/>
  <c r="BU199" i="433"/>
  <c r="BT199" i="433"/>
  <c r="BS199" i="433"/>
  <c r="BR199" i="433"/>
  <c r="BQ199" i="433"/>
  <c r="BP199" i="433"/>
  <c r="BO199" i="433"/>
  <c r="BN199" i="433"/>
  <c r="BM199" i="433"/>
  <c r="BL199" i="433"/>
  <c r="BK199" i="433"/>
  <c r="BJ199" i="433"/>
  <c r="BI199" i="433"/>
  <c r="BH199" i="433"/>
  <c r="BG199" i="433"/>
  <c r="AN90" i="433" s="1"/>
  <c r="BF199" i="433"/>
  <c r="BW198" i="433"/>
  <c r="BV198" i="433"/>
  <c r="BU198" i="433"/>
  <c r="BT198" i="433"/>
  <c r="BS198" i="433"/>
  <c r="BR198" i="433"/>
  <c r="BQ198" i="433"/>
  <c r="BP198" i="433"/>
  <c r="BO198" i="433"/>
  <c r="BN198" i="433"/>
  <c r="BM198" i="433"/>
  <c r="BL198" i="433"/>
  <c r="BK198" i="433"/>
  <c r="BJ198" i="433"/>
  <c r="BI198" i="433"/>
  <c r="BH198" i="433"/>
  <c r="BG198" i="433"/>
  <c r="BF198" i="433"/>
  <c r="BW195" i="433"/>
  <c r="BV195" i="433"/>
  <c r="BU195" i="433"/>
  <c r="BT195" i="433"/>
  <c r="BS195" i="433"/>
  <c r="BR195" i="433"/>
  <c r="BQ195" i="433"/>
  <c r="BP195" i="433"/>
  <c r="BO195" i="433"/>
  <c r="BN195" i="433"/>
  <c r="BM195" i="433"/>
  <c r="BL195" i="433"/>
  <c r="BK195" i="433"/>
  <c r="BJ195" i="433"/>
  <c r="BI195" i="433"/>
  <c r="BH195" i="433"/>
  <c r="BG195" i="433"/>
  <c r="BF195" i="433"/>
  <c r="BW194" i="433"/>
  <c r="BV194" i="433"/>
  <c r="BU194" i="433"/>
  <c r="BT194" i="433"/>
  <c r="BS194" i="433"/>
  <c r="BR194" i="433"/>
  <c r="BQ194" i="433"/>
  <c r="BP194" i="433"/>
  <c r="BO194" i="433"/>
  <c r="BN194" i="433"/>
  <c r="BM194" i="433"/>
  <c r="BL194" i="433"/>
  <c r="BK194" i="433"/>
  <c r="BJ194" i="433"/>
  <c r="BI194" i="433"/>
  <c r="BH194" i="433"/>
  <c r="BG194" i="433"/>
  <c r="BF194" i="433"/>
  <c r="BW193" i="433"/>
  <c r="BV193" i="433"/>
  <c r="BU193" i="433"/>
  <c r="BT193" i="433"/>
  <c r="BS193" i="433"/>
  <c r="BR193" i="433"/>
  <c r="BQ193" i="433"/>
  <c r="BP193" i="433"/>
  <c r="BO193" i="433"/>
  <c r="BN193" i="433"/>
  <c r="BM193" i="433"/>
  <c r="BL193" i="433"/>
  <c r="BK193" i="433"/>
  <c r="BJ193" i="433"/>
  <c r="BI193" i="433"/>
  <c r="BH193" i="433"/>
  <c r="BG193" i="433"/>
  <c r="BF193" i="433"/>
  <c r="BW192" i="433"/>
  <c r="BV192" i="433"/>
  <c r="BU192" i="433"/>
  <c r="BT192" i="433"/>
  <c r="BS192" i="433"/>
  <c r="BR192" i="433"/>
  <c r="BQ192" i="433"/>
  <c r="BP192" i="433"/>
  <c r="BO192" i="433"/>
  <c r="BN192" i="433"/>
  <c r="BM192" i="433"/>
  <c r="BL192" i="433"/>
  <c r="BK192" i="433"/>
  <c r="BJ192" i="433"/>
  <c r="BI192" i="433"/>
  <c r="BH192" i="433"/>
  <c r="BG192" i="433"/>
  <c r="BF192" i="433"/>
  <c r="BW191" i="433"/>
  <c r="BV191" i="433"/>
  <c r="BU191" i="433"/>
  <c r="BT191" i="433"/>
  <c r="BS191" i="433"/>
  <c r="BR191" i="433"/>
  <c r="BQ191" i="433"/>
  <c r="BP191" i="433"/>
  <c r="BO191" i="433"/>
  <c r="BN191" i="433"/>
  <c r="BM191" i="433"/>
  <c r="BL191" i="433"/>
  <c r="BK191" i="433"/>
  <c r="BJ191" i="433"/>
  <c r="BI191" i="433"/>
  <c r="BH191" i="433"/>
  <c r="BG191" i="433"/>
  <c r="BF191" i="433"/>
  <c r="BW190" i="433"/>
  <c r="BV190" i="433"/>
  <c r="BU190" i="433"/>
  <c r="BT190" i="433"/>
  <c r="BS190" i="433"/>
  <c r="BR190" i="433"/>
  <c r="BQ190" i="433"/>
  <c r="BP190" i="433"/>
  <c r="BO190" i="433"/>
  <c r="BN190" i="433"/>
  <c r="BM190" i="433"/>
  <c r="BL190" i="433"/>
  <c r="BK190" i="433"/>
  <c r="BJ190" i="433"/>
  <c r="BI190" i="433"/>
  <c r="BH190" i="433"/>
  <c r="BG190" i="433"/>
  <c r="BF190" i="433"/>
  <c r="BW189" i="433"/>
  <c r="BV189" i="433"/>
  <c r="BU189" i="433"/>
  <c r="BT189" i="433"/>
  <c r="BS189" i="433"/>
  <c r="BR189" i="433"/>
  <c r="BQ189" i="433"/>
  <c r="BP189" i="433"/>
  <c r="BO189" i="433"/>
  <c r="BN189" i="433"/>
  <c r="BM189" i="433"/>
  <c r="BL189" i="433"/>
  <c r="BK189" i="433"/>
  <c r="BJ189" i="433"/>
  <c r="BI189" i="433"/>
  <c r="BH189" i="433"/>
  <c r="BG189" i="433"/>
  <c r="AW89" i="433" s="1"/>
  <c r="BF189" i="433"/>
  <c r="BW188" i="433"/>
  <c r="BV188" i="433"/>
  <c r="BU188" i="433"/>
  <c r="BT188" i="433"/>
  <c r="BS188" i="433"/>
  <c r="BR188" i="433"/>
  <c r="BQ188" i="433"/>
  <c r="BP188" i="433"/>
  <c r="BO188" i="433"/>
  <c r="BN188" i="433"/>
  <c r="BM188" i="433"/>
  <c r="BL188" i="433"/>
  <c r="BK188" i="433"/>
  <c r="BJ188" i="433"/>
  <c r="BI188" i="433"/>
  <c r="BH188" i="433"/>
  <c r="BG188" i="433"/>
  <c r="BF188" i="433"/>
  <c r="BW187" i="433"/>
  <c r="BV187" i="433"/>
  <c r="BU187" i="433"/>
  <c r="BT187" i="433"/>
  <c r="BS187" i="433"/>
  <c r="BR187" i="433"/>
  <c r="BQ187" i="433"/>
  <c r="BP187" i="433"/>
  <c r="BO187" i="433"/>
  <c r="BN187" i="433"/>
  <c r="BM187" i="433"/>
  <c r="BL187" i="433"/>
  <c r="BK187" i="433"/>
  <c r="BJ187" i="433"/>
  <c r="BI187" i="433"/>
  <c r="BH187" i="433"/>
  <c r="BG187" i="433"/>
  <c r="BF187" i="433"/>
  <c r="BW186" i="433"/>
  <c r="BV186" i="433"/>
  <c r="BU186" i="433"/>
  <c r="BT186" i="433"/>
  <c r="BS186" i="433"/>
  <c r="BR186" i="433"/>
  <c r="BQ186" i="433"/>
  <c r="BP186" i="433"/>
  <c r="BO186" i="433"/>
  <c r="BN186" i="433"/>
  <c r="BM186" i="433"/>
  <c r="BL186" i="433"/>
  <c r="BK186" i="433"/>
  <c r="BJ186" i="433"/>
  <c r="BI186" i="433"/>
  <c r="AT89" i="433" s="1"/>
  <c r="BH186" i="433"/>
  <c r="BG186" i="433"/>
  <c r="BF186" i="433"/>
  <c r="BW185" i="433"/>
  <c r="BV185" i="433"/>
  <c r="BU185" i="433"/>
  <c r="BT185" i="433"/>
  <c r="BS185" i="433"/>
  <c r="BR185" i="433"/>
  <c r="BQ185" i="433"/>
  <c r="BP185" i="433"/>
  <c r="BO185" i="433"/>
  <c r="BN185" i="433"/>
  <c r="BM185" i="433"/>
  <c r="BL185" i="433"/>
  <c r="BK185" i="433"/>
  <c r="BJ185" i="433"/>
  <c r="BI185" i="433"/>
  <c r="BH185" i="433"/>
  <c r="BG185" i="433"/>
  <c r="AS89" i="433" s="1"/>
  <c r="BF185" i="433"/>
  <c r="BW184" i="433"/>
  <c r="BV184" i="433"/>
  <c r="BU184" i="433"/>
  <c r="BT184" i="433"/>
  <c r="BS184" i="433"/>
  <c r="BR184" i="433"/>
  <c r="BQ184" i="433"/>
  <c r="BP184" i="433"/>
  <c r="BO184" i="433"/>
  <c r="BN184" i="433"/>
  <c r="BM184" i="433"/>
  <c r="BL184" i="433"/>
  <c r="BK184" i="433"/>
  <c r="BJ184" i="433"/>
  <c r="BI184" i="433"/>
  <c r="BH184" i="433"/>
  <c r="BG184" i="433"/>
  <c r="BF184" i="433"/>
  <c r="BW183" i="433"/>
  <c r="BV183" i="433"/>
  <c r="BU183" i="433"/>
  <c r="BT183" i="433"/>
  <c r="BS183" i="433"/>
  <c r="BR183" i="433"/>
  <c r="BQ183" i="433"/>
  <c r="BP183" i="433"/>
  <c r="BO183" i="433"/>
  <c r="BN183" i="433"/>
  <c r="BM183" i="433"/>
  <c r="BL183" i="433"/>
  <c r="BK183" i="433"/>
  <c r="BJ183" i="433"/>
  <c r="BI183" i="433"/>
  <c r="BH183" i="433"/>
  <c r="BG183" i="433"/>
  <c r="BF183" i="433"/>
  <c r="BW182" i="433"/>
  <c r="BV182" i="433"/>
  <c r="BU182" i="433"/>
  <c r="BT182" i="433"/>
  <c r="BS182" i="433"/>
  <c r="BR182" i="433"/>
  <c r="BQ182" i="433"/>
  <c r="BP182" i="433"/>
  <c r="BO182" i="433"/>
  <c r="BN182" i="433"/>
  <c r="BM182" i="433"/>
  <c r="BL182" i="433"/>
  <c r="BK182" i="433"/>
  <c r="BJ182" i="433"/>
  <c r="BI182" i="433"/>
  <c r="BH182" i="433"/>
  <c r="BG182" i="433"/>
  <c r="BF182" i="433"/>
  <c r="BW181" i="433"/>
  <c r="BV181" i="433"/>
  <c r="BU181" i="433"/>
  <c r="BT181" i="433"/>
  <c r="BS181" i="433"/>
  <c r="BR181" i="433"/>
  <c r="BQ181" i="433"/>
  <c r="BP181" i="433"/>
  <c r="BO181" i="433"/>
  <c r="BN181" i="433"/>
  <c r="BM181" i="433"/>
  <c r="BL181" i="433"/>
  <c r="BK181" i="433"/>
  <c r="BJ181" i="433"/>
  <c r="BI181" i="433"/>
  <c r="BH181" i="433"/>
  <c r="BG181" i="433"/>
  <c r="BF181" i="433"/>
  <c r="BW180" i="433"/>
  <c r="BV180" i="433"/>
  <c r="BU180" i="433"/>
  <c r="BT180" i="433"/>
  <c r="BS180" i="433"/>
  <c r="BR180" i="433"/>
  <c r="BQ180" i="433"/>
  <c r="BP180" i="433"/>
  <c r="BO180" i="433"/>
  <c r="BN180" i="433"/>
  <c r="BM180" i="433"/>
  <c r="BL180" i="433"/>
  <c r="BK180" i="433"/>
  <c r="BJ180" i="433"/>
  <c r="BI180" i="433"/>
  <c r="AN89" i="433" s="1"/>
  <c r="BH180" i="433"/>
  <c r="BG180" i="433"/>
  <c r="BF180" i="433"/>
  <c r="BW179" i="433"/>
  <c r="BV179" i="433"/>
  <c r="BU179" i="433"/>
  <c r="BT179" i="433"/>
  <c r="BS179" i="433"/>
  <c r="BR179" i="433"/>
  <c r="BQ179" i="433"/>
  <c r="BP179" i="433"/>
  <c r="BO179" i="433"/>
  <c r="BN179" i="433"/>
  <c r="BM179" i="433"/>
  <c r="BL179" i="433"/>
  <c r="BK179" i="433"/>
  <c r="BJ179" i="433"/>
  <c r="BI179" i="433"/>
  <c r="BH179" i="433"/>
  <c r="BG179" i="433"/>
  <c r="BF179" i="433"/>
  <c r="BW176" i="433"/>
  <c r="BV176" i="433"/>
  <c r="BU176" i="433"/>
  <c r="BT176" i="433"/>
  <c r="BS176" i="433"/>
  <c r="BR176" i="433"/>
  <c r="BQ176" i="433"/>
  <c r="BP176" i="433"/>
  <c r="BO176" i="433"/>
  <c r="BN176" i="433"/>
  <c r="BM176" i="433"/>
  <c r="BL176" i="433"/>
  <c r="BK176" i="433"/>
  <c r="BJ176" i="433"/>
  <c r="BI176" i="433"/>
  <c r="BH176" i="433"/>
  <c r="BG176" i="433"/>
  <c r="BF176" i="433"/>
  <c r="BW175" i="433"/>
  <c r="BV175" i="433"/>
  <c r="BU175" i="433"/>
  <c r="BT175" i="433"/>
  <c r="BS175" i="433"/>
  <c r="BR175" i="433"/>
  <c r="BQ175" i="433"/>
  <c r="BP175" i="433"/>
  <c r="BO175" i="433"/>
  <c r="BN175" i="433"/>
  <c r="BM175" i="433"/>
  <c r="BL175" i="433"/>
  <c r="BK175" i="433"/>
  <c r="BJ175" i="433"/>
  <c r="BI175" i="433"/>
  <c r="BH175" i="433"/>
  <c r="BG175" i="433"/>
  <c r="BF175" i="433"/>
  <c r="BW174" i="433"/>
  <c r="BV174" i="433"/>
  <c r="BU174" i="433"/>
  <c r="BT174" i="433"/>
  <c r="BS174" i="433"/>
  <c r="BR174" i="433"/>
  <c r="BQ174" i="433"/>
  <c r="BP174" i="433"/>
  <c r="BO174" i="433"/>
  <c r="BN174" i="433"/>
  <c r="BM174" i="433"/>
  <c r="BL174" i="433"/>
  <c r="BK174" i="433"/>
  <c r="BJ174" i="433"/>
  <c r="BI174" i="433"/>
  <c r="BH174" i="433"/>
  <c r="BG174" i="433"/>
  <c r="BF174" i="433"/>
  <c r="BW173" i="433"/>
  <c r="BV173" i="433"/>
  <c r="BU173" i="433"/>
  <c r="BT173" i="433"/>
  <c r="BS173" i="433"/>
  <c r="BR173" i="433"/>
  <c r="BQ173" i="433"/>
  <c r="BP173" i="433"/>
  <c r="BO173" i="433"/>
  <c r="BN173" i="433"/>
  <c r="BM173" i="433"/>
  <c r="BL173" i="433"/>
  <c r="BK173" i="433"/>
  <c r="BJ173" i="433"/>
  <c r="BI173" i="433"/>
  <c r="BH173" i="433"/>
  <c r="BG173" i="433"/>
  <c r="BF173" i="433"/>
  <c r="BW172" i="433"/>
  <c r="BV172" i="433"/>
  <c r="BU172" i="433"/>
  <c r="BT172" i="433"/>
  <c r="BS172" i="433"/>
  <c r="BR172" i="433"/>
  <c r="BQ172" i="433"/>
  <c r="BP172" i="433"/>
  <c r="BO172" i="433"/>
  <c r="BN172" i="433"/>
  <c r="BM172" i="433"/>
  <c r="BL172" i="433"/>
  <c r="BK172" i="433"/>
  <c r="BJ172" i="433"/>
  <c r="BI172" i="433"/>
  <c r="BH172" i="433"/>
  <c r="BG172" i="433"/>
  <c r="BF172" i="433"/>
  <c r="BW171" i="433"/>
  <c r="BV171" i="433"/>
  <c r="BU171" i="433"/>
  <c r="BT171" i="433"/>
  <c r="BS171" i="433"/>
  <c r="BR171" i="433"/>
  <c r="BQ171" i="433"/>
  <c r="BP171" i="433"/>
  <c r="BO171" i="433"/>
  <c r="BN171" i="433"/>
  <c r="BM171" i="433"/>
  <c r="BL171" i="433"/>
  <c r="BK171" i="433"/>
  <c r="BJ171" i="433"/>
  <c r="BI171" i="433"/>
  <c r="BH171" i="433"/>
  <c r="BG171" i="433"/>
  <c r="BF171" i="433"/>
  <c r="BW170" i="433"/>
  <c r="BV170" i="433"/>
  <c r="BU170" i="433"/>
  <c r="BT170" i="433"/>
  <c r="BS170" i="433"/>
  <c r="BR170" i="433"/>
  <c r="BQ170" i="433"/>
  <c r="BP170" i="433"/>
  <c r="BO170" i="433"/>
  <c r="BN170" i="433"/>
  <c r="BM170" i="433"/>
  <c r="BL170" i="433"/>
  <c r="BK170" i="433"/>
  <c r="BJ170" i="433"/>
  <c r="BI170" i="433"/>
  <c r="AW88" i="433" s="1"/>
  <c r="BH170" i="433"/>
  <c r="BG170" i="433"/>
  <c r="BF170" i="433"/>
  <c r="BW169" i="433"/>
  <c r="BV169" i="433"/>
  <c r="BU169" i="433"/>
  <c r="BT169" i="433"/>
  <c r="BS169" i="433"/>
  <c r="BR169" i="433"/>
  <c r="BQ169" i="433"/>
  <c r="BP169" i="433"/>
  <c r="BO169" i="433"/>
  <c r="BN169" i="433"/>
  <c r="BM169" i="433"/>
  <c r="BL169" i="433"/>
  <c r="BK169" i="433"/>
  <c r="BJ169" i="433"/>
  <c r="BI169" i="433"/>
  <c r="BH169" i="433"/>
  <c r="BG169" i="433"/>
  <c r="AV88" i="433" s="1"/>
  <c r="BF169" i="433"/>
  <c r="BW168" i="433"/>
  <c r="BV168" i="433"/>
  <c r="BU168" i="433"/>
  <c r="BT168" i="433"/>
  <c r="BS168" i="433"/>
  <c r="BR168" i="433"/>
  <c r="BQ168" i="433"/>
  <c r="BP168" i="433"/>
  <c r="BO168" i="433"/>
  <c r="BN168" i="433"/>
  <c r="BM168" i="433"/>
  <c r="BL168" i="433"/>
  <c r="BK168" i="433"/>
  <c r="BJ168" i="433"/>
  <c r="BI168" i="433"/>
  <c r="BH168" i="433"/>
  <c r="BG168" i="433"/>
  <c r="BF168" i="433"/>
  <c r="BW167" i="433"/>
  <c r="BV167" i="433"/>
  <c r="BU167" i="433"/>
  <c r="BT167" i="433"/>
  <c r="BS167" i="433"/>
  <c r="BR167" i="433"/>
  <c r="BQ167" i="433"/>
  <c r="BP167" i="433"/>
  <c r="BO167" i="433"/>
  <c r="BN167" i="433"/>
  <c r="BM167" i="433"/>
  <c r="BL167" i="433"/>
  <c r="BK167" i="433"/>
  <c r="BJ167" i="433"/>
  <c r="BI167" i="433"/>
  <c r="BH167" i="433"/>
  <c r="BG167" i="433"/>
  <c r="BF167" i="433"/>
  <c r="BW166" i="433"/>
  <c r="BV166" i="433"/>
  <c r="BU166" i="433"/>
  <c r="BT166" i="433"/>
  <c r="BS166" i="433"/>
  <c r="BR166" i="433"/>
  <c r="BQ166" i="433"/>
  <c r="BP166" i="433"/>
  <c r="BO166" i="433"/>
  <c r="BN166" i="433"/>
  <c r="BM166" i="433"/>
  <c r="BL166" i="433"/>
  <c r="BK166" i="433"/>
  <c r="BJ166" i="433"/>
  <c r="BI166" i="433"/>
  <c r="AS88" i="433" s="1"/>
  <c r="BH166" i="433"/>
  <c r="BG166" i="433"/>
  <c r="BF166" i="433"/>
  <c r="BW165" i="433"/>
  <c r="BV165" i="433"/>
  <c r="BU165" i="433"/>
  <c r="BT165" i="433"/>
  <c r="BS165" i="433"/>
  <c r="BR165" i="433"/>
  <c r="BQ165" i="433"/>
  <c r="BP165" i="433"/>
  <c r="BO165" i="433"/>
  <c r="BN165" i="433"/>
  <c r="BM165" i="433"/>
  <c r="BL165" i="433"/>
  <c r="BK165" i="433"/>
  <c r="BJ165" i="433"/>
  <c r="BI165" i="433"/>
  <c r="BH165" i="433"/>
  <c r="BG165" i="433"/>
  <c r="AR88" i="433" s="1"/>
  <c r="BF165" i="433"/>
  <c r="BW164" i="433"/>
  <c r="BV164" i="433"/>
  <c r="BU164" i="433"/>
  <c r="BT164" i="433"/>
  <c r="BS164" i="433"/>
  <c r="BR164" i="433"/>
  <c r="BQ164" i="433"/>
  <c r="BP164" i="433"/>
  <c r="BO164" i="433"/>
  <c r="BN164" i="433"/>
  <c r="BM164" i="433"/>
  <c r="BL164" i="433"/>
  <c r="BK164" i="433"/>
  <c r="BJ164" i="433"/>
  <c r="BI164" i="433"/>
  <c r="BH164" i="433"/>
  <c r="BG164" i="433"/>
  <c r="BF164" i="433"/>
  <c r="BW163" i="433"/>
  <c r="BV163" i="433"/>
  <c r="BU163" i="433"/>
  <c r="BT163" i="433"/>
  <c r="BS163" i="433"/>
  <c r="BR163" i="433"/>
  <c r="BQ163" i="433"/>
  <c r="BP163" i="433"/>
  <c r="BO163" i="433"/>
  <c r="BN163" i="433"/>
  <c r="BM163" i="433"/>
  <c r="BL163" i="433"/>
  <c r="BK163" i="433"/>
  <c r="BJ163" i="433"/>
  <c r="BI163" i="433"/>
  <c r="BH163" i="433"/>
  <c r="BG163" i="433"/>
  <c r="BF163" i="433"/>
  <c r="BW162" i="433"/>
  <c r="BV162" i="433"/>
  <c r="BU162" i="433"/>
  <c r="BT162" i="433"/>
  <c r="BS162" i="433"/>
  <c r="BR162" i="433"/>
  <c r="BQ162" i="433"/>
  <c r="BP162" i="433"/>
  <c r="BO162" i="433"/>
  <c r="BN162" i="433"/>
  <c r="BM162" i="433"/>
  <c r="BL162" i="433"/>
  <c r="BK162" i="433"/>
  <c r="BJ162" i="433"/>
  <c r="BI162" i="433"/>
  <c r="BH162" i="433"/>
  <c r="BG162" i="433"/>
  <c r="BF162" i="433"/>
  <c r="BW161" i="433"/>
  <c r="BV161" i="433"/>
  <c r="BU161" i="433"/>
  <c r="BT161" i="433"/>
  <c r="BS161" i="433"/>
  <c r="BR161" i="433"/>
  <c r="BQ161" i="433"/>
  <c r="BP161" i="433"/>
  <c r="BO161" i="433"/>
  <c r="BN161" i="433"/>
  <c r="BM161" i="433"/>
  <c r="BL161" i="433"/>
  <c r="BK161" i="433"/>
  <c r="BJ161" i="433"/>
  <c r="BI161" i="433"/>
  <c r="BH161" i="433"/>
  <c r="BG161" i="433"/>
  <c r="BF161" i="433"/>
  <c r="BW160" i="433"/>
  <c r="BV160" i="433"/>
  <c r="BU160" i="433"/>
  <c r="BT160" i="433"/>
  <c r="BS160" i="433"/>
  <c r="BR160" i="433"/>
  <c r="BQ160" i="433"/>
  <c r="BP160" i="433"/>
  <c r="BO160" i="433"/>
  <c r="BN160" i="433"/>
  <c r="BM160" i="433"/>
  <c r="BL160" i="433"/>
  <c r="BK160" i="433"/>
  <c r="BJ160" i="433"/>
  <c r="BI160" i="433"/>
  <c r="BH160" i="433"/>
  <c r="BG160" i="433"/>
  <c r="BF160" i="433"/>
  <c r="BW157" i="433"/>
  <c r="BV157" i="433"/>
  <c r="BU157" i="433"/>
  <c r="BT157" i="433"/>
  <c r="BS157" i="433"/>
  <c r="BR157" i="433"/>
  <c r="BQ157" i="433"/>
  <c r="BP157" i="433"/>
  <c r="BO157" i="433"/>
  <c r="BN157" i="433"/>
  <c r="BM157" i="433"/>
  <c r="BL157" i="433"/>
  <c r="BK157" i="433"/>
  <c r="BJ157" i="433"/>
  <c r="BI157" i="433"/>
  <c r="BH157" i="433"/>
  <c r="BG157" i="433"/>
  <c r="BF157" i="433"/>
  <c r="BW156" i="433"/>
  <c r="BV156" i="433"/>
  <c r="BU156" i="433"/>
  <c r="BT156" i="433"/>
  <c r="BS156" i="433"/>
  <c r="BR156" i="433"/>
  <c r="BQ156" i="433"/>
  <c r="BP156" i="433"/>
  <c r="BO156" i="433"/>
  <c r="BN156" i="433"/>
  <c r="BM156" i="433"/>
  <c r="BL156" i="433"/>
  <c r="BK156" i="433"/>
  <c r="BJ156" i="433"/>
  <c r="BI156" i="433"/>
  <c r="BH156" i="433"/>
  <c r="BG156" i="433"/>
  <c r="BF156" i="433"/>
  <c r="BW155" i="433"/>
  <c r="BV155" i="433"/>
  <c r="BU155" i="433"/>
  <c r="BT155" i="433"/>
  <c r="BS155" i="433"/>
  <c r="BR155" i="433"/>
  <c r="BQ155" i="433"/>
  <c r="BP155" i="433"/>
  <c r="BO155" i="433"/>
  <c r="BN155" i="433"/>
  <c r="BM155" i="433"/>
  <c r="BL155" i="433"/>
  <c r="BK155" i="433"/>
  <c r="BJ155" i="433"/>
  <c r="BI155" i="433"/>
  <c r="BH155" i="433"/>
  <c r="BG155" i="433"/>
  <c r="BF155" i="433"/>
  <c r="BW154" i="433"/>
  <c r="BV154" i="433"/>
  <c r="BU154" i="433"/>
  <c r="BT154" i="433"/>
  <c r="BS154" i="433"/>
  <c r="BR154" i="433"/>
  <c r="BQ154" i="433"/>
  <c r="BP154" i="433"/>
  <c r="BO154" i="433"/>
  <c r="BN154" i="433"/>
  <c r="BM154" i="433"/>
  <c r="BL154" i="433"/>
  <c r="BK154" i="433"/>
  <c r="BJ154" i="433"/>
  <c r="BI154" i="433"/>
  <c r="BH154" i="433"/>
  <c r="BG154" i="433"/>
  <c r="BF154" i="433"/>
  <c r="BW153" i="433"/>
  <c r="BV153" i="433"/>
  <c r="BU153" i="433"/>
  <c r="BT153" i="433"/>
  <c r="BS153" i="433"/>
  <c r="BR153" i="433"/>
  <c r="BQ153" i="433"/>
  <c r="BP153" i="433"/>
  <c r="BO153" i="433"/>
  <c r="BN153" i="433"/>
  <c r="BM153" i="433"/>
  <c r="BL153" i="433"/>
  <c r="BK153" i="433"/>
  <c r="BJ153" i="433"/>
  <c r="BI153" i="433"/>
  <c r="BH153" i="433"/>
  <c r="BG153" i="433"/>
  <c r="BF153" i="433"/>
  <c r="BW152" i="433"/>
  <c r="BV152" i="433"/>
  <c r="BU152" i="433"/>
  <c r="BT152" i="433"/>
  <c r="BS152" i="433"/>
  <c r="BR152" i="433"/>
  <c r="BQ152" i="433"/>
  <c r="BP152" i="433"/>
  <c r="BO152" i="433"/>
  <c r="BN152" i="433"/>
  <c r="BM152" i="433"/>
  <c r="BL152" i="433"/>
  <c r="BK152" i="433"/>
  <c r="BJ152" i="433"/>
  <c r="BI152" i="433"/>
  <c r="BH152" i="433"/>
  <c r="BG152" i="433"/>
  <c r="BF152" i="433"/>
  <c r="BW151" i="433"/>
  <c r="BV151" i="433"/>
  <c r="BU151" i="433"/>
  <c r="BT151" i="433"/>
  <c r="BS151" i="433"/>
  <c r="BR151" i="433"/>
  <c r="BQ151" i="433"/>
  <c r="BP151" i="433"/>
  <c r="BO151" i="433"/>
  <c r="BN151" i="433"/>
  <c r="BM151" i="433"/>
  <c r="BL151" i="433"/>
  <c r="BK151" i="433"/>
  <c r="BJ151" i="433"/>
  <c r="BI151" i="433"/>
  <c r="BH151" i="433"/>
  <c r="BG151" i="433"/>
  <c r="BF151" i="433"/>
  <c r="AW87" i="433" s="1"/>
  <c r="BW150" i="433"/>
  <c r="BV150" i="433"/>
  <c r="BU150" i="433"/>
  <c r="BT150" i="433"/>
  <c r="BS150" i="433"/>
  <c r="BR150" i="433"/>
  <c r="BQ150" i="433"/>
  <c r="BP150" i="433"/>
  <c r="BO150" i="433"/>
  <c r="BN150" i="433"/>
  <c r="BM150" i="433"/>
  <c r="BL150" i="433"/>
  <c r="BK150" i="433"/>
  <c r="BJ150" i="433"/>
  <c r="BI150" i="433"/>
  <c r="BH150" i="433"/>
  <c r="BB95" i="433" s="1"/>
  <c r="BG150" i="433"/>
  <c r="BF150" i="433"/>
  <c r="BW149" i="433"/>
  <c r="BV149" i="433"/>
  <c r="BU149" i="433"/>
  <c r="BT149" i="433"/>
  <c r="BS149" i="433"/>
  <c r="BR149" i="433"/>
  <c r="BQ149" i="433"/>
  <c r="BP149" i="433"/>
  <c r="BO149" i="433"/>
  <c r="BN149" i="433"/>
  <c r="BM149" i="433"/>
  <c r="BL149" i="433"/>
  <c r="BK149" i="433"/>
  <c r="BJ149" i="433"/>
  <c r="BI149" i="433"/>
  <c r="BH149" i="433"/>
  <c r="BG149" i="433"/>
  <c r="BF149" i="433"/>
  <c r="BA95" i="433" s="1"/>
  <c r="BW148" i="433"/>
  <c r="BV148" i="433"/>
  <c r="BU148" i="433"/>
  <c r="BT148" i="433"/>
  <c r="BS148" i="433"/>
  <c r="BR148" i="433"/>
  <c r="BQ148" i="433"/>
  <c r="BP148" i="433"/>
  <c r="BO148" i="433"/>
  <c r="BN148" i="433"/>
  <c r="BM148" i="433"/>
  <c r="BL148" i="433"/>
  <c r="BK148" i="433"/>
  <c r="BJ148" i="433"/>
  <c r="BI148" i="433"/>
  <c r="BH148" i="433"/>
  <c r="AZ95" i="433" s="1"/>
  <c r="BG148" i="433"/>
  <c r="BF148" i="433"/>
  <c r="BW147" i="433"/>
  <c r="BV147" i="433"/>
  <c r="BU147" i="433"/>
  <c r="BT147" i="433"/>
  <c r="BS147" i="433"/>
  <c r="BR147" i="433"/>
  <c r="BQ147" i="433"/>
  <c r="BP147" i="433"/>
  <c r="BO147" i="433"/>
  <c r="BN147" i="433"/>
  <c r="BM147" i="433"/>
  <c r="BL147" i="433"/>
  <c r="BK147" i="433"/>
  <c r="BJ147" i="433"/>
  <c r="BI147" i="433"/>
  <c r="BH147" i="433"/>
  <c r="BG147" i="433"/>
  <c r="BF147" i="433"/>
  <c r="AS87" i="433" s="1"/>
  <c r="BW146" i="433"/>
  <c r="BV146" i="433"/>
  <c r="BU146" i="433"/>
  <c r="BT146" i="433"/>
  <c r="BS146" i="433"/>
  <c r="BR146" i="433"/>
  <c r="BQ146" i="433"/>
  <c r="BP146" i="433"/>
  <c r="BO146" i="433"/>
  <c r="BN146" i="433"/>
  <c r="BM146" i="433"/>
  <c r="BL146" i="433"/>
  <c r="BK146" i="433"/>
  <c r="BJ146" i="433"/>
  <c r="BI146" i="433"/>
  <c r="BH146" i="433"/>
  <c r="AX95" i="433" s="1"/>
  <c r="BG146" i="433"/>
  <c r="BF146" i="433"/>
  <c r="BW145" i="433"/>
  <c r="BV145" i="433"/>
  <c r="BU145" i="433"/>
  <c r="BT145" i="433"/>
  <c r="BS145" i="433"/>
  <c r="BR145" i="433"/>
  <c r="BQ145" i="433"/>
  <c r="BP145" i="433"/>
  <c r="BO145" i="433"/>
  <c r="BN145" i="433"/>
  <c r="BM145" i="433"/>
  <c r="BL145" i="433"/>
  <c r="BK145" i="433"/>
  <c r="BJ145" i="433"/>
  <c r="BI145" i="433"/>
  <c r="BH145" i="433"/>
  <c r="BG145" i="433"/>
  <c r="BF145" i="433"/>
  <c r="BW144" i="433"/>
  <c r="BV144" i="433"/>
  <c r="BU144" i="433"/>
  <c r="BT144" i="433"/>
  <c r="BS144" i="433"/>
  <c r="BR144" i="433"/>
  <c r="BQ144" i="433"/>
  <c r="BP144" i="433"/>
  <c r="BO144" i="433"/>
  <c r="BN144" i="433"/>
  <c r="BM144" i="433"/>
  <c r="BL144" i="433"/>
  <c r="BK144" i="433"/>
  <c r="BJ144" i="433"/>
  <c r="BI144" i="433"/>
  <c r="BH144" i="433"/>
  <c r="AP87" i="433" s="1"/>
  <c r="BG144" i="433"/>
  <c r="AV95" i="433" s="1"/>
  <c r="BF144" i="433"/>
  <c r="BW143" i="433"/>
  <c r="BV143" i="433"/>
  <c r="BU143" i="433"/>
  <c r="BT143" i="433"/>
  <c r="BS143" i="433"/>
  <c r="BR143" i="433"/>
  <c r="BQ143" i="433"/>
  <c r="BP143" i="433"/>
  <c r="BO143" i="433"/>
  <c r="BN143" i="433"/>
  <c r="BM143" i="433"/>
  <c r="BL143" i="433"/>
  <c r="BK143" i="433"/>
  <c r="BJ143" i="433"/>
  <c r="BI143" i="433"/>
  <c r="BH143" i="433"/>
  <c r="BG143" i="433"/>
  <c r="BF143" i="433"/>
  <c r="BW142" i="433"/>
  <c r="BV142" i="433"/>
  <c r="BU142" i="433"/>
  <c r="BT142" i="433"/>
  <c r="BS142" i="433"/>
  <c r="BR142" i="433"/>
  <c r="BQ142" i="433"/>
  <c r="BP142" i="433"/>
  <c r="BO142" i="433"/>
  <c r="BN142" i="433"/>
  <c r="BM142" i="433"/>
  <c r="BL142" i="433"/>
  <c r="BK142" i="433"/>
  <c r="BJ142" i="433"/>
  <c r="BI142" i="433"/>
  <c r="BH142" i="433"/>
  <c r="AT95" i="433" s="1"/>
  <c r="BG142" i="433"/>
  <c r="BF142" i="433"/>
  <c r="BW141" i="433"/>
  <c r="BV141" i="433"/>
  <c r="BU141" i="433"/>
  <c r="BT141" i="433"/>
  <c r="BS141" i="433"/>
  <c r="BR141" i="433"/>
  <c r="BQ141" i="433"/>
  <c r="BP141" i="433"/>
  <c r="BO141" i="433"/>
  <c r="BN141" i="433"/>
  <c r="BM141" i="433"/>
  <c r="BL141" i="433"/>
  <c r="BK141" i="433"/>
  <c r="BJ141" i="433"/>
  <c r="BI141" i="433"/>
  <c r="BH141" i="433"/>
  <c r="BG141" i="433"/>
  <c r="BF141" i="433"/>
  <c r="AS95" i="433" s="1"/>
  <c r="BW138" i="433"/>
  <c r="BV138" i="433"/>
  <c r="BU138" i="433"/>
  <c r="BT138" i="433"/>
  <c r="BS138" i="433"/>
  <c r="BR138" i="433"/>
  <c r="BQ138" i="433"/>
  <c r="BP138" i="433"/>
  <c r="BO138" i="433"/>
  <c r="BN138" i="433"/>
  <c r="BM138" i="433"/>
  <c r="BL138" i="433"/>
  <c r="BK138" i="433"/>
  <c r="BJ138" i="433"/>
  <c r="BI138" i="433"/>
  <c r="BH138" i="433"/>
  <c r="BG138" i="433"/>
  <c r="BF138" i="433"/>
  <c r="BW137" i="433"/>
  <c r="BV137" i="433"/>
  <c r="BU137" i="433"/>
  <c r="BT137" i="433"/>
  <c r="BS137" i="433"/>
  <c r="BR137" i="433"/>
  <c r="BQ137" i="433"/>
  <c r="BP137" i="433"/>
  <c r="BO137" i="433"/>
  <c r="BN137" i="433"/>
  <c r="BM137" i="433"/>
  <c r="BL137" i="433"/>
  <c r="BK137" i="433"/>
  <c r="BJ137" i="433"/>
  <c r="BI137" i="433"/>
  <c r="BH137" i="433"/>
  <c r="BG137" i="433"/>
  <c r="BF137" i="433"/>
  <c r="BW136" i="433"/>
  <c r="BV136" i="433"/>
  <c r="BU136" i="433"/>
  <c r="BT136" i="433"/>
  <c r="BS136" i="433"/>
  <c r="BR136" i="433"/>
  <c r="BQ136" i="433"/>
  <c r="BP136" i="433"/>
  <c r="BO136" i="433"/>
  <c r="BN136" i="433"/>
  <c r="BM136" i="433"/>
  <c r="BL136" i="433"/>
  <c r="BK136" i="433"/>
  <c r="BJ136" i="433"/>
  <c r="BI136" i="433"/>
  <c r="BH136" i="433"/>
  <c r="BG136" i="433"/>
  <c r="BF136" i="433"/>
  <c r="BW135" i="433"/>
  <c r="BV135" i="433"/>
  <c r="BU135" i="433"/>
  <c r="BT135" i="433"/>
  <c r="BS135" i="433"/>
  <c r="BR135" i="433"/>
  <c r="BQ135" i="433"/>
  <c r="BP135" i="433"/>
  <c r="BO135" i="433"/>
  <c r="BN135" i="433"/>
  <c r="BM135" i="433"/>
  <c r="BL135" i="433"/>
  <c r="BK135" i="433"/>
  <c r="BJ135" i="433"/>
  <c r="BI135" i="433"/>
  <c r="BH135" i="433"/>
  <c r="BG135" i="433"/>
  <c r="BF135" i="433"/>
  <c r="BW134" i="433"/>
  <c r="BV134" i="433"/>
  <c r="BU134" i="433"/>
  <c r="BT134" i="433"/>
  <c r="BS134" i="433"/>
  <c r="BR134" i="433"/>
  <c r="BQ134" i="433"/>
  <c r="BP134" i="433"/>
  <c r="BO134" i="433"/>
  <c r="BN134" i="433"/>
  <c r="BM134" i="433"/>
  <c r="BL134" i="433"/>
  <c r="BK134" i="433"/>
  <c r="BJ134" i="433"/>
  <c r="BI134" i="433"/>
  <c r="BH134" i="433"/>
  <c r="BG134" i="433"/>
  <c r="BF134" i="433"/>
  <c r="BW133" i="433"/>
  <c r="BV133" i="433"/>
  <c r="BU133" i="433"/>
  <c r="BT133" i="433"/>
  <c r="BS133" i="433"/>
  <c r="BR133" i="433"/>
  <c r="BQ133" i="433"/>
  <c r="BP133" i="433"/>
  <c r="BO133" i="433"/>
  <c r="BN133" i="433"/>
  <c r="BM133" i="433"/>
  <c r="BL133" i="433"/>
  <c r="BK133" i="433"/>
  <c r="BJ133" i="433"/>
  <c r="BI133" i="433"/>
  <c r="BH133" i="433"/>
  <c r="BG133" i="433"/>
  <c r="BF133" i="433"/>
  <c r="BW132" i="433"/>
  <c r="BV132" i="433"/>
  <c r="BU132" i="433"/>
  <c r="BT132" i="433"/>
  <c r="BS132" i="433"/>
  <c r="BR132" i="433"/>
  <c r="BQ132" i="433"/>
  <c r="BP132" i="433"/>
  <c r="BO132" i="433"/>
  <c r="BN132" i="433"/>
  <c r="BM132" i="433"/>
  <c r="BL132" i="433"/>
  <c r="BK132" i="433"/>
  <c r="BJ132" i="433"/>
  <c r="BI132" i="433"/>
  <c r="BH132" i="433"/>
  <c r="BG132" i="433"/>
  <c r="BF132" i="433"/>
  <c r="BW131" i="433"/>
  <c r="BV131" i="433"/>
  <c r="BU131" i="433"/>
  <c r="BT131" i="433"/>
  <c r="BS131" i="433"/>
  <c r="BR131" i="433"/>
  <c r="BQ131" i="433"/>
  <c r="BP131" i="433"/>
  <c r="BO131" i="433"/>
  <c r="BN131" i="433"/>
  <c r="BM131" i="433"/>
  <c r="BL131" i="433"/>
  <c r="BK131" i="433"/>
  <c r="BJ131" i="433"/>
  <c r="BI131" i="433"/>
  <c r="BH131" i="433"/>
  <c r="BG131" i="433"/>
  <c r="BF131" i="433"/>
  <c r="AV86" i="433" s="1"/>
  <c r="BW130" i="433"/>
  <c r="BV130" i="433"/>
  <c r="BU130" i="433"/>
  <c r="BT130" i="433"/>
  <c r="BS130" i="433"/>
  <c r="BR130" i="433"/>
  <c r="BQ130" i="433"/>
  <c r="BP130" i="433"/>
  <c r="BO130" i="433"/>
  <c r="BN130" i="433"/>
  <c r="BM130" i="433"/>
  <c r="BL130" i="433"/>
  <c r="BK130" i="433"/>
  <c r="BJ130" i="433"/>
  <c r="BI130" i="433"/>
  <c r="BH130" i="433"/>
  <c r="AU86" i="433" s="1"/>
  <c r="BG130" i="433"/>
  <c r="BF130" i="433"/>
  <c r="BW129" i="433"/>
  <c r="BV129" i="433"/>
  <c r="BU129" i="433"/>
  <c r="BT129" i="433"/>
  <c r="BS129" i="433"/>
  <c r="BR129" i="433"/>
  <c r="BQ129" i="433"/>
  <c r="BP129" i="433"/>
  <c r="BO129" i="433"/>
  <c r="BN129" i="433"/>
  <c r="BM129" i="433"/>
  <c r="BL129" i="433"/>
  <c r="BK129" i="433"/>
  <c r="BJ129" i="433"/>
  <c r="BI129" i="433"/>
  <c r="BH129" i="433"/>
  <c r="BG129" i="433"/>
  <c r="BF129" i="433"/>
  <c r="AT86" i="433" s="1"/>
  <c r="BW128" i="433"/>
  <c r="BV128" i="433"/>
  <c r="BU128" i="433"/>
  <c r="BT128" i="433"/>
  <c r="BS128" i="433"/>
  <c r="BR128" i="433"/>
  <c r="BQ128" i="433"/>
  <c r="BP128" i="433"/>
  <c r="BO128" i="433"/>
  <c r="BN128" i="433"/>
  <c r="BM128" i="433"/>
  <c r="BL128" i="433"/>
  <c r="BK128" i="433"/>
  <c r="BJ128" i="433"/>
  <c r="BI128" i="433"/>
  <c r="BH128" i="433"/>
  <c r="BG128" i="433"/>
  <c r="BF128" i="433"/>
  <c r="BW127" i="433"/>
  <c r="BV127" i="433"/>
  <c r="BU127" i="433"/>
  <c r="BT127" i="433"/>
  <c r="BS127" i="433"/>
  <c r="BR127" i="433"/>
  <c r="BQ127" i="433"/>
  <c r="BP127" i="433"/>
  <c r="BO127" i="433"/>
  <c r="BN127" i="433"/>
  <c r="BM127" i="433"/>
  <c r="BL127" i="433"/>
  <c r="BK127" i="433"/>
  <c r="BJ127" i="433"/>
  <c r="BI127" i="433"/>
  <c r="BH127" i="433"/>
  <c r="BG127" i="433"/>
  <c r="BF127" i="433"/>
  <c r="AR86" i="433" s="1"/>
  <c r="BW126" i="433"/>
  <c r="BV126" i="433"/>
  <c r="BU126" i="433"/>
  <c r="BT126" i="433"/>
  <c r="BS126" i="433"/>
  <c r="BR126" i="433"/>
  <c r="BQ126" i="433"/>
  <c r="BP126" i="433"/>
  <c r="BO126" i="433"/>
  <c r="BN126" i="433"/>
  <c r="BM126" i="433"/>
  <c r="BL126" i="433"/>
  <c r="BK126" i="433"/>
  <c r="BJ126" i="433"/>
  <c r="BI126" i="433"/>
  <c r="BH126" i="433"/>
  <c r="BG126" i="433"/>
  <c r="BF126" i="433"/>
  <c r="BW125" i="433"/>
  <c r="BV125" i="433"/>
  <c r="BU125" i="433"/>
  <c r="BT125" i="433"/>
  <c r="BS125" i="433"/>
  <c r="BR125" i="433"/>
  <c r="BQ125" i="433"/>
  <c r="BP125" i="433"/>
  <c r="BO125" i="433"/>
  <c r="BN125" i="433"/>
  <c r="BM125" i="433"/>
  <c r="BL125" i="433"/>
  <c r="BK125" i="433"/>
  <c r="BJ125" i="433"/>
  <c r="BI125" i="433"/>
  <c r="BH125" i="433"/>
  <c r="BG125" i="433"/>
  <c r="BF125" i="433"/>
  <c r="AP86" i="433" s="1"/>
  <c r="BW124" i="433"/>
  <c r="BV124" i="433"/>
  <c r="BU124" i="433"/>
  <c r="BT124" i="433"/>
  <c r="BS124" i="433"/>
  <c r="BR124" i="433"/>
  <c r="BQ124" i="433"/>
  <c r="BP124" i="433"/>
  <c r="BO124" i="433"/>
  <c r="BN124" i="433"/>
  <c r="BM124" i="433"/>
  <c r="BL124" i="433"/>
  <c r="BK124" i="433"/>
  <c r="BJ124" i="433"/>
  <c r="BI124" i="433"/>
  <c r="BH124" i="433"/>
  <c r="BG124" i="433"/>
  <c r="BF124" i="433"/>
  <c r="BW123" i="433"/>
  <c r="BV123" i="433"/>
  <c r="BU123" i="433"/>
  <c r="BT123" i="433"/>
  <c r="BS123" i="433"/>
  <c r="BR123" i="433"/>
  <c r="BQ123" i="433"/>
  <c r="BP123" i="433"/>
  <c r="BO123" i="433"/>
  <c r="BN123" i="433"/>
  <c r="BM123" i="433"/>
  <c r="BL123" i="433"/>
  <c r="BK123" i="433"/>
  <c r="BJ123" i="433"/>
  <c r="BI123" i="433"/>
  <c r="BH123" i="433"/>
  <c r="BG123" i="433"/>
  <c r="BF123" i="433"/>
  <c r="AN86" i="433" s="1"/>
  <c r="BW122" i="433"/>
  <c r="BV122" i="433"/>
  <c r="BU122" i="433"/>
  <c r="BT122" i="433"/>
  <c r="BS122" i="433"/>
  <c r="BR122" i="433"/>
  <c r="BQ122" i="433"/>
  <c r="BP122" i="433"/>
  <c r="BO122" i="433"/>
  <c r="BN122" i="433"/>
  <c r="BM122" i="433"/>
  <c r="BL122" i="433"/>
  <c r="BK122" i="433"/>
  <c r="BJ122" i="433"/>
  <c r="BI122" i="433"/>
  <c r="BH122" i="433"/>
  <c r="BG122" i="433"/>
  <c r="BF122" i="433"/>
  <c r="BW119" i="433"/>
  <c r="BV119" i="433"/>
  <c r="BU119" i="433"/>
  <c r="BT119" i="433"/>
  <c r="BS119" i="433"/>
  <c r="BR119" i="433"/>
  <c r="BQ119" i="433"/>
  <c r="BP119" i="433"/>
  <c r="BO119" i="433"/>
  <c r="BN119" i="433"/>
  <c r="BM119" i="433"/>
  <c r="BL119" i="433"/>
  <c r="BK119" i="433"/>
  <c r="BJ119" i="433"/>
  <c r="BI119" i="433"/>
  <c r="BH119" i="433"/>
  <c r="BG119" i="433"/>
  <c r="BF119" i="433"/>
  <c r="BW118" i="433"/>
  <c r="BV118" i="433"/>
  <c r="BU118" i="433"/>
  <c r="BT118" i="433"/>
  <c r="BS118" i="433"/>
  <c r="BR118" i="433"/>
  <c r="BQ118" i="433"/>
  <c r="BP118" i="433"/>
  <c r="BO118" i="433"/>
  <c r="BN118" i="433"/>
  <c r="BM118" i="433"/>
  <c r="BL118" i="433"/>
  <c r="BK118" i="433"/>
  <c r="BJ118" i="433"/>
  <c r="BI118" i="433"/>
  <c r="BH118" i="433"/>
  <c r="BG118" i="433"/>
  <c r="BF118" i="433"/>
  <c r="BW117" i="433"/>
  <c r="BV117" i="433"/>
  <c r="BU117" i="433"/>
  <c r="BT117" i="433"/>
  <c r="BS117" i="433"/>
  <c r="BR117" i="433"/>
  <c r="BQ117" i="433"/>
  <c r="BP117" i="433"/>
  <c r="BO117" i="433"/>
  <c r="BN117" i="433"/>
  <c r="BM117" i="433"/>
  <c r="BL117" i="433"/>
  <c r="BK117" i="433"/>
  <c r="BJ117" i="433"/>
  <c r="BI117" i="433"/>
  <c r="BH117" i="433"/>
  <c r="BG117" i="433"/>
  <c r="BF117" i="433"/>
  <c r="BW116" i="433"/>
  <c r="BV116" i="433"/>
  <c r="BU116" i="433"/>
  <c r="BT116" i="433"/>
  <c r="BS116" i="433"/>
  <c r="BR116" i="433"/>
  <c r="BQ116" i="433"/>
  <c r="BP116" i="433"/>
  <c r="BO116" i="433"/>
  <c r="BN116" i="433"/>
  <c r="BM116" i="433"/>
  <c r="BL116" i="433"/>
  <c r="BK116" i="433"/>
  <c r="BJ116" i="433"/>
  <c r="BI116" i="433"/>
  <c r="BH116" i="433"/>
  <c r="BG116" i="433"/>
  <c r="BF116" i="433"/>
  <c r="BW115" i="433"/>
  <c r="BV115" i="433"/>
  <c r="BU115" i="433"/>
  <c r="BT115" i="433"/>
  <c r="BS115" i="433"/>
  <c r="BR115" i="433"/>
  <c r="BQ115" i="433"/>
  <c r="BP115" i="433"/>
  <c r="BO115" i="433"/>
  <c r="BN115" i="433"/>
  <c r="BM115" i="433"/>
  <c r="BL115" i="433"/>
  <c r="BK115" i="433"/>
  <c r="BJ115" i="433"/>
  <c r="BI115" i="433"/>
  <c r="BH115" i="433"/>
  <c r="BG115" i="433"/>
  <c r="BF115" i="433"/>
  <c r="BW114" i="433"/>
  <c r="BV114" i="433"/>
  <c r="BU114" i="433"/>
  <c r="BT114" i="433"/>
  <c r="BS114" i="433"/>
  <c r="BR114" i="433"/>
  <c r="BQ114" i="433"/>
  <c r="BP114" i="433"/>
  <c r="BO114" i="433"/>
  <c r="BN114" i="433"/>
  <c r="BM114" i="433"/>
  <c r="BL114" i="433"/>
  <c r="BK114" i="433"/>
  <c r="BJ114" i="433"/>
  <c r="BI114" i="433"/>
  <c r="BH114" i="433"/>
  <c r="BG114" i="433"/>
  <c r="BF114" i="433"/>
  <c r="BW113" i="433"/>
  <c r="BV113" i="433"/>
  <c r="BU113" i="433"/>
  <c r="BT113" i="433"/>
  <c r="BS113" i="433"/>
  <c r="BR113" i="433"/>
  <c r="BQ113" i="433"/>
  <c r="BP113" i="433"/>
  <c r="BO113" i="433"/>
  <c r="BN113" i="433"/>
  <c r="BM113" i="433"/>
  <c r="BL113" i="433"/>
  <c r="BK113" i="433"/>
  <c r="BJ113" i="433"/>
  <c r="BI113" i="433"/>
  <c r="BH113" i="433"/>
  <c r="BG113" i="433"/>
  <c r="BF113" i="433"/>
  <c r="AW85" i="433" s="1"/>
  <c r="BW112" i="433"/>
  <c r="BV112" i="433"/>
  <c r="BU112" i="433"/>
  <c r="BT112" i="433"/>
  <c r="BS112" i="433"/>
  <c r="BR112" i="433"/>
  <c r="BQ112" i="433"/>
  <c r="BP112" i="433"/>
  <c r="BO112" i="433"/>
  <c r="BN112" i="433"/>
  <c r="BM112" i="433"/>
  <c r="BL112" i="433"/>
  <c r="BK112" i="433"/>
  <c r="BJ112" i="433"/>
  <c r="BI112" i="433"/>
  <c r="BH112" i="433"/>
  <c r="BG112" i="433"/>
  <c r="BF112" i="433"/>
  <c r="BW111" i="433"/>
  <c r="BV111" i="433"/>
  <c r="BU111" i="433"/>
  <c r="BT111" i="433"/>
  <c r="BS111" i="433"/>
  <c r="BR111" i="433"/>
  <c r="BQ111" i="433"/>
  <c r="BP111" i="433"/>
  <c r="BO111" i="433"/>
  <c r="BN111" i="433"/>
  <c r="BM111" i="433"/>
  <c r="BL111" i="433"/>
  <c r="BK111" i="433"/>
  <c r="BJ111" i="433"/>
  <c r="BI111" i="433"/>
  <c r="BH111" i="433"/>
  <c r="BG111" i="433"/>
  <c r="BF111" i="433"/>
  <c r="AU85" i="433" s="1"/>
  <c r="BW110" i="433"/>
  <c r="BV110" i="433"/>
  <c r="BU110" i="433"/>
  <c r="BT110" i="433"/>
  <c r="BS110" i="433"/>
  <c r="BR110" i="433"/>
  <c r="BQ110" i="433"/>
  <c r="BP110" i="433"/>
  <c r="BO110" i="433"/>
  <c r="BN110" i="433"/>
  <c r="BM110" i="433"/>
  <c r="BL110" i="433"/>
  <c r="BK110" i="433"/>
  <c r="BJ110" i="433"/>
  <c r="BI110" i="433"/>
  <c r="BH110" i="433"/>
  <c r="BG110" i="433"/>
  <c r="AT85" i="433" s="1"/>
  <c r="BF110" i="433"/>
  <c r="BW109" i="433"/>
  <c r="BV109" i="433"/>
  <c r="BU109" i="433"/>
  <c r="BT109" i="433"/>
  <c r="BS109" i="433"/>
  <c r="BR109" i="433"/>
  <c r="BQ109" i="433"/>
  <c r="BP109" i="433"/>
  <c r="BO109" i="433"/>
  <c r="BN109" i="433"/>
  <c r="BM109" i="433"/>
  <c r="BL109" i="433"/>
  <c r="BK109" i="433"/>
  <c r="BJ109" i="433"/>
  <c r="BI109" i="433"/>
  <c r="BH109" i="433"/>
  <c r="BG109" i="433"/>
  <c r="BF109" i="433"/>
  <c r="AS85" i="433" s="1"/>
  <c r="BW108" i="433"/>
  <c r="BV108" i="433"/>
  <c r="BU108" i="433"/>
  <c r="BT108" i="433"/>
  <c r="BS108" i="433"/>
  <c r="BR108" i="433"/>
  <c r="BQ108" i="433"/>
  <c r="BP108" i="433"/>
  <c r="BO108" i="433"/>
  <c r="BN108" i="433"/>
  <c r="BM108" i="433"/>
  <c r="BL108" i="433"/>
  <c r="BK108" i="433"/>
  <c r="BJ108" i="433"/>
  <c r="BI108" i="433"/>
  <c r="BH108" i="433"/>
  <c r="BG108" i="433"/>
  <c r="BF108" i="433"/>
  <c r="BW107" i="433"/>
  <c r="BV107" i="433"/>
  <c r="BU107" i="433"/>
  <c r="BT107" i="433"/>
  <c r="BS107" i="433"/>
  <c r="BR107" i="433"/>
  <c r="BQ107" i="433"/>
  <c r="BP107" i="433"/>
  <c r="BO107" i="433"/>
  <c r="BN107" i="433"/>
  <c r="BM107" i="433"/>
  <c r="BL107" i="433"/>
  <c r="BK107" i="433"/>
  <c r="BJ107" i="433"/>
  <c r="BI107" i="433"/>
  <c r="BH107" i="433"/>
  <c r="BG107" i="433"/>
  <c r="BF107" i="433"/>
  <c r="BW106" i="433"/>
  <c r="BV106" i="433"/>
  <c r="BU106" i="433"/>
  <c r="BT106" i="433"/>
  <c r="BS106" i="433"/>
  <c r="BR106" i="433"/>
  <c r="BQ106" i="433"/>
  <c r="BP106" i="433"/>
  <c r="BO106" i="433"/>
  <c r="BN106" i="433"/>
  <c r="BM106" i="433"/>
  <c r="BL106" i="433"/>
  <c r="BJ106" i="433"/>
  <c r="BI106" i="433"/>
  <c r="BH106" i="433"/>
  <c r="BG106" i="433"/>
  <c r="BF106" i="433"/>
  <c r="BW105" i="433"/>
  <c r="BV105" i="433"/>
  <c r="BU105" i="433"/>
  <c r="BT105" i="433"/>
  <c r="BS105" i="433"/>
  <c r="BR105" i="433"/>
  <c r="BQ105" i="433"/>
  <c r="BP105" i="433"/>
  <c r="BO105" i="433"/>
  <c r="BN105" i="433"/>
  <c r="BM105" i="433"/>
  <c r="BL105" i="433"/>
  <c r="BK105" i="433"/>
  <c r="BJ105" i="433"/>
  <c r="BI105" i="433"/>
  <c r="BH105" i="433"/>
  <c r="BG105" i="433"/>
  <c r="BF105" i="433"/>
  <c r="BW104" i="433"/>
  <c r="BV104" i="433"/>
  <c r="BU104" i="433"/>
  <c r="BT104" i="433"/>
  <c r="BS104" i="433"/>
  <c r="BR104" i="433"/>
  <c r="BQ104" i="433"/>
  <c r="BP104" i="433"/>
  <c r="BO104" i="433"/>
  <c r="BN104" i="433"/>
  <c r="BM104" i="433"/>
  <c r="BL104" i="433"/>
  <c r="BK104" i="433"/>
  <c r="BJ104" i="433"/>
  <c r="BI104" i="433"/>
  <c r="BH104" i="433"/>
  <c r="BG104" i="433"/>
  <c r="BF104" i="433"/>
  <c r="BW103" i="433"/>
  <c r="BV103" i="433"/>
  <c r="BU103" i="433"/>
  <c r="BT103" i="433"/>
  <c r="BS103" i="433"/>
  <c r="BR103" i="433"/>
  <c r="BQ103" i="433"/>
  <c r="BP103" i="433"/>
  <c r="BO103" i="433"/>
  <c r="BN103" i="433"/>
  <c r="BM103" i="433"/>
  <c r="BL103" i="433"/>
  <c r="BK103" i="433"/>
  <c r="BJ103" i="433"/>
  <c r="BI103" i="433"/>
  <c r="BH103" i="433"/>
  <c r="BG103" i="433"/>
  <c r="BF103" i="433"/>
  <c r="BW100" i="433"/>
  <c r="BV100" i="433"/>
  <c r="BU100" i="433"/>
  <c r="BT100" i="433"/>
  <c r="BS100" i="433"/>
  <c r="BR100" i="433"/>
  <c r="BQ100" i="433"/>
  <c r="BP100" i="433"/>
  <c r="BO100" i="433"/>
  <c r="BN100" i="433"/>
  <c r="BM100" i="433"/>
  <c r="BL100" i="433"/>
  <c r="BK100" i="433"/>
  <c r="BJ100" i="433"/>
  <c r="BI100" i="433"/>
  <c r="BH100" i="433"/>
  <c r="BG100" i="433"/>
  <c r="BF100" i="433"/>
  <c r="BW99" i="433"/>
  <c r="BV99" i="433"/>
  <c r="BU99" i="433"/>
  <c r="BT99" i="433"/>
  <c r="BS99" i="433"/>
  <c r="BR99" i="433"/>
  <c r="BQ99" i="433"/>
  <c r="BP99" i="433"/>
  <c r="BO99" i="433"/>
  <c r="BN99" i="433"/>
  <c r="BM99" i="433"/>
  <c r="BL99" i="433"/>
  <c r="BK99" i="433"/>
  <c r="BJ99" i="433"/>
  <c r="BI99" i="433"/>
  <c r="BH99" i="433"/>
  <c r="BG99" i="433"/>
  <c r="BF99" i="433"/>
  <c r="BW98" i="433"/>
  <c r="BV98" i="433"/>
  <c r="BU98" i="433"/>
  <c r="BT98" i="433"/>
  <c r="BS98" i="433"/>
  <c r="BR98" i="433"/>
  <c r="BQ98" i="433"/>
  <c r="BP98" i="433"/>
  <c r="BO98" i="433"/>
  <c r="BN98" i="433"/>
  <c r="BM98" i="433"/>
  <c r="BL98" i="433"/>
  <c r="BK98" i="433"/>
  <c r="BJ98" i="433"/>
  <c r="BI98" i="433"/>
  <c r="BH98" i="433"/>
  <c r="BG98" i="433"/>
  <c r="BF98" i="433"/>
  <c r="BW97" i="433"/>
  <c r="BV97" i="433"/>
  <c r="BU97" i="433"/>
  <c r="BT97" i="433"/>
  <c r="BS97" i="433"/>
  <c r="BR97" i="433"/>
  <c r="BQ97" i="433"/>
  <c r="BP97" i="433"/>
  <c r="BO97" i="433"/>
  <c r="BN97" i="433"/>
  <c r="BM97" i="433"/>
  <c r="BL97" i="433"/>
  <c r="BK97" i="433"/>
  <c r="BJ97" i="433"/>
  <c r="BI97" i="433"/>
  <c r="BH97" i="433"/>
  <c r="BG97" i="433"/>
  <c r="BF97" i="433"/>
  <c r="BW96" i="433"/>
  <c r="BV96" i="433"/>
  <c r="BU96" i="433"/>
  <c r="BT96" i="433"/>
  <c r="BS96" i="433"/>
  <c r="BR96" i="433"/>
  <c r="BQ96" i="433"/>
  <c r="BP96" i="433"/>
  <c r="BO96" i="433"/>
  <c r="BN96" i="433"/>
  <c r="BM96" i="433"/>
  <c r="BL96" i="433"/>
  <c r="BK96" i="433"/>
  <c r="BJ96" i="433"/>
  <c r="BI96" i="433"/>
  <c r="BH96" i="433"/>
  <c r="BG96" i="433"/>
  <c r="BF96" i="433"/>
  <c r="BW95" i="433"/>
  <c r="BV95" i="433"/>
  <c r="BU95" i="433"/>
  <c r="BT95" i="433"/>
  <c r="BS95" i="433"/>
  <c r="BR95" i="433"/>
  <c r="BQ95" i="433"/>
  <c r="BP95" i="433"/>
  <c r="BO95" i="433"/>
  <c r="BN95" i="433"/>
  <c r="BM95" i="433"/>
  <c r="BL95" i="433"/>
  <c r="BK95" i="433"/>
  <c r="BJ95" i="433"/>
  <c r="BI95" i="433"/>
  <c r="BH95" i="433"/>
  <c r="BG95" i="433"/>
  <c r="BF95" i="433"/>
  <c r="BC95" i="433"/>
  <c r="AY95" i="433"/>
  <c r="AR95" i="433"/>
  <c r="AQ95" i="433"/>
  <c r="BW94" i="433"/>
  <c r="BV94" i="433"/>
  <c r="BU94" i="433"/>
  <c r="BT94" i="433"/>
  <c r="BS94" i="433"/>
  <c r="BR94" i="433"/>
  <c r="BQ94" i="433"/>
  <c r="BP94" i="433"/>
  <c r="BO94" i="433"/>
  <c r="BN94" i="433"/>
  <c r="BM94" i="433"/>
  <c r="BL94" i="433"/>
  <c r="BK94" i="433"/>
  <c r="BJ94" i="433"/>
  <c r="BI94" i="433"/>
  <c r="BH94" i="433"/>
  <c r="BG94" i="433"/>
  <c r="BF94" i="433"/>
  <c r="AN94" i="433"/>
  <c r="BW93" i="433"/>
  <c r="BV93" i="433"/>
  <c r="BU93" i="433"/>
  <c r="BT93" i="433"/>
  <c r="BS93" i="433"/>
  <c r="BR93" i="433"/>
  <c r="BQ93" i="433"/>
  <c r="BP93" i="433"/>
  <c r="BO93" i="433"/>
  <c r="BN93" i="433"/>
  <c r="BM93" i="433"/>
  <c r="BL93" i="433"/>
  <c r="BK93" i="433"/>
  <c r="BJ93" i="433"/>
  <c r="BI93" i="433"/>
  <c r="BH93" i="433"/>
  <c r="BG93" i="433"/>
  <c r="BF93" i="433"/>
  <c r="AV84" i="433" s="1"/>
  <c r="BA93" i="433"/>
  <c r="AU93" i="433"/>
  <c r="AT93" i="433"/>
  <c r="AP93" i="433"/>
  <c r="AN93" i="433"/>
  <c r="BW92" i="433"/>
  <c r="BV92" i="433"/>
  <c r="BU92" i="433"/>
  <c r="BT92" i="433"/>
  <c r="BS92" i="433"/>
  <c r="BR92" i="433"/>
  <c r="BQ92" i="433"/>
  <c r="BP92" i="433"/>
  <c r="BO92" i="433"/>
  <c r="BN92" i="433"/>
  <c r="BM92" i="433"/>
  <c r="BL92" i="433"/>
  <c r="BK92" i="433"/>
  <c r="BJ92" i="433"/>
  <c r="BI92" i="433"/>
  <c r="BH92" i="433"/>
  <c r="BG92" i="433"/>
  <c r="BF92" i="433"/>
  <c r="AU84" i="433" s="1"/>
  <c r="AW92" i="433"/>
  <c r="AT92" i="433"/>
  <c r="AS92" i="433"/>
  <c r="AN92" i="433"/>
  <c r="BW91" i="433"/>
  <c r="BV91" i="433"/>
  <c r="BU91" i="433"/>
  <c r="BT91" i="433"/>
  <c r="BS91" i="433"/>
  <c r="BR91" i="433"/>
  <c r="BQ91" i="433"/>
  <c r="BP91" i="433"/>
  <c r="BO91" i="433"/>
  <c r="BN91" i="433"/>
  <c r="BM91" i="433"/>
  <c r="BL91" i="433"/>
  <c r="BK91" i="433"/>
  <c r="BJ91" i="433"/>
  <c r="BI91" i="433"/>
  <c r="BH91" i="433"/>
  <c r="AT84" i="433" s="1"/>
  <c r="BG91" i="433"/>
  <c r="BF91" i="433"/>
  <c r="AY91" i="433"/>
  <c r="AW91" i="433"/>
  <c r="AT91" i="433"/>
  <c r="AS91" i="433"/>
  <c r="AN91" i="433"/>
  <c r="BW90" i="433"/>
  <c r="BV90" i="433"/>
  <c r="BU90" i="433"/>
  <c r="BT90" i="433"/>
  <c r="BS90" i="433"/>
  <c r="BR90" i="433"/>
  <c r="BQ90" i="433"/>
  <c r="BP90" i="433"/>
  <c r="BO90" i="433"/>
  <c r="BN90" i="433"/>
  <c r="BM90" i="433"/>
  <c r="BL90" i="433"/>
  <c r="BK90" i="433"/>
  <c r="BJ90" i="433"/>
  <c r="BI90" i="433"/>
  <c r="BH90" i="433"/>
  <c r="BG90" i="433"/>
  <c r="BF90" i="433"/>
  <c r="AW90" i="433"/>
  <c r="AV90" i="433"/>
  <c r="AS90" i="433"/>
  <c r="AR90" i="433"/>
  <c r="BW89" i="433"/>
  <c r="BV89" i="433"/>
  <c r="BU89" i="433"/>
  <c r="BT89" i="433"/>
  <c r="BS89" i="433"/>
  <c r="BR89" i="433"/>
  <c r="BQ89" i="433"/>
  <c r="BP89" i="433"/>
  <c r="BO89" i="433"/>
  <c r="BN89" i="433"/>
  <c r="BM89" i="433"/>
  <c r="BL89" i="433"/>
  <c r="BK89" i="433"/>
  <c r="BJ89" i="433"/>
  <c r="BI89" i="433"/>
  <c r="BH89" i="433"/>
  <c r="BG89" i="433"/>
  <c r="AR84" i="433" s="1"/>
  <c r="BF89" i="433"/>
  <c r="AV89" i="433"/>
  <c r="AU89" i="433"/>
  <c r="AR89" i="433"/>
  <c r="AP89" i="433"/>
  <c r="BW88" i="433"/>
  <c r="BV88" i="433"/>
  <c r="BU88" i="433"/>
  <c r="BT88" i="433"/>
  <c r="BS88" i="433"/>
  <c r="BR88" i="433"/>
  <c r="BQ88" i="433"/>
  <c r="BP88" i="433"/>
  <c r="BO88" i="433"/>
  <c r="BN88" i="433"/>
  <c r="BM88" i="433"/>
  <c r="BL88" i="433"/>
  <c r="BK88" i="433"/>
  <c r="BJ88" i="433"/>
  <c r="BI88" i="433"/>
  <c r="BH88" i="433"/>
  <c r="BG88" i="433"/>
  <c r="BF88" i="433"/>
  <c r="AU88" i="433"/>
  <c r="AT88" i="433"/>
  <c r="AP88" i="433"/>
  <c r="AN88" i="433"/>
  <c r="BW87" i="433"/>
  <c r="BV87" i="433"/>
  <c r="BU87" i="433"/>
  <c r="BT87" i="433"/>
  <c r="BS87" i="433"/>
  <c r="BR87" i="433"/>
  <c r="BQ87" i="433"/>
  <c r="BP87" i="433"/>
  <c r="BO87" i="433"/>
  <c r="BN87" i="433"/>
  <c r="BM87" i="433"/>
  <c r="BL87" i="433"/>
  <c r="BK87" i="433"/>
  <c r="BJ87" i="433"/>
  <c r="BI87" i="433"/>
  <c r="BH87" i="433"/>
  <c r="BG87" i="433"/>
  <c r="BF87" i="433"/>
  <c r="AP84" i="433" s="1"/>
  <c r="AY87" i="433"/>
  <c r="AT87" i="433"/>
  <c r="AN87" i="433"/>
  <c r="BW86" i="433"/>
  <c r="BV86" i="433"/>
  <c r="BU86" i="433"/>
  <c r="BT86" i="433"/>
  <c r="BS86" i="433"/>
  <c r="BR86" i="433"/>
  <c r="BQ86" i="433"/>
  <c r="BP86" i="433"/>
  <c r="BO86" i="433"/>
  <c r="BN86" i="433"/>
  <c r="BM86" i="433"/>
  <c r="BL86" i="433"/>
  <c r="BK86" i="433"/>
  <c r="BJ86" i="433"/>
  <c r="BI86" i="433"/>
  <c r="BH86" i="433"/>
  <c r="BG86" i="433"/>
  <c r="BF86" i="433"/>
  <c r="AW86" i="433"/>
  <c r="AS86" i="433"/>
  <c r="BW85" i="433"/>
  <c r="BV85" i="433"/>
  <c r="BU85" i="433"/>
  <c r="BT85" i="433"/>
  <c r="BS85" i="433"/>
  <c r="BR85" i="433"/>
  <c r="BQ85" i="433"/>
  <c r="BP85" i="433"/>
  <c r="BO85" i="433"/>
  <c r="BN85" i="433"/>
  <c r="BM85" i="433"/>
  <c r="BL85" i="433"/>
  <c r="BK85" i="433"/>
  <c r="BJ85" i="433"/>
  <c r="BI85" i="433"/>
  <c r="BH85" i="433"/>
  <c r="AN84" i="433" s="1"/>
  <c r="BG85" i="433"/>
  <c r="BF85" i="433"/>
  <c r="AV85" i="433"/>
  <c r="AR85" i="433"/>
  <c r="BW84" i="433"/>
  <c r="BV84" i="433"/>
  <c r="BU84" i="433"/>
  <c r="BT84" i="433"/>
  <c r="BS84" i="433"/>
  <c r="BR84" i="433"/>
  <c r="BQ84" i="433"/>
  <c r="BP84" i="433"/>
  <c r="BO84" i="433"/>
  <c r="BN84" i="433"/>
  <c r="BM84" i="433"/>
  <c r="BL84" i="433"/>
  <c r="BK84" i="433"/>
  <c r="BJ84" i="433"/>
  <c r="BI84" i="433"/>
  <c r="BH84" i="433"/>
  <c r="BG84" i="433"/>
  <c r="BF84" i="433"/>
  <c r="AW84" i="433"/>
  <c r="AS84" i="433"/>
  <c r="AM84" i="433"/>
  <c r="BW309" i="427"/>
  <c r="BV309" i="427"/>
  <c r="BU309" i="427"/>
  <c r="BT309" i="427"/>
  <c r="BS309" i="427"/>
  <c r="BR309" i="427"/>
  <c r="BQ309" i="427"/>
  <c r="BP309" i="427"/>
  <c r="BO309" i="427"/>
  <c r="BN309" i="427"/>
  <c r="BM309" i="427"/>
  <c r="BL309" i="427"/>
  <c r="BK309" i="427"/>
  <c r="BJ309" i="427"/>
  <c r="BI309" i="427"/>
  <c r="BH309" i="427"/>
  <c r="BG309" i="427"/>
  <c r="BF309" i="427"/>
  <c r="BW308" i="427"/>
  <c r="BV308" i="427"/>
  <c r="BU308" i="427"/>
  <c r="BT308" i="427"/>
  <c r="BS308" i="427"/>
  <c r="BR308" i="427"/>
  <c r="BQ308" i="427"/>
  <c r="BP308" i="427"/>
  <c r="BO308" i="427"/>
  <c r="BN308" i="427"/>
  <c r="BM308" i="427"/>
  <c r="BL308" i="427"/>
  <c r="BK308" i="427"/>
  <c r="BJ308" i="427"/>
  <c r="BI308" i="427"/>
  <c r="BH308" i="427"/>
  <c r="BG308" i="427"/>
  <c r="BF308" i="427"/>
  <c r="BW307" i="427"/>
  <c r="BV307" i="427"/>
  <c r="BU307" i="427"/>
  <c r="BT307" i="427"/>
  <c r="BS307" i="427"/>
  <c r="BR307" i="427"/>
  <c r="BQ307" i="427"/>
  <c r="BP307" i="427"/>
  <c r="BO307" i="427"/>
  <c r="BN307" i="427"/>
  <c r="BM307" i="427"/>
  <c r="BL307" i="427"/>
  <c r="BK307" i="427"/>
  <c r="BJ307" i="427"/>
  <c r="BI307" i="427"/>
  <c r="BH307" i="427"/>
  <c r="BG307" i="427"/>
  <c r="BF307" i="427"/>
  <c r="BW306" i="427"/>
  <c r="BV306" i="427"/>
  <c r="BU306" i="427"/>
  <c r="BT306" i="427"/>
  <c r="BS306" i="427"/>
  <c r="BR306" i="427"/>
  <c r="BQ306" i="427"/>
  <c r="BP306" i="427"/>
  <c r="BO306" i="427"/>
  <c r="BN306" i="427"/>
  <c r="BM306" i="427"/>
  <c r="BL306" i="427"/>
  <c r="BK306" i="427"/>
  <c r="BJ306" i="427"/>
  <c r="BI306" i="427"/>
  <c r="BH306" i="427"/>
  <c r="BG306" i="427"/>
  <c r="BF306" i="427"/>
  <c r="BW305" i="427"/>
  <c r="BV305" i="427"/>
  <c r="BU305" i="427"/>
  <c r="BT305" i="427"/>
  <c r="BS305" i="427"/>
  <c r="BR305" i="427"/>
  <c r="BQ305" i="427"/>
  <c r="BP305" i="427"/>
  <c r="BO305" i="427"/>
  <c r="BN305" i="427"/>
  <c r="BM305" i="427"/>
  <c r="BL305" i="427"/>
  <c r="BK305" i="427"/>
  <c r="BJ305" i="427"/>
  <c r="BI305" i="427"/>
  <c r="BH305" i="427"/>
  <c r="BG305" i="427"/>
  <c r="BF305" i="427"/>
  <c r="BW304" i="427"/>
  <c r="BV304" i="427"/>
  <c r="BU304" i="427"/>
  <c r="BT304" i="427"/>
  <c r="BS304" i="427"/>
  <c r="BR304" i="427"/>
  <c r="BQ304" i="427"/>
  <c r="BP304" i="427"/>
  <c r="BO304" i="427"/>
  <c r="BN304" i="427"/>
  <c r="BM304" i="427"/>
  <c r="BL304" i="427"/>
  <c r="BK304" i="427"/>
  <c r="BJ304" i="427"/>
  <c r="BI304" i="427"/>
  <c r="BH304" i="427"/>
  <c r="BG304" i="427"/>
  <c r="BF304" i="427"/>
  <c r="BW303" i="427"/>
  <c r="BV303" i="427"/>
  <c r="BU303" i="427"/>
  <c r="BT303" i="427"/>
  <c r="BS303" i="427"/>
  <c r="BR303" i="427"/>
  <c r="BQ303" i="427"/>
  <c r="BP303" i="427"/>
  <c r="BO303" i="427"/>
  <c r="BN303" i="427"/>
  <c r="BM303" i="427"/>
  <c r="BL303" i="427"/>
  <c r="BK303" i="427"/>
  <c r="BJ303" i="427"/>
  <c r="BI303" i="427"/>
  <c r="BH303" i="427"/>
  <c r="BG303" i="427"/>
  <c r="BF303" i="427"/>
  <c r="BW302" i="427"/>
  <c r="BV302" i="427"/>
  <c r="BU302" i="427"/>
  <c r="BT302" i="427"/>
  <c r="BS302" i="427"/>
  <c r="BR302" i="427"/>
  <c r="BQ302" i="427"/>
  <c r="BP302" i="427"/>
  <c r="BO302" i="427"/>
  <c r="BN302" i="427"/>
  <c r="BM302" i="427"/>
  <c r="BL302" i="427"/>
  <c r="BK302" i="427"/>
  <c r="BJ302" i="427"/>
  <c r="BI302" i="427"/>
  <c r="BH302" i="427"/>
  <c r="BG302" i="427"/>
  <c r="BF302" i="427"/>
  <c r="BW301" i="427"/>
  <c r="BV301" i="427"/>
  <c r="BU301" i="427"/>
  <c r="BT301" i="427"/>
  <c r="BS301" i="427"/>
  <c r="BR301" i="427"/>
  <c r="BQ301" i="427"/>
  <c r="BP301" i="427"/>
  <c r="BO301" i="427"/>
  <c r="BN301" i="427"/>
  <c r="BM301" i="427"/>
  <c r="BL301" i="427"/>
  <c r="BK301" i="427"/>
  <c r="BJ301" i="427"/>
  <c r="BI301" i="427"/>
  <c r="BH301" i="427"/>
  <c r="BG301" i="427"/>
  <c r="BF301" i="427"/>
  <c r="BW300" i="427"/>
  <c r="BV300" i="427"/>
  <c r="BU300" i="427"/>
  <c r="BT300" i="427"/>
  <c r="BS300" i="427"/>
  <c r="BR300" i="427"/>
  <c r="BQ300" i="427"/>
  <c r="BP300" i="427"/>
  <c r="BO300" i="427"/>
  <c r="BN300" i="427"/>
  <c r="BM300" i="427"/>
  <c r="BL300" i="427"/>
  <c r="BK300" i="427"/>
  <c r="BJ300" i="427"/>
  <c r="BI300" i="427"/>
  <c r="BH300" i="427"/>
  <c r="BG300" i="427"/>
  <c r="BF300" i="427"/>
  <c r="BW299" i="427"/>
  <c r="BV299" i="427"/>
  <c r="BU299" i="427"/>
  <c r="BT299" i="427"/>
  <c r="BS299" i="427"/>
  <c r="BR299" i="427"/>
  <c r="BQ299" i="427"/>
  <c r="BP299" i="427"/>
  <c r="BO299" i="427"/>
  <c r="BN299" i="427"/>
  <c r="BM299" i="427"/>
  <c r="BL299" i="427"/>
  <c r="BK299" i="427"/>
  <c r="BJ299" i="427"/>
  <c r="BI299" i="427"/>
  <c r="BH299" i="427"/>
  <c r="BG299" i="427"/>
  <c r="BF299" i="427"/>
  <c r="BW298" i="427"/>
  <c r="BV298" i="427"/>
  <c r="BU298" i="427"/>
  <c r="BT298" i="427"/>
  <c r="BS298" i="427"/>
  <c r="BR298" i="427"/>
  <c r="BQ298" i="427"/>
  <c r="BP298" i="427"/>
  <c r="BO298" i="427"/>
  <c r="BN298" i="427"/>
  <c r="BM298" i="427"/>
  <c r="BL298" i="427"/>
  <c r="BK298" i="427"/>
  <c r="BJ298" i="427"/>
  <c r="BI298" i="427"/>
  <c r="BH298" i="427"/>
  <c r="BG298" i="427"/>
  <c r="BF298" i="427"/>
  <c r="BW297" i="427"/>
  <c r="BV297" i="427"/>
  <c r="BU297" i="427"/>
  <c r="BT297" i="427"/>
  <c r="BS297" i="427"/>
  <c r="BR297" i="427"/>
  <c r="BQ297" i="427"/>
  <c r="BP297" i="427"/>
  <c r="BO297" i="427"/>
  <c r="BN297" i="427"/>
  <c r="BM297" i="427"/>
  <c r="BL297" i="427"/>
  <c r="BK297" i="427"/>
  <c r="BJ297" i="427"/>
  <c r="BI297" i="427"/>
  <c r="BH297" i="427"/>
  <c r="BG297" i="427"/>
  <c r="BF297" i="427"/>
  <c r="BW296" i="427"/>
  <c r="BV296" i="427"/>
  <c r="BU296" i="427"/>
  <c r="BT296" i="427"/>
  <c r="BS296" i="427"/>
  <c r="BR296" i="427"/>
  <c r="BQ296" i="427"/>
  <c r="BP296" i="427"/>
  <c r="BO296" i="427"/>
  <c r="BN296" i="427"/>
  <c r="BM296" i="427"/>
  <c r="BL296" i="427"/>
  <c r="BK296" i="427"/>
  <c r="BJ296" i="427"/>
  <c r="BI296" i="427"/>
  <c r="BH296" i="427"/>
  <c r="BG296" i="427"/>
  <c r="BF296" i="427"/>
  <c r="BW295" i="427"/>
  <c r="BV295" i="427"/>
  <c r="BU295" i="427"/>
  <c r="BT295" i="427"/>
  <c r="BS295" i="427"/>
  <c r="BR295" i="427"/>
  <c r="BQ295" i="427"/>
  <c r="BP295" i="427"/>
  <c r="BO295" i="427"/>
  <c r="BN295" i="427"/>
  <c r="BM295" i="427"/>
  <c r="BL295" i="427"/>
  <c r="BK295" i="427"/>
  <c r="BJ295" i="427"/>
  <c r="BI295" i="427"/>
  <c r="BH295" i="427"/>
  <c r="BG295" i="427"/>
  <c r="BF295" i="427"/>
  <c r="BW294" i="427"/>
  <c r="BV294" i="427"/>
  <c r="BU294" i="427"/>
  <c r="BT294" i="427"/>
  <c r="BS294" i="427"/>
  <c r="BR294" i="427"/>
  <c r="BQ294" i="427"/>
  <c r="BP294" i="427"/>
  <c r="BO294" i="427"/>
  <c r="BN294" i="427"/>
  <c r="BM294" i="427"/>
  <c r="BL294" i="427"/>
  <c r="BK294" i="427"/>
  <c r="BJ294" i="427"/>
  <c r="BI294" i="427"/>
  <c r="BH294" i="427"/>
  <c r="BG294" i="427"/>
  <c r="BF294" i="427"/>
  <c r="BW293" i="427"/>
  <c r="BV293" i="427"/>
  <c r="BU293" i="427"/>
  <c r="BT293" i="427"/>
  <c r="BS293" i="427"/>
  <c r="BR293" i="427"/>
  <c r="BQ293" i="427"/>
  <c r="BP293" i="427"/>
  <c r="BO293" i="427"/>
  <c r="BN293" i="427"/>
  <c r="BM293" i="427"/>
  <c r="BL293" i="427"/>
  <c r="BK293" i="427"/>
  <c r="BJ293" i="427"/>
  <c r="BI293" i="427"/>
  <c r="BH293" i="427"/>
  <c r="BG293" i="427"/>
  <c r="BF293" i="427"/>
  <c r="BW290" i="427"/>
  <c r="BV290" i="427"/>
  <c r="BU290" i="427"/>
  <c r="BT290" i="427"/>
  <c r="BS290" i="427"/>
  <c r="BR290" i="427"/>
  <c r="BQ290" i="427"/>
  <c r="BP290" i="427"/>
  <c r="BO290" i="427"/>
  <c r="BN290" i="427"/>
  <c r="BM290" i="427"/>
  <c r="BL290" i="427"/>
  <c r="BK290" i="427"/>
  <c r="BJ290" i="427"/>
  <c r="BI290" i="427"/>
  <c r="BH290" i="427"/>
  <c r="BG290" i="427"/>
  <c r="BF290" i="427"/>
  <c r="BW289" i="427"/>
  <c r="BV289" i="427"/>
  <c r="BU289" i="427"/>
  <c r="BT289" i="427"/>
  <c r="BS289" i="427"/>
  <c r="BR289" i="427"/>
  <c r="BQ289" i="427"/>
  <c r="BP289" i="427"/>
  <c r="BO289" i="427"/>
  <c r="BN289" i="427"/>
  <c r="BM289" i="427"/>
  <c r="BL289" i="427"/>
  <c r="BK289" i="427"/>
  <c r="BJ289" i="427"/>
  <c r="BI289" i="427"/>
  <c r="BH289" i="427"/>
  <c r="BG289" i="427"/>
  <c r="BF289" i="427"/>
  <c r="BW288" i="427"/>
  <c r="BV288" i="427"/>
  <c r="BU288" i="427"/>
  <c r="BT288" i="427"/>
  <c r="BS288" i="427"/>
  <c r="BR288" i="427"/>
  <c r="BQ288" i="427"/>
  <c r="BP288" i="427"/>
  <c r="BO288" i="427"/>
  <c r="BN288" i="427"/>
  <c r="BM288" i="427"/>
  <c r="BL288" i="427"/>
  <c r="BK288" i="427"/>
  <c r="BJ288" i="427"/>
  <c r="BI288" i="427"/>
  <c r="BH288" i="427"/>
  <c r="BG288" i="427"/>
  <c r="BF288" i="427"/>
  <c r="BW287" i="427"/>
  <c r="BV287" i="427"/>
  <c r="BU287" i="427"/>
  <c r="BT287" i="427"/>
  <c r="BS287" i="427"/>
  <c r="BR287" i="427"/>
  <c r="BQ287" i="427"/>
  <c r="BP287" i="427"/>
  <c r="BO287" i="427"/>
  <c r="BN287" i="427"/>
  <c r="BM287" i="427"/>
  <c r="BL287" i="427"/>
  <c r="BK287" i="427"/>
  <c r="BJ287" i="427"/>
  <c r="BI287" i="427"/>
  <c r="BH287" i="427"/>
  <c r="BG287" i="427"/>
  <c r="BF287" i="427"/>
  <c r="BW286" i="427"/>
  <c r="BV286" i="427"/>
  <c r="BU286" i="427"/>
  <c r="BT286" i="427"/>
  <c r="BS286" i="427"/>
  <c r="BR286" i="427"/>
  <c r="BQ286" i="427"/>
  <c r="BP286" i="427"/>
  <c r="BO286" i="427"/>
  <c r="BN286" i="427"/>
  <c r="BM286" i="427"/>
  <c r="BL286" i="427"/>
  <c r="BK286" i="427"/>
  <c r="BJ286" i="427"/>
  <c r="BI286" i="427"/>
  <c r="BH286" i="427"/>
  <c r="BG286" i="427"/>
  <c r="BF286" i="427"/>
  <c r="BW285" i="427"/>
  <c r="BV285" i="427"/>
  <c r="BU285" i="427"/>
  <c r="BT285" i="427"/>
  <c r="BS285" i="427"/>
  <c r="BR285" i="427"/>
  <c r="BQ285" i="427"/>
  <c r="BP285" i="427"/>
  <c r="BO285" i="427"/>
  <c r="BN285" i="427"/>
  <c r="BM285" i="427"/>
  <c r="BL285" i="427"/>
  <c r="BK285" i="427"/>
  <c r="BJ285" i="427"/>
  <c r="BI285" i="427"/>
  <c r="BH285" i="427"/>
  <c r="BG285" i="427"/>
  <c r="BF285" i="427"/>
  <c r="BW284" i="427"/>
  <c r="BV284" i="427"/>
  <c r="BU284" i="427"/>
  <c r="BT284" i="427"/>
  <c r="BS284" i="427"/>
  <c r="BR284" i="427"/>
  <c r="BQ284" i="427"/>
  <c r="BP284" i="427"/>
  <c r="BO284" i="427"/>
  <c r="BN284" i="427"/>
  <c r="BM284" i="427"/>
  <c r="BL284" i="427"/>
  <c r="BK284" i="427"/>
  <c r="BJ284" i="427"/>
  <c r="BI284" i="427"/>
  <c r="BH284" i="427"/>
  <c r="BG284" i="427"/>
  <c r="BF284" i="427"/>
  <c r="BW283" i="427"/>
  <c r="BV283" i="427"/>
  <c r="BU283" i="427"/>
  <c r="BT283" i="427"/>
  <c r="BS283" i="427"/>
  <c r="BR283" i="427"/>
  <c r="BQ283" i="427"/>
  <c r="BP283" i="427"/>
  <c r="BO283" i="427"/>
  <c r="BN283" i="427"/>
  <c r="BM283" i="427"/>
  <c r="BL283" i="427"/>
  <c r="BK283" i="427"/>
  <c r="BJ283" i="427"/>
  <c r="BI283" i="427"/>
  <c r="BH283" i="427"/>
  <c r="BG283" i="427"/>
  <c r="BF283" i="427"/>
  <c r="BW282" i="427"/>
  <c r="BV282" i="427"/>
  <c r="BU282" i="427"/>
  <c r="BT282" i="427"/>
  <c r="BS282" i="427"/>
  <c r="BR282" i="427"/>
  <c r="BQ282" i="427"/>
  <c r="BP282" i="427"/>
  <c r="BO282" i="427"/>
  <c r="BN282" i="427"/>
  <c r="BM282" i="427"/>
  <c r="BL282" i="427"/>
  <c r="BK282" i="427"/>
  <c r="BJ282" i="427"/>
  <c r="BI282" i="427"/>
  <c r="BH282" i="427"/>
  <c r="BG282" i="427"/>
  <c r="BF282" i="427"/>
  <c r="BW281" i="427"/>
  <c r="BV281" i="427"/>
  <c r="BU281" i="427"/>
  <c r="BT281" i="427"/>
  <c r="BS281" i="427"/>
  <c r="BR281" i="427"/>
  <c r="BQ281" i="427"/>
  <c r="BP281" i="427"/>
  <c r="BO281" i="427"/>
  <c r="BN281" i="427"/>
  <c r="BM281" i="427"/>
  <c r="BL281" i="427"/>
  <c r="BK281" i="427"/>
  <c r="BJ281" i="427"/>
  <c r="BI281" i="427"/>
  <c r="BH281" i="427"/>
  <c r="BG281" i="427"/>
  <c r="BF281" i="427"/>
  <c r="BW280" i="427"/>
  <c r="BV280" i="427"/>
  <c r="BU280" i="427"/>
  <c r="BT280" i="427"/>
  <c r="BS280" i="427"/>
  <c r="BR280" i="427"/>
  <c r="BQ280" i="427"/>
  <c r="BP280" i="427"/>
  <c r="BO280" i="427"/>
  <c r="BN280" i="427"/>
  <c r="BM280" i="427"/>
  <c r="BL280" i="427"/>
  <c r="BK280" i="427"/>
  <c r="BJ280" i="427"/>
  <c r="BI280" i="427"/>
  <c r="BH280" i="427"/>
  <c r="BG280" i="427"/>
  <c r="BF280" i="427"/>
  <c r="BW279" i="427"/>
  <c r="BV279" i="427"/>
  <c r="BU279" i="427"/>
  <c r="BT279" i="427"/>
  <c r="BS279" i="427"/>
  <c r="BR279" i="427"/>
  <c r="BQ279" i="427"/>
  <c r="BP279" i="427"/>
  <c r="BO279" i="427"/>
  <c r="BN279" i="427"/>
  <c r="BM279" i="427"/>
  <c r="BL279" i="427"/>
  <c r="BK279" i="427"/>
  <c r="BJ279" i="427"/>
  <c r="BI279" i="427"/>
  <c r="BH279" i="427"/>
  <c r="BG279" i="427"/>
  <c r="BF279" i="427"/>
  <c r="BW278" i="427"/>
  <c r="BV278" i="427"/>
  <c r="BU278" i="427"/>
  <c r="BT278" i="427"/>
  <c r="BS278" i="427"/>
  <c r="BR278" i="427"/>
  <c r="BQ278" i="427"/>
  <c r="BP278" i="427"/>
  <c r="BO278" i="427"/>
  <c r="BN278" i="427"/>
  <c r="BM278" i="427"/>
  <c r="BL278" i="427"/>
  <c r="BK278" i="427"/>
  <c r="BJ278" i="427"/>
  <c r="BI278" i="427"/>
  <c r="BH278" i="427"/>
  <c r="BG278" i="427"/>
  <c r="BF278" i="427"/>
  <c r="BW277" i="427"/>
  <c r="BV277" i="427"/>
  <c r="BU277" i="427"/>
  <c r="BT277" i="427"/>
  <c r="BS277" i="427"/>
  <c r="BR277" i="427"/>
  <c r="BQ277" i="427"/>
  <c r="BP277" i="427"/>
  <c r="BO277" i="427"/>
  <c r="BN277" i="427"/>
  <c r="BM277" i="427"/>
  <c r="BL277" i="427"/>
  <c r="BK277" i="427"/>
  <c r="BJ277" i="427"/>
  <c r="BI277" i="427"/>
  <c r="BH277" i="427"/>
  <c r="BG277" i="427"/>
  <c r="BF277" i="427"/>
  <c r="BW276" i="427"/>
  <c r="BV276" i="427"/>
  <c r="BU276" i="427"/>
  <c r="BT276" i="427"/>
  <c r="BS276" i="427"/>
  <c r="BR276" i="427"/>
  <c r="BQ276" i="427"/>
  <c r="BP276" i="427"/>
  <c r="BO276" i="427"/>
  <c r="BN276" i="427"/>
  <c r="BM276" i="427"/>
  <c r="BL276" i="427"/>
  <c r="BK276" i="427"/>
  <c r="BJ276" i="427"/>
  <c r="BI276" i="427"/>
  <c r="BH276" i="427"/>
  <c r="BG276" i="427"/>
  <c r="BF276" i="427"/>
  <c r="BW275" i="427"/>
  <c r="BV275" i="427"/>
  <c r="BU275" i="427"/>
  <c r="BT275" i="427"/>
  <c r="BS275" i="427"/>
  <c r="BR275" i="427"/>
  <c r="BQ275" i="427"/>
  <c r="BP275" i="427"/>
  <c r="BO275" i="427"/>
  <c r="BN275" i="427"/>
  <c r="BM275" i="427"/>
  <c r="BL275" i="427"/>
  <c r="BK275" i="427"/>
  <c r="BJ275" i="427"/>
  <c r="BI275" i="427"/>
  <c r="BH275" i="427"/>
  <c r="BG275" i="427"/>
  <c r="BF275" i="427"/>
  <c r="BW274" i="427"/>
  <c r="BV274" i="427"/>
  <c r="BU274" i="427"/>
  <c r="BT274" i="427"/>
  <c r="BS274" i="427"/>
  <c r="BR274" i="427"/>
  <c r="BQ274" i="427"/>
  <c r="BP274" i="427"/>
  <c r="BO274" i="427"/>
  <c r="BN274" i="427"/>
  <c r="BM274" i="427"/>
  <c r="BL274" i="427"/>
  <c r="BK274" i="427"/>
  <c r="BJ274" i="427"/>
  <c r="BI274" i="427"/>
  <c r="BH274" i="427"/>
  <c r="BG274" i="427"/>
  <c r="BF274" i="427"/>
  <c r="BB94" i="427" s="1"/>
  <c r="BW271" i="427"/>
  <c r="BV271" i="427"/>
  <c r="BU271" i="427"/>
  <c r="BT271" i="427"/>
  <c r="BS271" i="427"/>
  <c r="BR271" i="427"/>
  <c r="BQ271" i="427"/>
  <c r="BP271" i="427"/>
  <c r="BO271" i="427"/>
  <c r="BN271" i="427"/>
  <c r="BM271" i="427"/>
  <c r="BL271" i="427"/>
  <c r="BK271" i="427"/>
  <c r="BJ271" i="427"/>
  <c r="BI271" i="427"/>
  <c r="BH271" i="427"/>
  <c r="BG271" i="427"/>
  <c r="BF271" i="427"/>
  <c r="BW270" i="427"/>
  <c r="BV270" i="427"/>
  <c r="BU270" i="427"/>
  <c r="BT270" i="427"/>
  <c r="BS270" i="427"/>
  <c r="BR270" i="427"/>
  <c r="BQ270" i="427"/>
  <c r="BP270" i="427"/>
  <c r="BO270" i="427"/>
  <c r="BN270" i="427"/>
  <c r="BM270" i="427"/>
  <c r="BL270" i="427"/>
  <c r="BK270" i="427"/>
  <c r="BJ270" i="427"/>
  <c r="BI270" i="427"/>
  <c r="BH270" i="427"/>
  <c r="BG270" i="427"/>
  <c r="BF270" i="427"/>
  <c r="BW269" i="427"/>
  <c r="BV269" i="427"/>
  <c r="BU269" i="427"/>
  <c r="BT269" i="427"/>
  <c r="BS269" i="427"/>
  <c r="BR269" i="427"/>
  <c r="BQ269" i="427"/>
  <c r="BP269" i="427"/>
  <c r="BO269" i="427"/>
  <c r="BN269" i="427"/>
  <c r="BM269" i="427"/>
  <c r="BL269" i="427"/>
  <c r="BK269" i="427"/>
  <c r="BJ269" i="427"/>
  <c r="BI269" i="427"/>
  <c r="BH269" i="427"/>
  <c r="BG269" i="427"/>
  <c r="BF269" i="427"/>
  <c r="BW268" i="427"/>
  <c r="BV268" i="427"/>
  <c r="BU268" i="427"/>
  <c r="BT268" i="427"/>
  <c r="BS268" i="427"/>
  <c r="BR268" i="427"/>
  <c r="BQ268" i="427"/>
  <c r="BP268" i="427"/>
  <c r="BO268" i="427"/>
  <c r="BN268" i="427"/>
  <c r="BM268" i="427"/>
  <c r="BL268" i="427"/>
  <c r="BK268" i="427"/>
  <c r="BJ268" i="427"/>
  <c r="BI268" i="427"/>
  <c r="BH268" i="427"/>
  <c r="BG268" i="427"/>
  <c r="BF268" i="427"/>
  <c r="BW267" i="427"/>
  <c r="BV267" i="427"/>
  <c r="BU267" i="427"/>
  <c r="BT267" i="427"/>
  <c r="BS267" i="427"/>
  <c r="BR267" i="427"/>
  <c r="BQ267" i="427"/>
  <c r="BP267" i="427"/>
  <c r="BO267" i="427"/>
  <c r="BN267" i="427"/>
  <c r="BM267" i="427"/>
  <c r="BL267" i="427"/>
  <c r="BK267" i="427"/>
  <c r="BJ267" i="427"/>
  <c r="BI267" i="427"/>
  <c r="BH267" i="427"/>
  <c r="BG267" i="427"/>
  <c r="BF267" i="427"/>
  <c r="BW266" i="427"/>
  <c r="BV266" i="427"/>
  <c r="BU266" i="427"/>
  <c r="BT266" i="427"/>
  <c r="BS266" i="427"/>
  <c r="BR266" i="427"/>
  <c r="BQ266" i="427"/>
  <c r="BP266" i="427"/>
  <c r="BO266" i="427"/>
  <c r="BN266" i="427"/>
  <c r="BM266" i="427"/>
  <c r="BL266" i="427"/>
  <c r="BK266" i="427"/>
  <c r="BJ266" i="427"/>
  <c r="BI266" i="427"/>
  <c r="BH266" i="427"/>
  <c r="BG266" i="427"/>
  <c r="BF266" i="427"/>
  <c r="BW265" i="427"/>
  <c r="BV265" i="427"/>
  <c r="BU265" i="427"/>
  <c r="BT265" i="427"/>
  <c r="BS265" i="427"/>
  <c r="BR265" i="427"/>
  <c r="BQ265" i="427"/>
  <c r="BP265" i="427"/>
  <c r="BO265" i="427"/>
  <c r="BN265" i="427"/>
  <c r="BM265" i="427"/>
  <c r="BL265" i="427"/>
  <c r="BK265" i="427"/>
  <c r="BJ265" i="427"/>
  <c r="BI265" i="427"/>
  <c r="BH265" i="427"/>
  <c r="BG265" i="427"/>
  <c r="BF265" i="427"/>
  <c r="BW264" i="427"/>
  <c r="BV264" i="427"/>
  <c r="BU264" i="427"/>
  <c r="BT264" i="427"/>
  <c r="BS264" i="427"/>
  <c r="BR264" i="427"/>
  <c r="BQ264" i="427"/>
  <c r="BP264" i="427"/>
  <c r="BO264" i="427"/>
  <c r="BN264" i="427"/>
  <c r="BM264" i="427"/>
  <c r="BL264" i="427"/>
  <c r="BK264" i="427"/>
  <c r="BJ264" i="427"/>
  <c r="BI264" i="427"/>
  <c r="BH264" i="427"/>
  <c r="BG264" i="427"/>
  <c r="BF264" i="427"/>
  <c r="AV93" i="427" s="1"/>
  <c r="BW263" i="427"/>
  <c r="BV263" i="427"/>
  <c r="BU263" i="427"/>
  <c r="BT263" i="427"/>
  <c r="BS263" i="427"/>
  <c r="BR263" i="427"/>
  <c r="BQ263" i="427"/>
  <c r="BP263" i="427"/>
  <c r="BO263" i="427"/>
  <c r="BN263" i="427"/>
  <c r="BM263" i="427"/>
  <c r="BL263" i="427"/>
  <c r="BK263" i="427"/>
  <c r="BJ263" i="427"/>
  <c r="BI263" i="427"/>
  <c r="BH263" i="427"/>
  <c r="BG263" i="427"/>
  <c r="BF263" i="427"/>
  <c r="BW262" i="427"/>
  <c r="BV262" i="427"/>
  <c r="BU262" i="427"/>
  <c r="BT262" i="427"/>
  <c r="BS262" i="427"/>
  <c r="BR262" i="427"/>
  <c r="BQ262" i="427"/>
  <c r="BP262" i="427"/>
  <c r="BO262" i="427"/>
  <c r="BN262" i="427"/>
  <c r="BM262" i="427"/>
  <c r="BL262" i="427"/>
  <c r="BK262" i="427"/>
  <c r="BJ262" i="427"/>
  <c r="BI262" i="427"/>
  <c r="BH262" i="427"/>
  <c r="BG262" i="427"/>
  <c r="BF262" i="427"/>
  <c r="BW261" i="427"/>
  <c r="BV261" i="427"/>
  <c r="BU261" i="427"/>
  <c r="BT261" i="427"/>
  <c r="BS261" i="427"/>
  <c r="BR261" i="427"/>
  <c r="BQ261" i="427"/>
  <c r="BP261" i="427"/>
  <c r="BO261" i="427"/>
  <c r="BN261" i="427"/>
  <c r="BM261" i="427"/>
  <c r="BL261" i="427"/>
  <c r="BK261" i="427"/>
  <c r="BJ261" i="427"/>
  <c r="BI261" i="427"/>
  <c r="BH261" i="427"/>
  <c r="BG261" i="427"/>
  <c r="BF261" i="427"/>
  <c r="BW260" i="427"/>
  <c r="BV260" i="427"/>
  <c r="BU260" i="427"/>
  <c r="BT260" i="427"/>
  <c r="BS260" i="427"/>
  <c r="BR260" i="427"/>
  <c r="BQ260" i="427"/>
  <c r="BP260" i="427"/>
  <c r="BO260" i="427"/>
  <c r="BN260" i="427"/>
  <c r="BM260" i="427"/>
  <c r="BL260" i="427"/>
  <c r="BK260" i="427"/>
  <c r="BJ260" i="427"/>
  <c r="BI260" i="427"/>
  <c r="BH260" i="427"/>
  <c r="BG260" i="427"/>
  <c r="BF260" i="427"/>
  <c r="BW259" i="427"/>
  <c r="BV259" i="427"/>
  <c r="BU259" i="427"/>
  <c r="BT259" i="427"/>
  <c r="BS259" i="427"/>
  <c r="BR259" i="427"/>
  <c r="BQ259" i="427"/>
  <c r="BP259" i="427"/>
  <c r="BO259" i="427"/>
  <c r="BN259" i="427"/>
  <c r="BM259" i="427"/>
  <c r="BL259" i="427"/>
  <c r="BK259" i="427"/>
  <c r="BJ259" i="427"/>
  <c r="BI259" i="427"/>
  <c r="BH259" i="427"/>
  <c r="BG259" i="427"/>
  <c r="BF259" i="427"/>
  <c r="BW258" i="427"/>
  <c r="BV258" i="427"/>
  <c r="BU258" i="427"/>
  <c r="BT258" i="427"/>
  <c r="BS258" i="427"/>
  <c r="BR258" i="427"/>
  <c r="BQ258" i="427"/>
  <c r="BP258" i="427"/>
  <c r="BO258" i="427"/>
  <c r="BN258" i="427"/>
  <c r="BM258" i="427"/>
  <c r="BL258" i="427"/>
  <c r="BK258" i="427"/>
  <c r="BJ258" i="427"/>
  <c r="BI258" i="427"/>
  <c r="BH258" i="427"/>
  <c r="BG258" i="427"/>
  <c r="BF258" i="427"/>
  <c r="BW257" i="427"/>
  <c r="BV257" i="427"/>
  <c r="BU257" i="427"/>
  <c r="BT257" i="427"/>
  <c r="BS257" i="427"/>
  <c r="BR257" i="427"/>
  <c r="BQ257" i="427"/>
  <c r="BP257" i="427"/>
  <c r="BO257" i="427"/>
  <c r="BN257" i="427"/>
  <c r="BM257" i="427"/>
  <c r="BL257" i="427"/>
  <c r="BK257" i="427"/>
  <c r="BJ257" i="427"/>
  <c r="BI257" i="427"/>
  <c r="BH257" i="427"/>
  <c r="BG257" i="427"/>
  <c r="BF257" i="427"/>
  <c r="BW256" i="427"/>
  <c r="BV256" i="427"/>
  <c r="BU256" i="427"/>
  <c r="BT256" i="427"/>
  <c r="BS256" i="427"/>
  <c r="BR256" i="427"/>
  <c r="BQ256" i="427"/>
  <c r="BP256" i="427"/>
  <c r="BO256" i="427"/>
  <c r="BN256" i="427"/>
  <c r="BM256" i="427"/>
  <c r="BL256" i="427"/>
  <c r="BK256" i="427"/>
  <c r="BJ256" i="427"/>
  <c r="BI256" i="427"/>
  <c r="BH256" i="427"/>
  <c r="BG256" i="427"/>
  <c r="BF256" i="427"/>
  <c r="BW255" i="427"/>
  <c r="BV255" i="427"/>
  <c r="BU255" i="427"/>
  <c r="BT255" i="427"/>
  <c r="BS255" i="427"/>
  <c r="BR255" i="427"/>
  <c r="BQ255" i="427"/>
  <c r="BP255" i="427"/>
  <c r="BO255" i="427"/>
  <c r="BN255" i="427"/>
  <c r="BM255" i="427"/>
  <c r="BL255" i="427"/>
  <c r="BK255" i="427"/>
  <c r="BJ255" i="427"/>
  <c r="BI255" i="427"/>
  <c r="BH255" i="427"/>
  <c r="BG255" i="427"/>
  <c r="BF255" i="427"/>
  <c r="BW252" i="427"/>
  <c r="BV252" i="427"/>
  <c r="BU252" i="427"/>
  <c r="BT252" i="427"/>
  <c r="BS252" i="427"/>
  <c r="BR252" i="427"/>
  <c r="BQ252" i="427"/>
  <c r="BP252" i="427"/>
  <c r="BO252" i="427"/>
  <c r="BN252" i="427"/>
  <c r="BM252" i="427"/>
  <c r="BL252" i="427"/>
  <c r="BK252" i="427"/>
  <c r="BJ252" i="427"/>
  <c r="BI252" i="427"/>
  <c r="BH252" i="427"/>
  <c r="BG252" i="427"/>
  <c r="BF252" i="427"/>
  <c r="BW251" i="427"/>
  <c r="BV251" i="427"/>
  <c r="BU251" i="427"/>
  <c r="BT251" i="427"/>
  <c r="BS251" i="427"/>
  <c r="BR251" i="427"/>
  <c r="BQ251" i="427"/>
  <c r="BP251" i="427"/>
  <c r="BO251" i="427"/>
  <c r="BN251" i="427"/>
  <c r="BM251" i="427"/>
  <c r="BL251" i="427"/>
  <c r="BK251" i="427"/>
  <c r="BJ251" i="427"/>
  <c r="BI251" i="427"/>
  <c r="BH251" i="427"/>
  <c r="BG251" i="427"/>
  <c r="BF251" i="427"/>
  <c r="BW250" i="427"/>
  <c r="BV250" i="427"/>
  <c r="BU250" i="427"/>
  <c r="BT250" i="427"/>
  <c r="BS250" i="427"/>
  <c r="BR250" i="427"/>
  <c r="BQ250" i="427"/>
  <c r="BP250" i="427"/>
  <c r="BO250" i="427"/>
  <c r="BN250" i="427"/>
  <c r="BM250" i="427"/>
  <c r="BL250" i="427"/>
  <c r="BK250" i="427"/>
  <c r="BJ250" i="427"/>
  <c r="BI250" i="427"/>
  <c r="BH250" i="427"/>
  <c r="BG250" i="427"/>
  <c r="BF250" i="427"/>
  <c r="BW249" i="427"/>
  <c r="BV249" i="427"/>
  <c r="BU249" i="427"/>
  <c r="BT249" i="427"/>
  <c r="BS249" i="427"/>
  <c r="BR249" i="427"/>
  <c r="BQ249" i="427"/>
  <c r="BP249" i="427"/>
  <c r="BO249" i="427"/>
  <c r="BN249" i="427"/>
  <c r="BM249" i="427"/>
  <c r="BL249" i="427"/>
  <c r="BK249" i="427"/>
  <c r="BJ249" i="427"/>
  <c r="BI249" i="427"/>
  <c r="BH249" i="427"/>
  <c r="BG249" i="427"/>
  <c r="BF249" i="427"/>
  <c r="BW248" i="427"/>
  <c r="BV248" i="427"/>
  <c r="BU248" i="427"/>
  <c r="BT248" i="427"/>
  <c r="BS248" i="427"/>
  <c r="BR248" i="427"/>
  <c r="BQ248" i="427"/>
  <c r="BP248" i="427"/>
  <c r="BO248" i="427"/>
  <c r="BN248" i="427"/>
  <c r="BM248" i="427"/>
  <c r="BL248" i="427"/>
  <c r="BK248" i="427"/>
  <c r="BJ248" i="427"/>
  <c r="BI248" i="427"/>
  <c r="BH248" i="427"/>
  <c r="BG248" i="427"/>
  <c r="BF248" i="427"/>
  <c r="BW247" i="427"/>
  <c r="BV247" i="427"/>
  <c r="BU247" i="427"/>
  <c r="BT247" i="427"/>
  <c r="BS247" i="427"/>
  <c r="BR247" i="427"/>
  <c r="BQ247" i="427"/>
  <c r="BP247" i="427"/>
  <c r="BO247" i="427"/>
  <c r="BN247" i="427"/>
  <c r="BM247" i="427"/>
  <c r="BL247" i="427"/>
  <c r="BK247" i="427"/>
  <c r="BJ247" i="427"/>
  <c r="BI247" i="427"/>
  <c r="BH247" i="427"/>
  <c r="BG247" i="427"/>
  <c r="BF247" i="427"/>
  <c r="BW246" i="427"/>
  <c r="BV246" i="427"/>
  <c r="BU246" i="427"/>
  <c r="BT246" i="427"/>
  <c r="BS246" i="427"/>
  <c r="BR246" i="427"/>
  <c r="BQ246" i="427"/>
  <c r="BP246" i="427"/>
  <c r="BO246" i="427"/>
  <c r="BN246" i="427"/>
  <c r="BM246" i="427"/>
  <c r="BL246" i="427"/>
  <c r="BK246" i="427"/>
  <c r="BJ246" i="427"/>
  <c r="BI246" i="427"/>
  <c r="BH246" i="427"/>
  <c r="BG246" i="427"/>
  <c r="BF246" i="427"/>
  <c r="BW245" i="427"/>
  <c r="BV245" i="427"/>
  <c r="BU245" i="427"/>
  <c r="BT245" i="427"/>
  <c r="BS245" i="427"/>
  <c r="BR245" i="427"/>
  <c r="BQ245" i="427"/>
  <c r="BP245" i="427"/>
  <c r="BO245" i="427"/>
  <c r="BN245" i="427"/>
  <c r="BM245" i="427"/>
  <c r="BL245" i="427"/>
  <c r="BK245" i="427"/>
  <c r="BJ245" i="427"/>
  <c r="BI245" i="427"/>
  <c r="BH245" i="427"/>
  <c r="AV92" i="427" s="1"/>
  <c r="BG245" i="427"/>
  <c r="BF245" i="427"/>
  <c r="BW244" i="427"/>
  <c r="BV244" i="427"/>
  <c r="BU244" i="427"/>
  <c r="BT244" i="427"/>
  <c r="BS244" i="427"/>
  <c r="BR244" i="427"/>
  <c r="BQ244" i="427"/>
  <c r="BP244" i="427"/>
  <c r="BO244" i="427"/>
  <c r="BN244" i="427"/>
  <c r="BM244" i="427"/>
  <c r="BL244" i="427"/>
  <c r="BK244" i="427"/>
  <c r="BJ244" i="427"/>
  <c r="BI244" i="427"/>
  <c r="BH244" i="427"/>
  <c r="BG244" i="427"/>
  <c r="BF244" i="427"/>
  <c r="BW243" i="427"/>
  <c r="BV243" i="427"/>
  <c r="BU243" i="427"/>
  <c r="BT243" i="427"/>
  <c r="BS243" i="427"/>
  <c r="BR243" i="427"/>
  <c r="BQ243" i="427"/>
  <c r="BP243" i="427"/>
  <c r="BO243" i="427"/>
  <c r="BN243" i="427"/>
  <c r="BM243" i="427"/>
  <c r="BL243" i="427"/>
  <c r="BK243" i="427"/>
  <c r="BJ243" i="427"/>
  <c r="BI243" i="427"/>
  <c r="BH243" i="427"/>
  <c r="BG243" i="427"/>
  <c r="BF243" i="427"/>
  <c r="BW242" i="427"/>
  <c r="BV242" i="427"/>
  <c r="BU242" i="427"/>
  <c r="BT242" i="427"/>
  <c r="BS242" i="427"/>
  <c r="BR242" i="427"/>
  <c r="BQ242" i="427"/>
  <c r="BP242" i="427"/>
  <c r="BO242" i="427"/>
  <c r="BN242" i="427"/>
  <c r="BM242" i="427"/>
  <c r="BL242" i="427"/>
  <c r="BK242" i="427"/>
  <c r="BJ242" i="427"/>
  <c r="BI242" i="427"/>
  <c r="BH242" i="427"/>
  <c r="BG242" i="427"/>
  <c r="BF242" i="427"/>
  <c r="BW241" i="427"/>
  <c r="BV241" i="427"/>
  <c r="BU241" i="427"/>
  <c r="BT241" i="427"/>
  <c r="BS241" i="427"/>
  <c r="BR241" i="427"/>
  <c r="BQ241" i="427"/>
  <c r="BP241" i="427"/>
  <c r="BO241" i="427"/>
  <c r="BN241" i="427"/>
  <c r="BM241" i="427"/>
  <c r="BL241" i="427"/>
  <c r="BK241" i="427"/>
  <c r="BJ241" i="427"/>
  <c r="BI241" i="427"/>
  <c r="BH241" i="427"/>
  <c r="BG241" i="427"/>
  <c r="BF241" i="427"/>
  <c r="BW240" i="427"/>
  <c r="BV240" i="427"/>
  <c r="BU240" i="427"/>
  <c r="BT240" i="427"/>
  <c r="BS240" i="427"/>
  <c r="BR240" i="427"/>
  <c r="BQ240" i="427"/>
  <c r="BP240" i="427"/>
  <c r="BO240" i="427"/>
  <c r="BN240" i="427"/>
  <c r="BM240" i="427"/>
  <c r="BL240" i="427"/>
  <c r="BK240" i="427"/>
  <c r="BJ240" i="427"/>
  <c r="BI240" i="427"/>
  <c r="BH240" i="427"/>
  <c r="BG240" i="427"/>
  <c r="BF240" i="427"/>
  <c r="BW239" i="427"/>
  <c r="BV239" i="427"/>
  <c r="BU239" i="427"/>
  <c r="BT239" i="427"/>
  <c r="BS239" i="427"/>
  <c r="BR239" i="427"/>
  <c r="BQ239" i="427"/>
  <c r="BP239" i="427"/>
  <c r="BO239" i="427"/>
  <c r="BN239" i="427"/>
  <c r="BM239" i="427"/>
  <c r="BL239" i="427"/>
  <c r="BK239" i="427"/>
  <c r="BJ239" i="427"/>
  <c r="BI239" i="427"/>
  <c r="BH239" i="427"/>
  <c r="BG239" i="427"/>
  <c r="BF239" i="427"/>
  <c r="BW238" i="427"/>
  <c r="BV238" i="427"/>
  <c r="BU238" i="427"/>
  <c r="BT238" i="427"/>
  <c r="BS238" i="427"/>
  <c r="BR238" i="427"/>
  <c r="BQ238" i="427"/>
  <c r="BP238" i="427"/>
  <c r="BO238" i="427"/>
  <c r="BN238" i="427"/>
  <c r="BM238" i="427"/>
  <c r="BL238" i="427"/>
  <c r="BK238" i="427"/>
  <c r="BJ238" i="427"/>
  <c r="BI238" i="427"/>
  <c r="BH238" i="427"/>
  <c r="BG238" i="427"/>
  <c r="BF238" i="427"/>
  <c r="BW237" i="427"/>
  <c r="BV237" i="427"/>
  <c r="BU237" i="427"/>
  <c r="BT237" i="427"/>
  <c r="BS237" i="427"/>
  <c r="BR237" i="427"/>
  <c r="BQ237" i="427"/>
  <c r="BP237" i="427"/>
  <c r="BO237" i="427"/>
  <c r="BN237" i="427"/>
  <c r="BM237" i="427"/>
  <c r="BL237" i="427"/>
  <c r="BK237" i="427"/>
  <c r="BJ237" i="427"/>
  <c r="BI237" i="427"/>
  <c r="BH237" i="427"/>
  <c r="BG237" i="427"/>
  <c r="BF237" i="427"/>
  <c r="BW236" i="427"/>
  <c r="BV236" i="427"/>
  <c r="BU236" i="427"/>
  <c r="BT236" i="427"/>
  <c r="BS236" i="427"/>
  <c r="BR236" i="427"/>
  <c r="BQ236" i="427"/>
  <c r="BP236" i="427"/>
  <c r="BO236" i="427"/>
  <c r="BN236" i="427"/>
  <c r="BM236" i="427"/>
  <c r="BL236" i="427"/>
  <c r="BK236" i="427"/>
  <c r="BJ236" i="427"/>
  <c r="BI236" i="427"/>
  <c r="BH236" i="427"/>
  <c r="BG236" i="427"/>
  <c r="BF236" i="427"/>
  <c r="AM92" i="427" s="1"/>
  <c r="BW233" i="427"/>
  <c r="BV233" i="427"/>
  <c r="BU233" i="427"/>
  <c r="BT233" i="427"/>
  <c r="BS233" i="427"/>
  <c r="BR233" i="427"/>
  <c r="BQ233" i="427"/>
  <c r="BP233" i="427"/>
  <c r="BO233" i="427"/>
  <c r="BN233" i="427"/>
  <c r="BM233" i="427"/>
  <c r="BL233" i="427"/>
  <c r="BK233" i="427"/>
  <c r="BJ233" i="427"/>
  <c r="BI233" i="427"/>
  <c r="BH233" i="427"/>
  <c r="BG233" i="427"/>
  <c r="BF233" i="427"/>
  <c r="BW232" i="427"/>
  <c r="BV232" i="427"/>
  <c r="BU232" i="427"/>
  <c r="BT232" i="427"/>
  <c r="BS232" i="427"/>
  <c r="BR232" i="427"/>
  <c r="BQ232" i="427"/>
  <c r="BP232" i="427"/>
  <c r="BO232" i="427"/>
  <c r="BN232" i="427"/>
  <c r="BM232" i="427"/>
  <c r="BL232" i="427"/>
  <c r="BK232" i="427"/>
  <c r="BJ232" i="427"/>
  <c r="BI232" i="427"/>
  <c r="BH232" i="427"/>
  <c r="BG232" i="427"/>
  <c r="BF232" i="427"/>
  <c r="BW231" i="427"/>
  <c r="BV231" i="427"/>
  <c r="BU231" i="427"/>
  <c r="BT231" i="427"/>
  <c r="BS231" i="427"/>
  <c r="BR231" i="427"/>
  <c r="BQ231" i="427"/>
  <c r="BP231" i="427"/>
  <c r="BO231" i="427"/>
  <c r="BN231" i="427"/>
  <c r="BM231" i="427"/>
  <c r="BL231" i="427"/>
  <c r="BK231" i="427"/>
  <c r="BJ231" i="427"/>
  <c r="BI231" i="427"/>
  <c r="BH231" i="427"/>
  <c r="BG231" i="427"/>
  <c r="BF231" i="427"/>
  <c r="BW230" i="427"/>
  <c r="BV230" i="427"/>
  <c r="BU230" i="427"/>
  <c r="BT230" i="427"/>
  <c r="BS230" i="427"/>
  <c r="BR230" i="427"/>
  <c r="BQ230" i="427"/>
  <c r="BP230" i="427"/>
  <c r="BO230" i="427"/>
  <c r="BN230" i="427"/>
  <c r="BM230" i="427"/>
  <c r="BL230" i="427"/>
  <c r="BK230" i="427"/>
  <c r="BJ230" i="427"/>
  <c r="BI230" i="427"/>
  <c r="BH230" i="427"/>
  <c r="BG230" i="427"/>
  <c r="BF230" i="427"/>
  <c r="BW229" i="427"/>
  <c r="BV229" i="427"/>
  <c r="BU229" i="427"/>
  <c r="BT229" i="427"/>
  <c r="BS229" i="427"/>
  <c r="BR229" i="427"/>
  <c r="BQ229" i="427"/>
  <c r="BP229" i="427"/>
  <c r="BO229" i="427"/>
  <c r="BN229" i="427"/>
  <c r="BM229" i="427"/>
  <c r="BL229" i="427"/>
  <c r="BK229" i="427"/>
  <c r="BJ229" i="427"/>
  <c r="BI229" i="427"/>
  <c r="BH229" i="427"/>
  <c r="BG229" i="427"/>
  <c r="BF229" i="427"/>
  <c r="BW228" i="427"/>
  <c r="BV228" i="427"/>
  <c r="BU228" i="427"/>
  <c r="BT228" i="427"/>
  <c r="BS228" i="427"/>
  <c r="BR228" i="427"/>
  <c r="BQ228" i="427"/>
  <c r="BP228" i="427"/>
  <c r="BO228" i="427"/>
  <c r="BN228" i="427"/>
  <c r="BM228" i="427"/>
  <c r="BL228" i="427"/>
  <c r="BK228" i="427"/>
  <c r="BJ228" i="427"/>
  <c r="BI228" i="427"/>
  <c r="BH228" i="427"/>
  <c r="BG228" i="427"/>
  <c r="BF228" i="427"/>
  <c r="BW227" i="427"/>
  <c r="BV227" i="427"/>
  <c r="BU227" i="427"/>
  <c r="BT227" i="427"/>
  <c r="BS227" i="427"/>
  <c r="BR227" i="427"/>
  <c r="BQ227" i="427"/>
  <c r="BP227" i="427"/>
  <c r="BO227" i="427"/>
  <c r="BN227" i="427"/>
  <c r="BM227" i="427"/>
  <c r="BL227" i="427"/>
  <c r="BK227" i="427"/>
  <c r="BJ227" i="427"/>
  <c r="BI227" i="427"/>
  <c r="BH227" i="427"/>
  <c r="BG227" i="427"/>
  <c r="BF227" i="427"/>
  <c r="BW226" i="427"/>
  <c r="BV226" i="427"/>
  <c r="BU226" i="427"/>
  <c r="BT226" i="427"/>
  <c r="BS226" i="427"/>
  <c r="BR226" i="427"/>
  <c r="BQ226" i="427"/>
  <c r="BP226" i="427"/>
  <c r="BO226" i="427"/>
  <c r="BN226" i="427"/>
  <c r="BM226" i="427"/>
  <c r="BL226" i="427"/>
  <c r="BK226" i="427"/>
  <c r="BJ226" i="427"/>
  <c r="BI226" i="427"/>
  <c r="BH226" i="427"/>
  <c r="BG226" i="427"/>
  <c r="BF226" i="427"/>
  <c r="BW225" i="427"/>
  <c r="BV225" i="427"/>
  <c r="BU225" i="427"/>
  <c r="BT225" i="427"/>
  <c r="BS225" i="427"/>
  <c r="BR225" i="427"/>
  <c r="BQ225" i="427"/>
  <c r="BP225" i="427"/>
  <c r="BO225" i="427"/>
  <c r="BN225" i="427"/>
  <c r="BM225" i="427"/>
  <c r="BL225" i="427"/>
  <c r="BK225" i="427"/>
  <c r="BJ225" i="427"/>
  <c r="BI225" i="427"/>
  <c r="BH225" i="427"/>
  <c r="BG225" i="427"/>
  <c r="BF225" i="427"/>
  <c r="BW224" i="427"/>
  <c r="BV224" i="427"/>
  <c r="BU224" i="427"/>
  <c r="BT224" i="427"/>
  <c r="BS224" i="427"/>
  <c r="BR224" i="427"/>
  <c r="BQ224" i="427"/>
  <c r="BP224" i="427"/>
  <c r="BO224" i="427"/>
  <c r="BN224" i="427"/>
  <c r="BM224" i="427"/>
  <c r="BL224" i="427"/>
  <c r="BK224" i="427"/>
  <c r="BJ224" i="427"/>
  <c r="BI224" i="427"/>
  <c r="BH224" i="427"/>
  <c r="BG224" i="427"/>
  <c r="BF224" i="427"/>
  <c r="BW223" i="427"/>
  <c r="BV223" i="427"/>
  <c r="BU223" i="427"/>
  <c r="BT223" i="427"/>
  <c r="BS223" i="427"/>
  <c r="BR223" i="427"/>
  <c r="BQ223" i="427"/>
  <c r="BP223" i="427"/>
  <c r="BO223" i="427"/>
  <c r="BN223" i="427"/>
  <c r="BM223" i="427"/>
  <c r="BL223" i="427"/>
  <c r="BK223" i="427"/>
  <c r="BJ223" i="427"/>
  <c r="BI223" i="427"/>
  <c r="BH223" i="427"/>
  <c r="BG223" i="427"/>
  <c r="BF223" i="427"/>
  <c r="BW222" i="427"/>
  <c r="BV222" i="427"/>
  <c r="BU222" i="427"/>
  <c r="BT222" i="427"/>
  <c r="BS222" i="427"/>
  <c r="BR222" i="427"/>
  <c r="BQ222" i="427"/>
  <c r="BP222" i="427"/>
  <c r="BO222" i="427"/>
  <c r="BN222" i="427"/>
  <c r="BM222" i="427"/>
  <c r="BL222" i="427"/>
  <c r="BK222" i="427"/>
  <c r="BJ222" i="427"/>
  <c r="BI222" i="427"/>
  <c r="BH222" i="427"/>
  <c r="BG222" i="427"/>
  <c r="BF222" i="427"/>
  <c r="BW221" i="427"/>
  <c r="BV221" i="427"/>
  <c r="BU221" i="427"/>
  <c r="BT221" i="427"/>
  <c r="BS221" i="427"/>
  <c r="BR221" i="427"/>
  <c r="BQ221" i="427"/>
  <c r="BP221" i="427"/>
  <c r="BO221" i="427"/>
  <c r="BN221" i="427"/>
  <c r="BM221" i="427"/>
  <c r="BL221" i="427"/>
  <c r="BK221" i="427"/>
  <c r="BJ221" i="427"/>
  <c r="BI221" i="427"/>
  <c r="BH221" i="427"/>
  <c r="BG221" i="427"/>
  <c r="BF221" i="427"/>
  <c r="BW220" i="427"/>
  <c r="BV220" i="427"/>
  <c r="BU220" i="427"/>
  <c r="BT220" i="427"/>
  <c r="BS220" i="427"/>
  <c r="BR220" i="427"/>
  <c r="BQ220" i="427"/>
  <c r="BP220" i="427"/>
  <c r="BO220" i="427"/>
  <c r="BN220" i="427"/>
  <c r="BM220" i="427"/>
  <c r="BL220" i="427"/>
  <c r="BK220" i="427"/>
  <c r="BJ220" i="427"/>
  <c r="BI220" i="427"/>
  <c r="BH220" i="427"/>
  <c r="BG220" i="427"/>
  <c r="BF220" i="427"/>
  <c r="BW219" i="427"/>
  <c r="BV219" i="427"/>
  <c r="BU219" i="427"/>
  <c r="BT219" i="427"/>
  <c r="BS219" i="427"/>
  <c r="BR219" i="427"/>
  <c r="BQ219" i="427"/>
  <c r="BP219" i="427"/>
  <c r="BO219" i="427"/>
  <c r="BN219" i="427"/>
  <c r="BM219" i="427"/>
  <c r="BL219" i="427"/>
  <c r="BK219" i="427"/>
  <c r="BJ219" i="427"/>
  <c r="BI219" i="427"/>
  <c r="BH219" i="427"/>
  <c r="AO91" i="427" s="1"/>
  <c r="BG219" i="427"/>
  <c r="BF219" i="427"/>
  <c r="BW218" i="427"/>
  <c r="BV218" i="427"/>
  <c r="BU218" i="427"/>
  <c r="BT218" i="427"/>
  <c r="BS218" i="427"/>
  <c r="BR218" i="427"/>
  <c r="BQ218" i="427"/>
  <c r="BP218" i="427"/>
  <c r="BO218" i="427"/>
  <c r="BN218" i="427"/>
  <c r="BM218" i="427"/>
  <c r="BL218" i="427"/>
  <c r="BK218" i="427"/>
  <c r="BJ218" i="427"/>
  <c r="BI218" i="427"/>
  <c r="BH218" i="427"/>
  <c r="BG218" i="427"/>
  <c r="BF218" i="427"/>
  <c r="BW217" i="427"/>
  <c r="BV217" i="427"/>
  <c r="BU217" i="427"/>
  <c r="BT217" i="427"/>
  <c r="BS217" i="427"/>
  <c r="BR217" i="427"/>
  <c r="BQ217" i="427"/>
  <c r="BP217" i="427"/>
  <c r="BO217" i="427"/>
  <c r="BN217" i="427"/>
  <c r="BM217" i="427"/>
  <c r="BL217" i="427"/>
  <c r="BK217" i="427"/>
  <c r="BJ217" i="427"/>
  <c r="BI217" i="427"/>
  <c r="BH217" i="427"/>
  <c r="BG217" i="427"/>
  <c r="BF217" i="427"/>
  <c r="BW214" i="427"/>
  <c r="BV214" i="427"/>
  <c r="BU214" i="427"/>
  <c r="BT214" i="427"/>
  <c r="BS214" i="427"/>
  <c r="BR214" i="427"/>
  <c r="BQ214" i="427"/>
  <c r="BP214" i="427"/>
  <c r="BO214" i="427"/>
  <c r="BN214" i="427"/>
  <c r="BM214" i="427"/>
  <c r="BL214" i="427"/>
  <c r="BK214" i="427"/>
  <c r="BJ214" i="427"/>
  <c r="BI214" i="427"/>
  <c r="BH214" i="427"/>
  <c r="BG214" i="427"/>
  <c r="BF214" i="427"/>
  <c r="BW213" i="427"/>
  <c r="BV213" i="427"/>
  <c r="BU213" i="427"/>
  <c r="BT213" i="427"/>
  <c r="BS213" i="427"/>
  <c r="BR213" i="427"/>
  <c r="BQ213" i="427"/>
  <c r="BP213" i="427"/>
  <c r="BO213" i="427"/>
  <c r="BN213" i="427"/>
  <c r="BM213" i="427"/>
  <c r="BL213" i="427"/>
  <c r="BK213" i="427"/>
  <c r="BJ213" i="427"/>
  <c r="BI213" i="427"/>
  <c r="BH213" i="427"/>
  <c r="BG213" i="427"/>
  <c r="BF213" i="427"/>
  <c r="BW212" i="427"/>
  <c r="BV212" i="427"/>
  <c r="BU212" i="427"/>
  <c r="BT212" i="427"/>
  <c r="BS212" i="427"/>
  <c r="BR212" i="427"/>
  <c r="BQ212" i="427"/>
  <c r="BP212" i="427"/>
  <c r="BO212" i="427"/>
  <c r="BN212" i="427"/>
  <c r="BM212" i="427"/>
  <c r="BL212" i="427"/>
  <c r="BK212" i="427"/>
  <c r="BJ212" i="427"/>
  <c r="BI212" i="427"/>
  <c r="BH212" i="427"/>
  <c r="BG212" i="427"/>
  <c r="BF212" i="427"/>
  <c r="BW211" i="427"/>
  <c r="BV211" i="427"/>
  <c r="BU211" i="427"/>
  <c r="BT211" i="427"/>
  <c r="BS211" i="427"/>
  <c r="BR211" i="427"/>
  <c r="BQ211" i="427"/>
  <c r="BP211" i="427"/>
  <c r="BO211" i="427"/>
  <c r="BN211" i="427"/>
  <c r="BM211" i="427"/>
  <c r="BL211" i="427"/>
  <c r="BK211" i="427"/>
  <c r="BJ211" i="427"/>
  <c r="BI211" i="427"/>
  <c r="BH211" i="427"/>
  <c r="BG211" i="427"/>
  <c r="BF211" i="427"/>
  <c r="BW210" i="427"/>
  <c r="BV210" i="427"/>
  <c r="BU210" i="427"/>
  <c r="BT210" i="427"/>
  <c r="BS210" i="427"/>
  <c r="BR210" i="427"/>
  <c r="BQ210" i="427"/>
  <c r="BP210" i="427"/>
  <c r="BO210" i="427"/>
  <c r="BN210" i="427"/>
  <c r="BM210" i="427"/>
  <c r="BL210" i="427"/>
  <c r="BK210" i="427"/>
  <c r="BJ210" i="427"/>
  <c r="BI210" i="427"/>
  <c r="BH210" i="427"/>
  <c r="BG210" i="427"/>
  <c r="BF210" i="427"/>
  <c r="BW209" i="427"/>
  <c r="BV209" i="427"/>
  <c r="BU209" i="427"/>
  <c r="BT209" i="427"/>
  <c r="BS209" i="427"/>
  <c r="BR209" i="427"/>
  <c r="BQ209" i="427"/>
  <c r="BP209" i="427"/>
  <c r="BO209" i="427"/>
  <c r="BN209" i="427"/>
  <c r="BM209" i="427"/>
  <c r="BL209" i="427"/>
  <c r="BK209" i="427"/>
  <c r="BJ209" i="427"/>
  <c r="BI209" i="427"/>
  <c r="BH209" i="427"/>
  <c r="BG209" i="427"/>
  <c r="BF209" i="427"/>
  <c r="BW208" i="427"/>
  <c r="BV208" i="427"/>
  <c r="BU208" i="427"/>
  <c r="BT208" i="427"/>
  <c r="BS208" i="427"/>
  <c r="BR208" i="427"/>
  <c r="BQ208" i="427"/>
  <c r="BP208" i="427"/>
  <c r="BO208" i="427"/>
  <c r="BN208" i="427"/>
  <c r="BM208" i="427"/>
  <c r="BL208" i="427"/>
  <c r="BK208" i="427"/>
  <c r="BJ208" i="427"/>
  <c r="BI208" i="427"/>
  <c r="BH208" i="427"/>
  <c r="BG208" i="427"/>
  <c r="BF208" i="427"/>
  <c r="BW207" i="427"/>
  <c r="BV207" i="427"/>
  <c r="BU207" i="427"/>
  <c r="BT207" i="427"/>
  <c r="BS207" i="427"/>
  <c r="BR207" i="427"/>
  <c r="BQ207" i="427"/>
  <c r="BP207" i="427"/>
  <c r="BO207" i="427"/>
  <c r="BN207" i="427"/>
  <c r="BM207" i="427"/>
  <c r="BL207" i="427"/>
  <c r="BK207" i="427"/>
  <c r="BJ207" i="427"/>
  <c r="BI207" i="427"/>
  <c r="BH207" i="427"/>
  <c r="BG207" i="427"/>
  <c r="BF207" i="427"/>
  <c r="BW206" i="427"/>
  <c r="BV206" i="427"/>
  <c r="BU206" i="427"/>
  <c r="BT206" i="427"/>
  <c r="BS206" i="427"/>
  <c r="BR206" i="427"/>
  <c r="BQ206" i="427"/>
  <c r="BP206" i="427"/>
  <c r="BO206" i="427"/>
  <c r="BN206" i="427"/>
  <c r="BM206" i="427"/>
  <c r="BL206" i="427"/>
  <c r="BK206" i="427"/>
  <c r="BJ206" i="427"/>
  <c r="BI206" i="427"/>
  <c r="BH206" i="427"/>
  <c r="BG206" i="427"/>
  <c r="BF206" i="427"/>
  <c r="BW205" i="427"/>
  <c r="BV205" i="427"/>
  <c r="BU205" i="427"/>
  <c r="BT205" i="427"/>
  <c r="BS205" i="427"/>
  <c r="BR205" i="427"/>
  <c r="BQ205" i="427"/>
  <c r="BP205" i="427"/>
  <c r="BO205" i="427"/>
  <c r="BN205" i="427"/>
  <c r="BM205" i="427"/>
  <c r="BL205" i="427"/>
  <c r="BK205" i="427"/>
  <c r="BJ205" i="427"/>
  <c r="BI205" i="427"/>
  <c r="BH205" i="427"/>
  <c r="BG205" i="427"/>
  <c r="BF205" i="427"/>
  <c r="BW204" i="427"/>
  <c r="BV204" i="427"/>
  <c r="BU204" i="427"/>
  <c r="BT204" i="427"/>
  <c r="BS204" i="427"/>
  <c r="BR204" i="427"/>
  <c r="BQ204" i="427"/>
  <c r="BP204" i="427"/>
  <c r="BO204" i="427"/>
  <c r="BN204" i="427"/>
  <c r="BM204" i="427"/>
  <c r="BL204" i="427"/>
  <c r="BK204" i="427"/>
  <c r="BJ204" i="427"/>
  <c r="BI204" i="427"/>
  <c r="BH204" i="427"/>
  <c r="BG204" i="427"/>
  <c r="BF204" i="427"/>
  <c r="BW203" i="427"/>
  <c r="BV203" i="427"/>
  <c r="BU203" i="427"/>
  <c r="BT203" i="427"/>
  <c r="BS203" i="427"/>
  <c r="BR203" i="427"/>
  <c r="BQ203" i="427"/>
  <c r="BP203" i="427"/>
  <c r="BO203" i="427"/>
  <c r="BN203" i="427"/>
  <c r="BM203" i="427"/>
  <c r="BL203" i="427"/>
  <c r="BK203" i="427"/>
  <c r="BJ203" i="427"/>
  <c r="BI203" i="427"/>
  <c r="BH203" i="427"/>
  <c r="BG203" i="427"/>
  <c r="BF203" i="427"/>
  <c r="BW202" i="427"/>
  <c r="BV202" i="427"/>
  <c r="BU202" i="427"/>
  <c r="BT202" i="427"/>
  <c r="BS202" i="427"/>
  <c r="BR202" i="427"/>
  <c r="BQ202" i="427"/>
  <c r="BP202" i="427"/>
  <c r="BO202" i="427"/>
  <c r="BN202" i="427"/>
  <c r="BM202" i="427"/>
  <c r="BL202" i="427"/>
  <c r="BK202" i="427"/>
  <c r="BJ202" i="427"/>
  <c r="BI202" i="427"/>
  <c r="BH202" i="427"/>
  <c r="BG202" i="427"/>
  <c r="BF202" i="427"/>
  <c r="BW201" i="427"/>
  <c r="BV201" i="427"/>
  <c r="BU201" i="427"/>
  <c r="BT201" i="427"/>
  <c r="BS201" i="427"/>
  <c r="BR201" i="427"/>
  <c r="BQ201" i="427"/>
  <c r="BP201" i="427"/>
  <c r="BO201" i="427"/>
  <c r="BN201" i="427"/>
  <c r="BM201" i="427"/>
  <c r="BL201" i="427"/>
  <c r="BK201" i="427"/>
  <c r="BJ201" i="427"/>
  <c r="BI201" i="427"/>
  <c r="BH201" i="427"/>
  <c r="BG201" i="427"/>
  <c r="BF201" i="427"/>
  <c r="BW200" i="427"/>
  <c r="BV200" i="427"/>
  <c r="BU200" i="427"/>
  <c r="BT200" i="427"/>
  <c r="BS200" i="427"/>
  <c r="BR200" i="427"/>
  <c r="BQ200" i="427"/>
  <c r="BP200" i="427"/>
  <c r="BO200" i="427"/>
  <c r="BN200" i="427"/>
  <c r="BM200" i="427"/>
  <c r="BL200" i="427"/>
  <c r="BK200" i="427"/>
  <c r="BJ200" i="427"/>
  <c r="BI200" i="427"/>
  <c r="BH200" i="427"/>
  <c r="BG200" i="427"/>
  <c r="BF200" i="427"/>
  <c r="BW199" i="427"/>
  <c r="BV199" i="427"/>
  <c r="BU199" i="427"/>
  <c r="BT199" i="427"/>
  <c r="BS199" i="427"/>
  <c r="BR199" i="427"/>
  <c r="BQ199" i="427"/>
  <c r="BP199" i="427"/>
  <c r="BO199" i="427"/>
  <c r="BN199" i="427"/>
  <c r="BM199" i="427"/>
  <c r="BL199" i="427"/>
  <c r="BK199" i="427"/>
  <c r="BJ199" i="427"/>
  <c r="BI199" i="427"/>
  <c r="BH199" i="427"/>
  <c r="BG199" i="427"/>
  <c r="BF199" i="427"/>
  <c r="BW198" i="427"/>
  <c r="BV198" i="427"/>
  <c r="BU198" i="427"/>
  <c r="BT198" i="427"/>
  <c r="BS198" i="427"/>
  <c r="BR198" i="427"/>
  <c r="BQ198" i="427"/>
  <c r="BP198" i="427"/>
  <c r="BO198" i="427"/>
  <c r="BN198" i="427"/>
  <c r="BM198" i="427"/>
  <c r="BL198" i="427"/>
  <c r="BK198" i="427"/>
  <c r="BJ198" i="427"/>
  <c r="BI198" i="427"/>
  <c r="BH198" i="427"/>
  <c r="BG198" i="427"/>
  <c r="BF198" i="427"/>
  <c r="AM90" i="427" s="1"/>
  <c r="BW195" i="427"/>
  <c r="BV195" i="427"/>
  <c r="BU195" i="427"/>
  <c r="BT195" i="427"/>
  <c r="BS195" i="427"/>
  <c r="BR195" i="427"/>
  <c r="BQ195" i="427"/>
  <c r="BP195" i="427"/>
  <c r="BO195" i="427"/>
  <c r="BN195" i="427"/>
  <c r="BM195" i="427"/>
  <c r="BL195" i="427"/>
  <c r="BK195" i="427"/>
  <c r="BJ195" i="427"/>
  <c r="BI195" i="427"/>
  <c r="BH195" i="427"/>
  <c r="BG195" i="427"/>
  <c r="BF195" i="427"/>
  <c r="BW194" i="427"/>
  <c r="BV194" i="427"/>
  <c r="BU194" i="427"/>
  <c r="BT194" i="427"/>
  <c r="BS194" i="427"/>
  <c r="BR194" i="427"/>
  <c r="BQ194" i="427"/>
  <c r="BP194" i="427"/>
  <c r="BO194" i="427"/>
  <c r="BN194" i="427"/>
  <c r="BM194" i="427"/>
  <c r="BL194" i="427"/>
  <c r="BK194" i="427"/>
  <c r="BJ194" i="427"/>
  <c r="BI194" i="427"/>
  <c r="BH194" i="427"/>
  <c r="BG194" i="427"/>
  <c r="BF194" i="427"/>
  <c r="BW193" i="427"/>
  <c r="BV193" i="427"/>
  <c r="BU193" i="427"/>
  <c r="BT193" i="427"/>
  <c r="BS193" i="427"/>
  <c r="BR193" i="427"/>
  <c r="BQ193" i="427"/>
  <c r="BP193" i="427"/>
  <c r="BO193" i="427"/>
  <c r="BN193" i="427"/>
  <c r="BM193" i="427"/>
  <c r="BL193" i="427"/>
  <c r="BK193" i="427"/>
  <c r="BJ193" i="427"/>
  <c r="BI193" i="427"/>
  <c r="BH193" i="427"/>
  <c r="BG193" i="427"/>
  <c r="BF193" i="427"/>
  <c r="BW192" i="427"/>
  <c r="BV192" i="427"/>
  <c r="BU192" i="427"/>
  <c r="BT192" i="427"/>
  <c r="BS192" i="427"/>
  <c r="BR192" i="427"/>
  <c r="BQ192" i="427"/>
  <c r="BP192" i="427"/>
  <c r="BO192" i="427"/>
  <c r="BN192" i="427"/>
  <c r="BM192" i="427"/>
  <c r="BL192" i="427"/>
  <c r="BK192" i="427"/>
  <c r="BJ192" i="427"/>
  <c r="BI192" i="427"/>
  <c r="BH192" i="427"/>
  <c r="BG192" i="427"/>
  <c r="BF192" i="427"/>
  <c r="BW191" i="427"/>
  <c r="BV191" i="427"/>
  <c r="BU191" i="427"/>
  <c r="BT191" i="427"/>
  <c r="BS191" i="427"/>
  <c r="BR191" i="427"/>
  <c r="BQ191" i="427"/>
  <c r="BP191" i="427"/>
  <c r="BO191" i="427"/>
  <c r="BN191" i="427"/>
  <c r="BM191" i="427"/>
  <c r="BL191" i="427"/>
  <c r="BK191" i="427"/>
  <c r="BJ191" i="427"/>
  <c r="BI191" i="427"/>
  <c r="BH191" i="427"/>
  <c r="BG191" i="427"/>
  <c r="BF191" i="427"/>
  <c r="BW190" i="427"/>
  <c r="BV190" i="427"/>
  <c r="BU190" i="427"/>
  <c r="BT190" i="427"/>
  <c r="BS190" i="427"/>
  <c r="BR190" i="427"/>
  <c r="BQ190" i="427"/>
  <c r="BP190" i="427"/>
  <c r="BO190" i="427"/>
  <c r="BN190" i="427"/>
  <c r="BM190" i="427"/>
  <c r="BL190" i="427"/>
  <c r="BK190" i="427"/>
  <c r="BJ190" i="427"/>
  <c r="BI190" i="427"/>
  <c r="BH190" i="427"/>
  <c r="BG190" i="427"/>
  <c r="BF190" i="427"/>
  <c r="BW189" i="427"/>
  <c r="BV189" i="427"/>
  <c r="BU189" i="427"/>
  <c r="BT189" i="427"/>
  <c r="BS189" i="427"/>
  <c r="BR189" i="427"/>
  <c r="BQ189" i="427"/>
  <c r="BP189" i="427"/>
  <c r="BO189" i="427"/>
  <c r="BN189" i="427"/>
  <c r="BM189" i="427"/>
  <c r="BL189" i="427"/>
  <c r="BK189" i="427"/>
  <c r="BJ189" i="427"/>
  <c r="BI189" i="427"/>
  <c r="BH189" i="427"/>
  <c r="BG189" i="427"/>
  <c r="BF189" i="427"/>
  <c r="BW188" i="427"/>
  <c r="BV188" i="427"/>
  <c r="BU188" i="427"/>
  <c r="BT188" i="427"/>
  <c r="BS188" i="427"/>
  <c r="BR188" i="427"/>
  <c r="BQ188" i="427"/>
  <c r="BP188" i="427"/>
  <c r="BO188" i="427"/>
  <c r="BN188" i="427"/>
  <c r="BM188" i="427"/>
  <c r="BL188" i="427"/>
  <c r="BK188" i="427"/>
  <c r="BJ188" i="427"/>
  <c r="BI188" i="427"/>
  <c r="BH188" i="427"/>
  <c r="BG188" i="427"/>
  <c r="BF188" i="427"/>
  <c r="BW187" i="427"/>
  <c r="BV187" i="427"/>
  <c r="BU187" i="427"/>
  <c r="BT187" i="427"/>
  <c r="BS187" i="427"/>
  <c r="BR187" i="427"/>
  <c r="BQ187" i="427"/>
  <c r="BP187" i="427"/>
  <c r="BO187" i="427"/>
  <c r="BN187" i="427"/>
  <c r="BM187" i="427"/>
  <c r="BL187" i="427"/>
  <c r="BK187" i="427"/>
  <c r="BJ187" i="427"/>
  <c r="BI187" i="427"/>
  <c r="BH187" i="427"/>
  <c r="BG187" i="427"/>
  <c r="BF187" i="427"/>
  <c r="BW186" i="427"/>
  <c r="BV186" i="427"/>
  <c r="BU186" i="427"/>
  <c r="BT186" i="427"/>
  <c r="BS186" i="427"/>
  <c r="BR186" i="427"/>
  <c r="BQ186" i="427"/>
  <c r="BP186" i="427"/>
  <c r="BO186" i="427"/>
  <c r="BN186" i="427"/>
  <c r="BM186" i="427"/>
  <c r="BL186" i="427"/>
  <c r="BK186" i="427"/>
  <c r="BJ186" i="427"/>
  <c r="BI186" i="427"/>
  <c r="BH186" i="427"/>
  <c r="BG186" i="427"/>
  <c r="BF186" i="427"/>
  <c r="BW185" i="427"/>
  <c r="BV185" i="427"/>
  <c r="BU185" i="427"/>
  <c r="BT185" i="427"/>
  <c r="BS185" i="427"/>
  <c r="BR185" i="427"/>
  <c r="BQ185" i="427"/>
  <c r="BP185" i="427"/>
  <c r="BO185" i="427"/>
  <c r="BN185" i="427"/>
  <c r="BM185" i="427"/>
  <c r="BL185" i="427"/>
  <c r="BK185" i="427"/>
  <c r="BJ185" i="427"/>
  <c r="BI185" i="427"/>
  <c r="BH185" i="427"/>
  <c r="BG185" i="427"/>
  <c r="BF185" i="427"/>
  <c r="BW184" i="427"/>
  <c r="BV184" i="427"/>
  <c r="BU184" i="427"/>
  <c r="BT184" i="427"/>
  <c r="BS184" i="427"/>
  <c r="BR184" i="427"/>
  <c r="BQ184" i="427"/>
  <c r="BP184" i="427"/>
  <c r="BO184" i="427"/>
  <c r="BN184" i="427"/>
  <c r="BM184" i="427"/>
  <c r="BL184" i="427"/>
  <c r="BK184" i="427"/>
  <c r="BJ184" i="427"/>
  <c r="BI184" i="427"/>
  <c r="BH184" i="427"/>
  <c r="BG184" i="427"/>
  <c r="BF184" i="427"/>
  <c r="BW183" i="427"/>
  <c r="BV183" i="427"/>
  <c r="BU183" i="427"/>
  <c r="BT183" i="427"/>
  <c r="BS183" i="427"/>
  <c r="BR183" i="427"/>
  <c r="BQ183" i="427"/>
  <c r="BP183" i="427"/>
  <c r="BO183" i="427"/>
  <c r="BN183" i="427"/>
  <c r="BM183" i="427"/>
  <c r="BL183" i="427"/>
  <c r="BK183" i="427"/>
  <c r="BJ183" i="427"/>
  <c r="BI183" i="427"/>
  <c r="BH183" i="427"/>
  <c r="BG183" i="427"/>
  <c r="BF183" i="427"/>
  <c r="BW182" i="427"/>
  <c r="BV182" i="427"/>
  <c r="BU182" i="427"/>
  <c r="BT182" i="427"/>
  <c r="BS182" i="427"/>
  <c r="BR182" i="427"/>
  <c r="BQ182" i="427"/>
  <c r="BP182" i="427"/>
  <c r="BO182" i="427"/>
  <c r="BN182" i="427"/>
  <c r="BM182" i="427"/>
  <c r="BL182" i="427"/>
  <c r="BK182" i="427"/>
  <c r="BJ182" i="427"/>
  <c r="BI182" i="427"/>
  <c r="BH182" i="427"/>
  <c r="BG182" i="427"/>
  <c r="BF182" i="427"/>
  <c r="BW181" i="427"/>
  <c r="BV181" i="427"/>
  <c r="BU181" i="427"/>
  <c r="BT181" i="427"/>
  <c r="BS181" i="427"/>
  <c r="BR181" i="427"/>
  <c r="BQ181" i="427"/>
  <c r="BP181" i="427"/>
  <c r="BO181" i="427"/>
  <c r="BN181" i="427"/>
  <c r="BM181" i="427"/>
  <c r="BL181" i="427"/>
  <c r="BK181" i="427"/>
  <c r="BJ181" i="427"/>
  <c r="BI181" i="427"/>
  <c r="BH181" i="427"/>
  <c r="BG181" i="427"/>
  <c r="BF181" i="427"/>
  <c r="BW180" i="427"/>
  <c r="BV180" i="427"/>
  <c r="BU180" i="427"/>
  <c r="BT180" i="427"/>
  <c r="BS180" i="427"/>
  <c r="BR180" i="427"/>
  <c r="BQ180" i="427"/>
  <c r="BP180" i="427"/>
  <c r="BO180" i="427"/>
  <c r="BN180" i="427"/>
  <c r="BM180" i="427"/>
  <c r="BL180" i="427"/>
  <c r="BK180" i="427"/>
  <c r="BJ180" i="427"/>
  <c r="BI180" i="427"/>
  <c r="BH180" i="427"/>
  <c r="BG180" i="427"/>
  <c r="BF180" i="427"/>
  <c r="BW179" i="427"/>
  <c r="BV179" i="427"/>
  <c r="BU179" i="427"/>
  <c r="BT179" i="427"/>
  <c r="BS179" i="427"/>
  <c r="BR179" i="427"/>
  <c r="BQ179" i="427"/>
  <c r="BP179" i="427"/>
  <c r="BO179" i="427"/>
  <c r="BN179" i="427"/>
  <c r="BM179" i="427"/>
  <c r="BL179" i="427"/>
  <c r="BK179" i="427"/>
  <c r="BJ179" i="427"/>
  <c r="BI179" i="427"/>
  <c r="BH179" i="427"/>
  <c r="BG179" i="427"/>
  <c r="BF179" i="427"/>
  <c r="BW176" i="427"/>
  <c r="BV176" i="427"/>
  <c r="BU176" i="427"/>
  <c r="BT176" i="427"/>
  <c r="BS176" i="427"/>
  <c r="BR176" i="427"/>
  <c r="BQ176" i="427"/>
  <c r="BP176" i="427"/>
  <c r="BO176" i="427"/>
  <c r="BN176" i="427"/>
  <c r="BM176" i="427"/>
  <c r="BL176" i="427"/>
  <c r="BK176" i="427"/>
  <c r="BJ176" i="427"/>
  <c r="BI176" i="427"/>
  <c r="BH176" i="427"/>
  <c r="BG176" i="427"/>
  <c r="BF176" i="427"/>
  <c r="BW175" i="427"/>
  <c r="BV175" i="427"/>
  <c r="BU175" i="427"/>
  <c r="BT175" i="427"/>
  <c r="BS175" i="427"/>
  <c r="BR175" i="427"/>
  <c r="BQ175" i="427"/>
  <c r="BP175" i="427"/>
  <c r="BO175" i="427"/>
  <c r="BN175" i="427"/>
  <c r="BM175" i="427"/>
  <c r="BL175" i="427"/>
  <c r="BK175" i="427"/>
  <c r="BJ175" i="427"/>
  <c r="BI175" i="427"/>
  <c r="BH175" i="427"/>
  <c r="BG175" i="427"/>
  <c r="BF175" i="427"/>
  <c r="BW174" i="427"/>
  <c r="BV174" i="427"/>
  <c r="BU174" i="427"/>
  <c r="BT174" i="427"/>
  <c r="BS174" i="427"/>
  <c r="BR174" i="427"/>
  <c r="BQ174" i="427"/>
  <c r="BP174" i="427"/>
  <c r="BO174" i="427"/>
  <c r="BN174" i="427"/>
  <c r="BM174" i="427"/>
  <c r="BL174" i="427"/>
  <c r="BK174" i="427"/>
  <c r="BJ174" i="427"/>
  <c r="BI174" i="427"/>
  <c r="BH174" i="427"/>
  <c r="BG174" i="427"/>
  <c r="BF174" i="427"/>
  <c r="BW173" i="427"/>
  <c r="BV173" i="427"/>
  <c r="BU173" i="427"/>
  <c r="BT173" i="427"/>
  <c r="BS173" i="427"/>
  <c r="BR173" i="427"/>
  <c r="BQ173" i="427"/>
  <c r="BP173" i="427"/>
  <c r="BO173" i="427"/>
  <c r="BN173" i="427"/>
  <c r="BM173" i="427"/>
  <c r="BL173" i="427"/>
  <c r="BK173" i="427"/>
  <c r="BJ173" i="427"/>
  <c r="BI173" i="427"/>
  <c r="BH173" i="427"/>
  <c r="BG173" i="427"/>
  <c r="BF173" i="427"/>
  <c r="BW172" i="427"/>
  <c r="BV172" i="427"/>
  <c r="BU172" i="427"/>
  <c r="BT172" i="427"/>
  <c r="BS172" i="427"/>
  <c r="BR172" i="427"/>
  <c r="BQ172" i="427"/>
  <c r="BP172" i="427"/>
  <c r="BO172" i="427"/>
  <c r="BN172" i="427"/>
  <c r="BM172" i="427"/>
  <c r="BL172" i="427"/>
  <c r="BK172" i="427"/>
  <c r="BJ172" i="427"/>
  <c r="BI172" i="427"/>
  <c r="BH172" i="427"/>
  <c r="BG172" i="427"/>
  <c r="BF172" i="427"/>
  <c r="BW171" i="427"/>
  <c r="BV171" i="427"/>
  <c r="BU171" i="427"/>
  <c r="BT171" i="427"/>
  <c r="BS171" i="427"/>
  <c r="BR171" i="427"/>
  <c r="BQ171" i="427"/>
  <c r="BP171" i="427"/>
  <c r="BO171" i="427"/>
  <c r="BN171" i="427"/>
  <c r="BM171" i="427"/>
  <c r="BL171" i="427"/>
  <c r="BK171" i="427"/>
  <c r="BJ171" i="427"/>
  <c r="BI171" i="427"/>
  <c r="BH171" i="427"/>
  <c r="BG171" i="427"/>
  <c r="BF171" i="427"/>
  <c r="BW170" i="427"/>
  <c r="BV170" i="427"/>
  <c r="BU170" i="427"/>
  <c r="BT170" i="427"/>
  <c r="BS170" i="427"/>
  <c r="BR170" i="427"/>
  <c r="BQ170" i="427"/>
  <c r="BP170" i="427"/>
  <c r="BO170" i="427"/>
  <c r="BN170" i="427"/>
  <c r="BM170" i="427"/>
  <c r="BL170" i="427"/>
  <c r="BK170" i="427"/>
  <c r="BJ170" i="427"/>
  <c r="BI170" i="427"/>
  <c r="BH170" i="427"/>
  <c r="BG170" i="427"/>
  <c r="BF170" i="427"/>
  <c r="BW169" i="427"/>
  <c r="BV169" i="427"/>
  <c r="BU169" i="427"/>
  <c r="BT169" i="427"/>
  <c r="BS169" i="427"/>
  <c r="BR169" i="427"/>
  <c r="BQ169" i="427"/>
  <c r="BP169" i="427"/>
  <c r="BO169" i="427"/>
  <c r="BN169" i="427"/>
  <c r="BM169" i="427"/>
  <c r="BL169" i="427"/>
  <c r="BK169" i="427"/>
  <c r="BJ169" i="427"/>
  <c r="BI169" i="427"/>
  <c r="BH169" i="427"/>
  <c r="BG169" i="427"/>
  <c r="BF169" i="427"/>
  <c r="BW168" i="427"/>
  <c r="BV168" i="427"/>
  <c r="BU168" i="427"/>
  <c r="BT168" i="427"/>
  <c r="BS168" i="427"/>
  <c r="BR168" i="427"/>
  <c r="BQ168" i="427"/>
  <c r="BP168" i="427"/>
  <c r="BO168" i="427"/>
  <c r="BN168" i="427"/>
  <c r="BM168" i="427"/>
  <c r="BL168" i="427"/>
  <c r="BK168" i="427"/>
  <c r="BJ168" i="427"/>
  <c r="BI168" i="427"/>
  <c r="BH168" i="427"/>
  <c r="BG168" i="427"/>
  <c r="BF168" i="427"/>
  <c r="BW167" i="427"/>
  <c r="BV167" i="427"/>
  <c r="BU167" i="427"/>
  <c r="BT167" i="427"/>
  <c r="BS167" i="427"/>
  <c r="BR167" i="427"/>
  <c r="BQ167" i="427"/>
  <c r="BP167" i="427"/>
  <c r="BO167" i="427"/>
  <c r="BN167" i="427"/>
  <c r="BM167" i="427"/>
  <c r="BL167" i="427"/>
  <c r="BK167" i="427"/>
  <c r="BJ167" i="427"/>
  <c r="BI167" i="427"/>
  <c r="BH167" i="427"/>
  <c r="BG167" i="427"/>
  <c r="BF167" i="427"/>
  <c r="BW166" i="427"/>
  <c r="BV166" i="427"/>
  <c r="BU166" i="427"/>
  <c r="BT166" i="427"/>
  <c r="BS166" i="427"/>
  <c r="BR166" i="427"/>
  <c r="BQ166" i="427"/>
  <c r="BP166" i="427"/>
  <c r="BO166" i="427"/>
  <c r="BN166" i="427"/>
  <c r="BM166" i="427"/>
  <c r="BL166" i="427"/>
  <c r="BK166" i="427"/>
  <c r="BJ166" i="427"/>
  <c r="BI166" i="427"/>
  <c r="BH166" i="427"/>
  <c r="BG166" i="427"/>
  <c r="BF166" i="427"/>
  <c r="BW165" i="427"/>
  <c r="BV165" i="427"/>
  <c r="BU165" i="427"/>
  <c r="BT165" i="427"/>
  <c r="BS165" i="427"/>
  <c r="BR165" i="427"/>
  <c r="BQ165" i="427"/>
  <c r="BP165" i="427"/>
  <c r="BO165" i="427"/>
  <c r="BN165" i="427"/>
  <c r="BM165" i="427"/>
  <c r="BL165" i="427"/>
  <c r="BK165" i="427"/>
  <c r="BJ165" i="427"/>
  <c r="BI165" i="427"/>
  <c r="BH165" i="427"/>
  <c r="BG165" i="427"/>
  <c r="BF165" i="427"/>
  <c r="BW164" i="427"/>
  <c r="BV164" i="427"/>
  <c r="BU164" i="427"/>
  <c r="BT164" i="427"/>
  <c r="BS164" i="427"/>
  <c r="BR164" i="427"/>
  <c r="BQ164" i="427"/>
  <c r="BP164" i="427"/>
  <c r="BO164" i="427"/>
  <c r="BN164" i="427"/>
  <c r="BM164" i="427"/>
  <c r="BL164" i="427"/>
  <c r="BK164" i="427"/>
  <c r="BJ164" i="427"/>
  <c r="BI164" i="427"/>
  <c r="BH164" i="427"/>
  <c r="BG164" i="427"/>
  <c r="BF164" i="427"/>
  <c r="BW163" i="427"/>
  <c r="BV163" i="427"/>
  <c r="BU163" i="427"/>
  <c r="BT163" i="427"/>
  <c r="BS163" i="427"/>
  <c r="BR163" i="427"/>
  <c r="BQ163" i="427"/>
  <c r="BP163" i="427"/>
  <c r="BO163" i="427"/>
  <c r="BN163" i="427"/>
  <c r="BM163" i="427"/>
  <c r="BL163" i="427"/>
  <c r="BK163" i="427"/>
  <c r="BJ163" i="427"/>
  <c r="BI163" i="427"/>
  <c r="BH163" i="427"/>
  <c r="BG163" i="427"/>
  <c r="BF163" i="427"/>
  <c r="BW162" i="427"/>
  <c r="BV162" i="427"/>
  <c r="BU162" i="427"/>
  <c r="BT162" i="427"/>
  <c r="BS162" i="427"/>
  <c r="BR162" i="427"/>
  <c r="BQ162" i="427"/>
  <c r="BP162" i="427"/>
  <c r="BO162" i="427"/>
  <c r="BN162" i="427"/>
  <c r="BM162" i="427"/>
  <c r="BL162" i="427"/>
  <c r="BK162" i="427"/>
  <c r="BJ162" i="427"/>
  <c r="BI162" i="427"/>
  <c r="BH162" i="427"/>
  <c r="BG162" i="427"/>
  <c r="BF162" i="427"/>
  <c r="AO88" i="427" s="1"/>
  <c r="BW161" i="427"/>
  <c r="BV161" i="427"/>
  <c r="BU161" i="427"/>
  <c r="BT161" i="427"/>
  <c r="BS161" i="427"/>
  <c r="BR161" i="427"/>
  <c r="BQ161" i="427"/>
  <c r="BP161" i="427"/>
  <c r="BO161" i="427"/>
  <c r="BN161" i="427"/>
  <c r="BM161" i="427"/>
  <c r="BL161" i="427"/>
  <c r="BK161" i="427"/>
  <c r="BJ161" i="427"/>
  <c r="BI161" i="427"/>
  <c r="BH161" i="427"/>
  <c r="BG161" i="427"/>
  <c r="BF161" i="427"/>
  <c r="BW160" i="427"/>
  <c r="BV160" i="427"/>
  <c r="BU160" i="427"/>
  <c r="BT160" i="427"/>
  <c r="BS160" i="427"/>
  <c r="BR160" i="427"/>
  <c r="BQ160" i="427"/>
  <c r="BP160" i="427"/>
  <c r="BO160" i="427"/>
  <c r="BN160" i="427"/>
  <c r="BM160" i="427"/>
  <c r="BL160" i="427"/>
  <c r="BK160" i="427"/>
  <c r="BJ160" i="427"/>
  <c r="BI160" i="427"/>
  <c r="BH160" i="427"/>
  <c r="BG160" i="427"/>
  <c r="BF160" i="427"/>
  <c r="BW157" i="427"/>
  <c r="BV157" i="427"/>
  <c r="BU157" i="427"/>
  <c r="BT157" i="427"/>
  <c r="BS157" i="427"/>
  <c r="BR157" i="427"/>
  <c r="BQ157" i="427"/>
  <c r="BP157" i="427"/>
  <c r="BO157" i="427"/>
  <c r="BN157" i="427"/>
  <c r="BM157" i="427"/>
  <c r="BL157" i="427"/>
  <c r="BK157" i="427"/>
  <c r="BJ157" i="427"/>
  <c r="BI157" i="427"/>
  <c r="BH157" i="427"/>
  <c r="BG157" i="427"/>
  <c r="BF157" i="427"/>
  <c r="BW156" i="427"/>
  <c r="BV156" i="427"/>
  <c r="BU156" i="427"/>
  <c r="BT156" i="427"/>
  <c r="BS156" i="427"/>
  <c r="BR156" i="427"/>
  <c r="BQ156" i="427"/>
  <c r="BP156" i="427"/>
  <c r="BO156" i="427"/>
  <c r="BN156" i="427"/>
  <c r="BM156" i="427"/>
  <c r="BL156" i="427"/>
  <c r="BK156" i="427"/>
  <c r="BJ156" i="427"/>
  <c r="BI156" i="427"/>
  <c r="BH156" i="427"/>
  <c r="BG156" i="427"/>
  <c r="BF156" i="427"/>
  <c r="BW155" i="427"/>
  <c r="BV155" i="427"/>
  <c r="BU155" i="427"/>
  <c r="BT155" i="427"/>
  <c r="BS155" i="427"/>
  <c r="BR155" i="427"/>
  <c r="BQ155" i="427"/>
  <c r="BP155" i="427"/>
  <c r="BO155" i="427"/>
  <c r="BN155" i="427"/>
  <c r="BM155" i="427"/>
  <c r="BL155" i="427"/>
  <c r="BK155" i="427"/>
  <c r="BJ155" i="427"/>
  <c r="BI155" i="427"/>
  <c r="BH155" i="427"/>
  <c r="BG155" i="427"/>
  <c r="BF155" i="427"/>
  <c r="BW154" i="427"/>
  <c r="BV154" i="427"/>
  <c r="BU154" i="427"/>
  <c r="BT154" i="427"/>
  <c r="BS154" i="427"/>
  <c r="BR154" i="427"/>
  <c r="BQ154" i="427"/>
  <c r="BP154" i="427"/>
  <c r="BO154" i="427"/>
  <c r="BN154" i="427"/>
  <c r="BM154" i="427"/>
  <c r="BL154" i="427"/>
  <c r="BK154" i="427"/>
  <c r="BJ154" i="427"/>
  <c r="BI154" i="427"/>
  <c r="BH154" i="427"/>
  <c r="BG154" i="427"/>
  <c r="BF154" i="427"/>
  <c r="BW153" i="427"/>
  <c r="BV153" i="427"/>
  <c r="BU153" i="427"/>
  <c r="BT153" i="427"/>
  <c r="BS153" i="427"/>
  <c r="BR153" i="427"/>
  <c r="BQ153" i="427"/>
  <c r="BP153" i="427"/>
  <c r="BO153" i="427"/>
  <c r="BN153" i="427"/>
  <c r="BM153" i="427"/>
  <c r="BL153" i="427"/>
  <c r="BK153" i="427"/>
  <c r="BJ153" i="427"/>
  <c r="BI153" i="427"/>
  <c r="BH153" i="427"/>
  <c r="BG153" i="427"/>
  <c r="BF153" i="427"/>
  <c r="BW152" i="427"/>
  <c r="BV152" i="427"/>
  <c r="BU152" i="427"/>
  <c r="BT152" i="427"/>
  <c r="BS152" i="427"/>
  <c r="BR152" i="427"/>
  <c r="BQ152" i="427"/>
  <c r="BP152" i="427"/>
  <c r="BO152" i="427"/>
  <c r="BN152" i="427"/>
  <c r="BM152" i="427"/>
  <c r="BL152" i="427"/>
  <c r="BK152" i="427"/>
  <c r="BJ152" i="427"/>
  <c r="BI152" i="427"/>
  <c r="BH152" i="427"/>
  <c r="BG152" i="427"/>
  <c r="BF152" i="427"/>
  <c r="BW151" i="427"/>
  <c r="BV151" i="427"/>
  <c r="BU151" i="427"/>
  <c r="BT151" i="427"/>
  <c r="BS151" i="427"/>
  <c r="BR151" i="427"/>
  <c r="BQ151" i="427"/>
  <c r="BP151" i="427"/>
  <c r="BO151" i="427"/>
  <c r="BN151" i="427"/>
  <c r="BM151" i="427"/>
  <c r="BL151" i="427"/>
  <c r="BK151" i="427"/>
  <c r="BJ151" i="427"/>
  <c r="BI151" i="427"/>
  <c r="BH151" i="427"/>
  <c r="BG151" i="427"/>
  <c r="BF151" i="427"/>
  <c r="BW150" i="427"/>
  <c r="BV150" i="427"/>
  <c r="BU150" i="427"/>
  <c r="BT150" i="427"/>
  <c r="BS150" i="427"/>
  <c r="BR150" i="427"/>
  <c r="BQ150" i="427"/>
  <c r="BP150" i="427"/>
  <c r="BO150" i="427"/>
  <c r="BN150" i="427"/>
  <c r="BM150" i="427"/>
  <c r="BL150" i="427"/>
  <c r="BK150" i="427"/>
  <c r="BJ150" i="427"/>
  <c r="BI150" i="427"/>
  <c r="BH150" i="427"/>
  <c r="BG150" i="427"/>
  <c r="BF150" i="427"/>
  <c r="BW149" i="427"/>
  <c r="BV149" i="427"/>
  <c r="BU149" i="427"/>
  <c r="BT149" i="427"/>
  <c r="BS149" i="427"/>
  <c r="BR149" i="427"/>
  <c r="BQ149" i="427"/>
  <c r="BP149" i="427"/>
  <c r="BO149" i="427"/>
  <c r="BN149" i="427"/>
  <c r="BM149" i="427"/>
  <c r="BL149" i="427"/>
  <c r="BK149" i="427"/>
  <c r="BJ149" i="427"/>
  <c r="BI149" i="427"/>
  <c r="BH149" i="427"/>
  <c r="BG149" i="427"/>
  <c r="BF149" i="427"/>
  <c r="BW148" i="427"/>
  <c r="BV148" i="427"/>
  <c r="BU148" i="427"/>
  <c r="BT148" i="427"/>
  <c r="BS148" i="427"/>
  <c r="BR148" i="427"/>
  <c r="BQ148" i="427"/>
  <c r="BP148" i="427"/>
  <c r="BO148" i="427"/>
  <c r="BN148" i="427"/>
  <c r="BM148" i="427"/>
  <c r="BL148" i="427"/>
  <c r="BK148" i="427"/>
  <c r="BJ148" i="427"/>
  <c r="BI148" i="427"/>
  <c r="BH148" i="427"/>
  <c r="BG148" i="427"/>
  <c r="BF148" i="427"/>
  <c r="BW147" i="427"/>
  <c r="BV147" i="427"/>
  <c r="BU147" i="427"/>
  <c r="BT147" i="427"/>
  <c r="BS147" i="427"/>
  <c r="BR147" i="427"/>
  <c r="BQ147" i="427"/>
  <c r="BP147" i="427"/>
  <c r="BO147" i="427"/>
  <c r="BN147" i="427"/>
  <c r="BM147" i="427"/>
  <c r="BL147" i="427"/>
  <c r="BK147" i="427"/>
  <c r="BJ147" i="427"/>
  <c r="BI147" i="427"/>
  <c r="BH147" i="427"/>
  <c r="BG147" i="427"/>
  <c r="BF147" i="427"/>
  <c r="BW146" i="427"/>
  <c r="BV146" i="427"/>
  <c r="BU146" i="427"/>
  <c r="BT146" i="427"/>
  <c r="BS146" i="427"/>
  <c r="BR146" i="427"/>
  <c r="BQ146" i="427"/>
  <c r="BP146" i="427"/>
  <c r="BO146" i="427"/>
  <c r="BN146" i="427"/>
  <c r="BM146" i="427"/>
  <c r="BL146" i="427"/>
  <c r="BK146" i="427"/>
  <c r="BJ146" i="427"/>
  <c r="BI146" i="427"/>
  <c r="BH146" i="427"/>
  <c r="BG146" i="427"/>
  <c r="BF146" i="427"/>
  <c r="AX95" i="427" s="1"/>
  <c r="BW145" i="427"/>
  <c r="BV145" i="427"/>
  <c r="BU145" i="427"/>
  <c r="BT145" i="427"/>
  <c r="BS145" i="427"/>
  <c r="BR145" i="427"/>
  <c r="BQ145" i="427"/>
  <c r="BP145" i="427"/>
  <c r="BO145" i="427"/>
  <c r="BN145" i="427"/>
  <c r="BM145" i="427"/>
  <c r="BL145" i="427"/>
  <c r="BK145" i="427"/>
  <c r="BJ145" i="427"/>
  <c r="BI145" i="427"/>
  <c r="BH145" i="427"/>
  <c r="BG145" i="427"/>
  <c r="BF145" i="427"/>
  <c r="BW144" i="427"/>
  <c r="BV144" i="427"/>
  <c r="BU144" i="427"/>
  <c r="BT144" i="427"/>
  <c r="BS144" i="427"/>
  <c r="BR144" i="427"/>
  <c r="BQ144" i="427"/>
  <c r="BP144" i="427"/>
  <c r="BO144" i="427"/>
  <c r="BN144" i="427"/>
  <c r="BM144" i="427"/>
  <c r="BL144" i="427"/>
  <c r="BK144" i="427"/>
  <c r="BJ144" i="427"/>
  <c r="BI144" i="427"/>
  <c r="BH144" i="427"/>
  <c r="BG144" i="427"/>
  <c r="BF144" i="427"/>
  <c r="BW143" i="427"/>
  <c r="BV143" i="427"/>
  <c r="BU143" i="427"/>
  <c r="BT143" i="427"/>
  <c r="BS143" i="427"/>
  <c r="BR143" i="427"/>
  <c r="BQ143" i="427"/>
  <c r="BP143" i="427"/>
  <c r="BO143" i="427"/>
  <c r="BN143" i="427"/>
  <c r="BM143" i="427"/>
  <c r="BL143" i="427"/>
  <c r="BK143" i="427"/>
  <c r="BJ143" i="427"/>
  <c r="BI143" i="427"/>
  <c r="BH143" i="427"/>
  <c r="BG143" i="427"/>
  <c r="BF143" i="427"/>
  <c r="BW142" i="427"/>
  <c r="BV142" i="427"/>
  <c r="BU142" i="427"/>
  <c r="BT142" i="427"/>
  <c r="BS142" i="427"/>
  <c r="BR142" i="427"/>
  <c r="BQ142" i="427"/>
  <c r="BP142" i="427"/>
  <c r="BO142" i="427"/>
  <c r="BN142" i="427"/>
  <c r="BM142" i="427"/>
  <c r="BL142" i="427"/>
  <c r="BK142" i="427"/>
  <c r="BJ142" i="427"/>
  <c r="BI142" i="427"/>
  <c r="BH142" i="427"/>
  <c r="BG142" i="427"/>
  <c r="BF142" i="427"/>
  <c r="BW141" i="427"/>
  <c r="BV141" i="427"/>
  <c r="BU141" i="427"/>
  <c r="BT141" i="427"/>
  <c r="BS141" i="427"/>
  <c r="BR141" i="427"/>
  <c r="BQ141" i="427"/>
  <c r="BP141" i="427"/>
  <c r="BO141" i="427"/>
  <c r="BN141" i="427"/>
  <c r="BM141" i="427"/>
  <c r="BL141" i="427"/>
  <c r="BK141" i="427"/>
  <c r="BJ141" i="427"/>
  <c r="BI141" i="427"/>
  <c r="BH141" i="427"/>
  <c r="AM87" i="427" s="1"/>
  <c r="BG141" i="427"/>
  <c r="BF141" i="427"/>
  <c r="BW138" i="427"/>
  <c r="BV138" i="427"/>
  <c r="BU138" i="427"/>
  <c r="BT138" i="427"/>
  <c r="BS138" i="427"/>
  <c r="BR138" i="427"/>
  <c r="BQ138" i="427"/>
  <c r="BP138" i="427"/>
  <c r="BO138" i="427"/>
  <c r="BN138" i="427"/>
  <c r="BM138" i="427"/>
  <c r="BL138" i="427"/>
  <c r="BK138" i="427"/>
  <c r="BJ138" i="427"/>
  <c r="BI138" i="427"/>
  <c r="BH138" i="427"/>
  <c r="BG138" i="427"/>
  <c r="BF138" i="427"/>
  <c r="BW137" i="427"/>
  <c r="BV137" i="427"/>
  <c r="BU137" i="427"/>
  <c r="BT137" i="427"/>
  <c r="BS137" i="427"/>
  <c r="BR137" i="427"/>
  <c r="BQ137" i="427"/>
  <c r="BP137" i="427"/>
  <c r="BO137" i="427"/>
  <c r="BN137" i="427"/>
  <c r="BM137" i="427"/>
  <c r="BL137" i="427"/>
  <c r="BK137" i="427"/>
  <c r="BJ137" i="427"/>
  <c r="BI137" i="427"/>
  <c r="BH137" i="427"/>
  <c r="BG137" i="427"/>
  <c r="BF137" i="427"/>
  <c r="BW136" i="427"/>
  <c r="BV136" i="427"/>
  <c r="BU136" i="427"/>
  <c r="BT136" i="427"/>
  <c r="BS136" i="427"/>
  <c r="BR136" i="427"/>
  <c r="BQ136" i="427"/>
  <c r="BP136" i="427"/>
  <c r="BO136" i="427"/>
  <c r="BN136" i="427"/>
  <c r="BM136" i="427"/>
  <c r="BL136" i="427"/>
  <c r="BK136" i="427"/>
  <c r="BJ136" i="427"/>
  <c r="BI136" i="427"/>
  <c r="BH136" i="427"/>
  <c r="BG136" i="427"/>
  <c r="BF136" i="427"/>
  <c r="BW135" i="427"/>
  <c r="BV135" i="427"/>
  <c r="BU135" i="427"/>
  <c r="BT135" i="427"/>
  <c r="BS135" i="427"/>
  <c r="BR135" i="427"/>
  <c r="BQ135" i="427"/>
  <c r="BP135" i="427"/>
  <c r="BO135" i="427"/>
  <c r="BN135" i="427"/>
  <c r="BM135" i="427"/>
  <c r="BL135" i="427"/>
  <c r="BK135" i="427"/>
  <c r="BJ135" i="427"/>
  <c r="BI135" i="427"/>
  <c r="BH135" i="427"/>
  <c r="BG135" i="427"/>
  <c r="BF135" i="427"/>
  <c r="BW134" i="427"/>
  <c r="BV134" i="427"/>
  <c r="BU134" i="427"/>
  <c r="BT134" i="427"/>
  <c r="BS134" i="427"/>
  <c r="BR134" i="427"/>
  <c r="BQ134" i="427"/>
  <c r="BP134" i="427"/>
  <c r="BO134" i="427"/>
  <c r="BN134" i="427"/>
  <c r="BM134" i="427"/>
  <c r="BL134" i="427"/>
  <c r="BK134" i="427"/>
  <c r="BJ134" i="427"/>
  <c r="BI134" i="427"/>
  <c r="BH134" i="427"/>
  <c r="BG134" i="427"/>
  <c r="BF134" i="427"/>
  <c r="BW133" i="427"/>
  <c r="BV133" i="427"/>
  <c r="BU133" i="427"/>
  <c r="BT133" i="427"/>
  <c r="BS133" i="427"/>
  <c r="BR133" i="427"/>
  <c r="BQ133" i="427"/>
  <c r="BP133" i="427"/>
  <c r="BO133" i="427"/>
  <c r="BN133" i="427"/>
  <c r="BM133" i="427"/>
  <c r="BL133" i="427"/>
  <c r="BK133" i="427"/>
  <c r="BJ133" i="427"/>
  <c r="BI133" i="427"/>
  <c r="BH133" i="427"/>
  <c r="BG133" i="427"/>
  <c r="BF133" i="427"/>
  <c r="BW132" i="427"/>
  <c r="BV132" i="427"/>
  <c r="BU132" i="427"/>
  <c r="BT132" i="427"/>
  <c r="BS132" i="427"/>
  <c r="BR132" i="427"/>
  <c r="BQ132" i="427"/>
  <c r="BP132" i="427"/>
  <c r="BO132" i="427"/>
  <c r="BN132" i="427"/>
  <c r="BM132" i="427"/>
  <c r="BL132" i="427"/>
  <c r="BK132" i="427"/>
  <c r="BJ132" i="427"/>
  <c r="BI132" i="427"/>
  <c r="BH132" i="427"/>
  <c r="BG132" i="427"/>
  <c r="BF132" i="427"/>
  <c r="BW131" i="427"/>
  <c r="BV131" i="427"/>
  <c r="BU131" i="427"/>
  <c r="BT131" i="427"/>
  <c r="BS131" i="427"/>
  <c r="BR131" i="427"/>
  <c r="BQ131" i="427"/>
  <c r="BP131" i="427"/>
  <c r="BO131" i="427"/>
  <c r="BN131" i="427"/>
  <c r="BM131" i="427"/>
  <c r="BL131" i="427"/>
  <c r="BK131" i="427"/>
  <c r="BJ131" i="427"/>
  <c r="BI131" i="427"/>
  <c r="BH131" i="427"/>
  <c r="BG131" i="427"/>
  <c r="BF131" i="427"/>
  <c r="BW130" i="427"/>
  <c r="BV130" i="427"/>
  <c r="BU130" i="427"/>
  <c r="BT130" i="427"/>
  <c r="BS130" i="427"/>
  <c r="BR130" i="427"/>
  <c r="BQ130" i="427"/>
  <c r="BP130" i="427"/>
  <c r="BO130" i="427"/>
  <c r="BN130" i="427"/>
  <c r="BM130" i="427"/>
  <c r="BL130" i="427"/>
  <c r="BK130" i="427"/>
  <c r="BJ130" i="427"/>
  <c r="BI130" i="427"/>
  <c r="BH130" i="427"/>
  <c r="BG130" i="427"/>
  <c r="BF130" i="427"/>
  <c r="BW129" i="427"/>
  <c r="BV129" i="427"/>
  <c r="BU129" i="427"/>
  <c r="BT129" i="427"/>
  <c r="BS129" i="427"/>
  <c r="BR129" i="427"/>
  <c r="BQ129" i="427"/>
  <c r="BP129" i="427"/>
  <c r="BO129" i="427"/>
  <c r="BN129" i="427"/>
  <c r="BM129" i="427"/>
  <c r="BL129" i="427"/>
  <c r="BK129" i="427"/>
  <c r="BJ129" i="427"/>
  <c r="BI129" i="427"/>
  <c r="BH129" i="427"/>
  <c r="BG129" i="427"/>
  <c r="BF129" i="427"/>
  <c r="BW128" i="427"/>
  <c r="BV128" i="427"/>
  <c r="BU128" i="427"/>
  <c r="BT128" i="427"/>
  <c r="BS128" i="427"/>
  <c r="BR128" i="427"/>
  <c r="BQ128" i="427"/>
  <c r="BP128" i="427"/>
  <c r="BO128" i="427"/>
  <c r="BN128" i="427"/>
  <c r="BM128" i="427"/>
  <c r="BL128" i="427"/>
  <c r="BK128" i="427"/>
  <c r="BJ128" i="427"/>
  <c r="BI128" i="427"/>
  <c r="BH128" i="427"/>
  <c r="BG128" i="427"/>
  <c r="BF128" i="427"/>
  <c r="BW127" i="427"/>
  <c r="BV127" i="427"/>
  <c r="BU127" i="427"/>
  <c r="BT127" i="427"/>
  <c r="BS127" i="427"/>
  <c r="BR127" i="427"/>
  <c r="BQ127" i="427"/>
  <c r="BP127" i="427"/>
  <c r="BO127" i="427"/>
  <c r="BN127" i="427"/>
  <c r="BM127" i="427"/>
  <c r="BL127" i="427"/>
  <c r="BK127" i="427"/>
  <c r="BJ127" i="427"/>
  <c r="BI127" i="427"/>
  <c r="BH127" i="427"/>
  <c r="BG127" i="427"/>
  <c r="BF127" i="427"/>
  <c r="BW126" i="427"/>
  <c r="BV126" i="427"/>
  <c r="BU126" i="427"/>
  <c r="BT126" i="427"/>
  <c r="BS126" i="427"/>
  <c r="BR126" i="427"/>
  <c r="BQ126" i="427"/>
  <c r="BP126" i="427"/>
  <c r="BO126" i="427"/>
  <c r="BN126" i="427"/>
  <c r="BM126" i="427"/>
  <c r="BL126" i="427"/>
  <c r="BK126" i="427"/>
  <c r="BJ126" i="427"/>
  <c r="BI126" i="427"/>
  <c r="BH126" i="427"/>
  <c r="BG126" i="427"/>
  <c r="BF126" i="427"/>
  <c r="BW125" i="427"/>
  <c r="BV125" i="427"/>
  <c r="BU125" i="427"/>
  <c r="BT125" i="427"/>
  <c r="BS125" i="427"/>
  <c r="BR125" i="427"/>
  <c r="BQ125" i="427"/>
  <c r="BP125" i="427"/>
  <c r="BO125" i="427"/>
  <c r="BN125" i="427"/>
  <c r="BM125" i="427"/>
  <c r="BL125" i="427"/>
  <c r="BK125" i="427"/>
  <c r="BJ125" i="427"/>
  <c r="BI125" i="427"/>
  <c r="BH125" i="427"/>
  <c r="BG125" i="427"/>
  <c r="BF125" i="427"/>
  <c r="BW124" i="427"/>
  <c r="BV124" i="427"/>
  <c r="BU124" i="427"/>
  <c r="BT124" i="427"/>
  <c r="BS124" i="427"/>
  <c r="BR124" i="427"/>
  <c r="BQ124" i="427"/>
  <c r="BP124" i="427"/>
  <c r="BO124" i="427"/>
  <c r="BN124" i="427"/>
  <c r="BM124" i="427"/>
  <c r="BL124" i="427"/>
  <c r="BK124" i="427"/>
  <c r="BJ124" i="427"/>
  <c r="BI124" i="427"/>
  <c r="BH124" i="427"/>
  <c r="BG124" i="427"/>
  <c r="BF124" i="427"/>
  <c r="AO86" i="427" s="1"/>
  <c r="BW123" i="427"/>
  <c r="BV123" i="427"/>
  <c r="BU123" i="427"/>
  <c r="BT123" i="427"/>
  <c r="BS123" i="427"/>
  <c r="BR123" i="427"/>
  <c r="BQ123" i="427"/>
  <c r="BP123" i="427"/>
  <c r="BO123" i="427"/>
  <c r="BN123" i="427"/>
  <c r="BM123" i="427"/>
  <c r="BL123" i="427"/>
  <c r="BK123" i="427"/>
  <c r="BJ123" i="427"/>
  <c r="BI123" i="427"/>
  <c r="BH123" i="427"/>
  <c r="BG123" i="427"/>
  <c r="BF123" i="427"/>
  <c r="BW122" i="427"/>
  <c r="BV122" i="427"/>
  <c r="BU122" i="427"/>
  <c r="BT122" i="427"/>
  <c r="BS122" i="427"/>
  <c r="BR122" i="427"/>
  <c r="BQ122" i="427"/>
  <c r="BP122" i="427"/>
  <c r="BO122" i="427"/>
  <c r="BN122" i="427"/>
  <c r="BM122" i="427"/>
  <c r="BL122" i="427"/>
  <c r="BK122" i="427"/>
  <c r="BJ122" i="427"/>
  <c r="BI122" i="427"/>
  <c r="BH122" i="427"/>
  <c r="BG122" i="427"/>
  <c r="BF122" i="427"/>
  <c r="BW119" i="427"/>
  <c r="BV119" i="427"/>
  <c r="BU119" i="427"/>
  <c r="BT119" i="427"/>
  <c r="BS119" i="427"/>
  <c r="BR119" i="427"/>
  <c r="BQ119" i="427"/>
  <c r="BP119" i="427"/>
  <c r="BO119" i="427"/>
  <c r="BN119" i="427"/>
  <c r="BM119" i="427"/>
  <c r="BL119" i="427"/>
  <c r="BK119" i="427"/>
  <c r="BJ119" i="427"/>
  <c r="BI119" i="427"/>
  <c r="BH119" i="427"/>
  <c r="BG119" i="427"/>
  <c r="BF119" i="427"/>
  <c r="BW118" i="427"/>
  <c r="BV118" i="427"/>
  <c r="BU118" i="427"/>
  <c r="BT118" i="427"/>
  <c r="BS118" i="427"/>
  <c r="BR118" i="427"/>
  <c r="BQ118" i="427"/>
  <c r="BP118" i="427"/>
  <c r="BO118" i="427"/>
  <c r="BN118" i="427"/>
  <c r="BM118" i="427"/>
  <c r="BL118" i="427"/>
  <c r="BK118" i="427"/>
  <c r="BJ118" i="427"/>
  <c r="BI118" i="427"/>
  <c r="BH118" i="427"/>
  <c r="BG118" i="427"/>
  <c r="BF118" i="427"/>
  <c r="BW117" i="427"/>
  <c r="BV117" i="427"/>
  <c r="BU117" i="427"/>
  <c r="BT117" i="427"/>
  <c r="BS117" i="427"/>
  <c r="BR117" i="427"/>
  <c r="BQ117" i="427"/>
  <c r="BP117" i="427"/>
  <c r="BO117" i="427"/>
  <c r="BN117" i="427"/>
  <c r="BM117" i="427"/>
  <c r="BL117" i="427"/>
  <c r="BK117" i="427"/>
  <c r="BJ117" i="427"/>
  <c r="BI117" i="427"/>
  <c r="BH117" i="427"/>
  <c r="BG117" i="427"/>
  <c r="BF117" i="427"/>
  <c r="BW116" i="427"/>
  <c r="BV116" i="427"/>
  <c r="BU116" i="427"/>
  <c r="BT116" i="427"/>
  <c r="BS116" i="427"/>
  <c r="BR116" i="427"/>
  <c r="BQ116" i="427"/>
  <c r="BP116" i="427"/>
  <c r="BO116" i="427"/>
  <c r="BN116" i="427"/>
  <c r="BM116" i="427"/>
  <c r="BL116" i="427"/>
  <c r="BK116" i="427"/>
  <c r="BJ116" i="427"/>
  <c r="BI116" i="427"/>
  <c r="BH116" i="427"/>
  <c r="BG116" i="427"/>
  <c r="BF116" i="427"/>
  <c r="BW115" i="427"/>
  <c r="BV115" i="427"/>
  <c r="BU115" i="427"/>
  <c r="BT115" i="427"/>
  <c r="BS115" i="427"/>
  <c r="BR115" i="427"/>
  <c r="BQ115" i="427"/>
  <c r="BP115" i="427"/>
  <c r="BO115" i="427"/>
  <c r="BN115" i="427"/>
  <c r="BM115" i="427"/>
  <c r="BL115" i="427"/>
  <c r="BK115" i="427"/>
  <c r="BJ115" i="427"/>
  <c r="BI115" i="427"/>
  <c r="BH115" i="427"/>
  <c r="BG115" i="427"/>
  <c r="BF115" i="427"/>
  <c r="BW114" i="427"/>
  <c r="BV114" i="427"/>
  <c r="BU114" i="427"/>
  <c r="BT114" i="427"/>
  <c r="BS114" i="427"/>
  <c r="BR114" i="427"/>
  <c r="BQ114" i="427"/>
  <c r="BP114" i="427"/>
  <c r="BO114" i="427"/>
  <c r="BN114" i="427"/>
  <c r="BM114" i="427"/>
  <c r="BL114" i="427"/>
  <c r="BK114" i="427"/>
  <c r="BJ114" i="427"/>
  <c r="BI114" i="427"/>
  <c r="BH114" i="427"/>
  <c r="BG114" i="427"/>
  <c r="BF114" i="427"/>
  <c r="BW113" i="427"/>
  <c r="BV113" i="427"/>
  <c r="BU113" i="427"/>
  <c r="BT113" i="427"/>
  <c r="BS113" i="427"/>
  <c r="BR113" i="427"/>
  <c r="BQ113" i="427"/>
  <c r="BP113" i="427"/>
  <c r="BO113" i="427"/>
  <c r="BN113" i="427"/>
  <c r="BM113" i="427"/>
  <c r="BL113" i="427"/>
  <c r="BK113" i="427"/>
  <c r="BJ113" i="427"/>
  <c r="BI113" i="427"/>
  <c r="BH113" i="427"/>
  <c r="BG113" i="427"/>
  <c r="BF113" i="427"/>
  <c r="BW112" i="427"/>
  <c r="BV112" i="427"/>
  <c r="BU112" i="427"/>
  <c r="BT112" i="427"/>
  <c r="BS112" i="427"/>
  <c r="BR112" i="427"/>
  <c r="BQ112" i="427"/>
  <c r="BP112" i="427"/>
  <c r="BO112" i="427"/>
  <c r="BN112" i="427"/>
  <c r="BM112" i="427"/>
  <c r="BL112" i="427"/>
  <c r="BK112" i="427"/>
  <c r="BJ112" i="427"/>
  <c r="BI112" i="427"/>
  <c r="BH112" i="427"/>
  <c r="BG112" i="427"/>
  <c r="BF112" i="427"/>
  <c r="BW111" i="427"/>
  <c r="BV111" i="427"/>
  <c r="BU111" i="427"/>
  <c r="BT111" i="427"/>
  <c r="BS111" i="427"/>
  <c r="BR111" i="427"/>
  <c r="BQ111" i="427"/>
  <c r="BP111" i="427"/>
  <c r="BO111" i="427"/>
  <c r="BN111" i="427"/>
  <c r="BM111" i="427"/>
  <c r="BL111" i="427"/>
  <c r="BK111" i="427"/>
  <c r="BJ111" i="427"/>
  <c r="BI111" i="427"/>
  <c r="BH111" i="427"/>
  <c r="BG111" i="427"/>
  <c r="BF111" i="427"/>
  <c r="BW110" i="427"/>
  <c r="BV110" i="427"/>
  <c r="BU110" i="427"/>
  <c r="BT110" i="427"/>
  <c r="BS110" i="427"/>
  <c r="BR110" i="427"/>
  <c r="BQ110" i="427"/>
  <c r="BP110" i="427"/>
  <c r="BO110" i="427"/>
  <c r="BN110" i="427"/>
  <c r="BM110" i="427"/>
  <c r="BL110" i="427"/>
  <c r="BK110" i="427"/>
  <c r="BJ110" i="427"/>
  <c r="BI110" i="427"/>
  <c r="BH110" i="427"/>
  <c r="BG110" i="427"/>
  <c r="BF110" i="427"/>
  <c r="BW109" i="427"/>
  <c r="BV109" i="427"/>
  <c r="BU109" i="427"/>
  <c r="BT109" i="427"/>
  <c r="BS109" i="427"/>
  <c r="BR109" i="427"/>
  <c r="BQ109" i="427"/>
  <c r="BP109" i="427"/>
  <c r="BO109" i="427"/>
  <c r="BN109" i="427"/>
  <c r="BM109" i="427"/>
  <c r="BL109" i="427"/>
  <c r="BK109" i="427"/>
  <c r="BJ109" i="427"/>
  <c r="BI109" i="427"/>
  <c r="BH109" i="427"/>
  <c r="BG109" i="427"/>
  <c r="BF109" i="427"/>
  <c r="BW108" i="427"/>
  <c r="BV108" i="427"/>
  <c r="BU108" i="427"/>
  <c r="BT108" i="427"/>
  <c r="BS108" i="427"/>
  <c r="BR108" i="427"/>
  <c r="BQ108" i="427"/>
  <c r="BP108" i="427"/>
  <c r="BO108" i="427"/>
  <c r="BN108" i="427"/>
  <c r="BM108" i="427"/>
  <c r="BL108" i="427"/>
  <c r="BK108" i="427"/>
  <c r="BJ108" i="427"/>
  <c r="BI108" i="427"/>
  <c r="BH108" i="427"/>
  <c r="BG108" i="427"/>
  <c r="BF108" i="427"/>
  <c r="BW107" i="427"/>
  <c r="BV107" i="427"/>
  <c r="BU107" i="427"/>
  <c r="BT107" i="427"/>
  <c r="BS107" i="427"/>
  <c r="BR107" i="427"/>
  <c r="BQ107" i="427"/>
  <c r="BP107" i="427"/>
  <c r="BO107" i="427"/>
  <c r="BN107" i="427"/>
  <c r="BM107" i="427"/>
  <c r="BL107" i="427"/>
  <c r="BK107" i="427"/>
  <c r="BJ107" i="427"/>
  <c r="BI107" i="427"/>
  <c r="BH107" i="427"/>
  <c r="BG107" i="427"/>
  <c r="BF107" i="427"/>
  <c r="BW106" i="427"/>
  <c r="BV106" i="427"/>
  <c r="BU106" i="427"/>
  <c r="BT106" i="427"/>
  <c r="BS106" i="427"/>
  <c r="BR106" i="427"/>
  <c r="BQ106" i="427"/>
  <c r="BP106" i="427"/>
  <c r="BO106" i="427"/>
  <c r="BN106" i="427"/>
  <c r="BM106" i="427"/>
  <c r="BL106" i="427"/>
  <c r="BJ106" i="427"/>
  <c r="BI106" i="427"/>
  <c r="BH106" i="427"/>
  <c r="BG106" i="427"/>
  <c r="BF106" i="427"/>
  <c r="BW105" i="427"/>
  <c r="BV105" i="427"/>
  <c r="BU105" i="427"/>
  <c r="BT105" i="427"/>
  <c r="BS105" i="427"/>
  <c r="BR105" i="427"/>
  <c r="BQ105" i="427"/>
  <c r="BP105" i="427"/>
  <c r="BO105" i="427"/>
  <c r="BN105" i="427"/>
  <c r="BM105" i="427"/>
  <c r="BL105" i="427"/>
  <c r="BK105" i="427"/>
  <c r="BJ105" i="427"/>
  <c r="BI105" i="427"/>
  <c r="BH105" i="427"/>
  <c r="BG105" i="427"/>
  <c r="BF105" i="427"/>
  <c r="BW104" i="427"/>
  <c r="BV104" i="427"/>
  <c r="BU104" i="427"/>
  <c r="BT104" i="427"/>
  <c r="BS104" i="427"/>
  <c r="BR104" i="427"/>
  <c r="BQ104" i="427"/>
  <c r="BP104" i="427"/>
  <c r="BO104" i="427"/>
  <c r="BN104" i="427"/>
  <c r="BM104" i="427"/>
  <c r="BL104" i="427"/>
  <c r="BK104" i="427"/>
  <c r="BJ104" i="427"/>
  <c r="BI104" i="427"/>
  <c r="BH104" i="427"/>
  <c r="BG104" i="427"/>
  <c r="BF104" i="427"/>
  <c r="BW103" i="427"/>
  <c r="BV103" i="427"/>
  <c r="BU103" i="427"/>
  <c r="BT103" i="427"/>
  <c r="BS103" i="427"/>
  <c r="BR103" i="427"/>
  <c r="BQ103" i="427"/>
  <c r="BP103" i="427"/>
  <c r="BO103" i="427"/>
  <c r="BN103" i="427"/>
  <c r="BM103" i="427"/>
  <c r="BL103" i="427"/>
  <c r="BK103" i="427"/>
  <c r="BJ103" i="427"/>
  <c r="BI103" i="427"/>
  <c r="BH103" i="427"/>
  <c r="BG103" i="427"/>
  <c r="BF103" i="427"/>
  <c r="BW100" i="427"/>
  <c r="BV100" i="427"/>
  <c r="BU100" i="427"/>
  <c r="BT100" i="427"/>
  <c r="BS100" i="427"/>
  <c r="BR100" i="427"/>
  <c r="BQ100" i="427"/>
  <c r="BP100" i="427"/>
  <c r="BO100" i="427"/>
  <c r="BN100" i="427"/>
  <c r="BM100" i="427"/>
  <c r="BL100" i="427"/>
  <c r="BK100" i="427"/>
  <c r="BJ100" i="427"/>
  <c r="BI100" i="427"/>
  <c r="BH100" i="427"/>
  <c r="BG100" i="427"/>
  <c r="BF100" i="427"/>
  <c r="BW99" i="427"/>
  <c r="BV99" i="427"/>
  <c r="BU99" i="427"/>
  <c r="BT99" i="427"/>
  <c r="BS99" i="427"/>
  <c r="BR99" i="427"/>
  <c r="BQ99" i="427"/>
  <c r="BP99" i="427"/>
  <c r="BO99" i="427"/>
  <c r="BN99" i="427"/>
  <c r="BM99" i="427"/>
  <c r="BL99" i="427"/>
  <c r="BK99" i="427"/>
  <c r="BJ99" i="427"/>
  <c r="BI99" i="427"/>
  <c r="BH99" i="427"/>
  <c r="BG99" i="427"/>
  <c r="BF99" i="427"/>
  <c r="BW98" i="427"/>
  <c r="BV98" i="427"/>
  <c r="BU98" i="427"/>
  <c r="BT98" i="427"/>
  <c r="BS98" i="427"/>
  <c r="BR98" i="427"/>
  <c r="BQ98" i="427"/>
  <c r="BP98" i="427"/>
  <c r="BO98" i="427"/>
  <c r="BN98" i="427"/>
  <c r="BM98" i="427"/>
  <c r="BL98" i="427"/>
  <c r="BK98" i="427"/>
  <c r="BJ98" i="427"/>
  <c r="BI98" i="427"/>
  <c r="BH98" i="427"/>
  <c r="BG98" i="427"/>
  <c r="BF98" i="427"/>
  <c r="BW97" i="427"/>
  <c r="BV97" i="427"/>
  <c r="BU97" i="427"/>
  <c r="BT97" i="427"/>
  <c r="BS97" i="427"/>
  <c r="BR97" i="427"/>
  <c r="BQ97" i="427"/>
  <c r="BP97" i="427"/>
  <c r="BO97" i="427"/>
  <c r="BN97" i="427"/>
  <c r="BM97" i="427"/>
  <c r="BL97" i="427"/>
  <c r="BK97" i="427"/>
  <c r="BJ97" i="427"/>
  <c r="BI97" i="427"/>
  <c r="BH97" i="427"/>
  <c r="BG97" i="427"/>
  <c r="BF97" i="427"/>
  <c r="BW96" i="427"/>
  <c r="BV96" i="427"/>
  <c r="BU96" i="427"/>
  <c r="BT96" i="427"/>
  <c r="BS96" i="427"/>
  <c r="BR96" i="427"/>
  <c r="BQ96" i="427"/>
  <c r="BP96" i="427"/>
  <c r="BO96" i="427"/>
  <c r="BN96" i="427"/>
  <c r="BM96" i="427"/>
  <c r="BL96" i="427"/>
  <c r="BK96" i="427"/>
  <c r="BJ96" i="427"/>
  <c r="BI96" i="427"/>
  <c r="BH96" i="427"/>
  <c r="BG96" i="427"/>
  <c r="BF96" i="427"/>
  <c r="BW95" i="427"/>
  <c r="BV95" i="427"/>
  <c r="BU95" i="427"/>
  <c r="BT95" i="427"/>
  <c r="BS95" i="427"/>
  <c r="BR95" i="427"/>
  <c r="BQ95" i="427"/>
  <c r="BP95" i="427"/>
  <c r="BO95" i="427"/>
  <c r="BN95" i="427"/>
  <c r="BM95" i="427"/>
  <c r="BL95" i="427"/>
  <c r="BK95" i="427"/>
  <c r="BJ95" i="427"/>
  <c r="BI95" i="427"/>
  <c r="BH95" i="427"/>
  <c r="BG95" i="427"/>
  <c r="BF95" i="427"/>
  <c r="AR95" i="427"/>
  <c r="AQ95" i="427"/>
  <c r="BW94" i="427"/>
  <c r="BV94" i="427"/>
  <c r="BU94" i="427"/>
  <c r="BT94" i="427"/>
  <c r="BS94" i="427"/>
  <c r="BR94" i="427"/>
  <c r="BQ94" i="427"/>
  <c r="BP94" i="427"/>
  <c r="BO94" i="427"/>
  <c r="BN94" i="427"/>
  <c r="BM94" i="427"/>
  <c r="BL94" i="427"/>
  <c r="BK94" i="427"/>
  <c r="BJ94" i="427"/>
  <c r="BI94" i="427"/>
  <c r="BH94" i="427"/>
  <c r="BG94" i="427"/>
  <c r="BF94" i="427"/>
  <c r="BC94" i="427"/>
  <c r="AY94" i="427"/>
  <c r="AU94" i="427"/>
  <c r="AQ94" i="427"/>
  <c r="AM94" i="427"/>
  <c r="BW93" i="427"/>
  <c r="BV93" i="427"/>
  <c r="BU93" i="427"/>
  <c r="BT93" i="427"/>
  <c r="BS93" i="427"/>
  <c r="BR93" i="427"/>
  <c r="BQ93" i="427"/>
  <c r="BP93" i="427"/>
  <c r="BO93" i="427"/>
  <c r="BN93" i="427"/>
  <c r="BM93" i="427"/>
  <c r="BL93" i="427"/>
  <c r="BK93" i="427"/>
  <c r="BJ93" i="427"/>
  <c r="BI93" i="427"/>
  <c r="BH93" i="427"/>
  <c r="BG93" i="427"/>
  <c r="BF93" i="427"/>
  <c r="AQ93" i="427"/>
  <c r="BW92" i="427"/>
  <c r="BV92" i="427"/>
  <c r="BU92" i="427"/>
  <c r="BT92" i="427"/>
  <c r="BS92" i="427"/>
  <c r="BR92" i="427"/>
  <c r="BQ92" i="427"/>
  <c r="BP92" i="427"/>
  <c r="BO92" i="427"/>
  <c r="BN92" i="427"/>
  <c r="BM92" i="427"/>
  <c r="BL92" i="427"/>
  <c r="BK92" i="427"/>
  <c r="BJ92" i="427"/>
  <c r="BI92" i="427"/>
  <c r="BH92" i="427"/>
  <c r="AU84" i="427" s="1"/>
  <c r="BG92" i="427"/>
  <c r="BF92" i="427"/>
  <c r="AR92" i="427"/>
  <c r="BW91" i="427"/>
  <c r="BV91" i="427"/>
  <c r="BU91" i="427"/>
  <c r="BT91" i="427"/>
  <c r="BS91" i="427"/>
  <c r="BR91" i="427"/>
  <c r="BQ91" i="427"/>
  <c r="BP91" i="427"/>
  <c r="BO91" i="427"/>
  <c r="BN91" i="427"/>
  <c r="BM91" i="427"/>
  <c r="BL91" i="427"/>
  <c r="BK91" i="427"/>
  <c r="BJ91" i="427"/>
  <c r="BI91" i="427"/>
  <c r="BH91" i="427"/>
  <c r="BG91" i="427"/>
  <c r="BF91" i="427"/>
  <c r="AU91" i="427"/>
  <c r="BW90" i="427"/>
  <c r="BV90" i="427"/>
  <c r="BU90" i="427"/>
  <c r="BT90" i="427"/>
  <c r="BS90" i="427"/>
  <c r="BR90" i="427"/>
  <c r="BQ90" i="427"/>
  <c r="BP90" i="427"/>
  <c r="BO90" i="427"/>
  <c r="BN90" i="427"/>
  <c r="BM90" i="427"/>
  <c r="BL90" i="427"/>
  <c r="BK90" i="427"/>
  <c r="BJ90" i="427"/>
  <c r="BI90" i="427"/>
  <c r="BH90" i="427"/>
  <c r="BG90" i="427"/>
  <c r="BF90" i="427"/>
  <c r="AR90" i="427"/>
  <c r="BW89" i="427"/>
  <c r="BV89" i="427"/>
  <c r="BU89" i="427"/>
  <c r="BT89" i="427"/>
  <c r="BS89" i="427"/>
  <c r="BR89" i="427"/>
  <c r="BQ89" i="427"/>
  <c r="BP89" i="427"/>
  <c r="BO89" i="427"/>
  <c r="BN89" i="427"/>
  <c r="BM89" i="427"/>
  <c r="BL89" i="427"/>
  <c r="BK89" i="427"/>
  <c r="BJ89" i="427"/>
  <c r="BI89" i="427"/>
  <c r="BH89" i="427"/>
  <c r="BG89" i="427"/>
  <c r="BF89" i="427"/>
  <c r="AU89" i="427"/>
  <c r="BW88" i="427"/>
  <c r="BV88" i="427"/>
  <c r="BU88" i="427"/>
  <c r="BT88" i="427"/>
  <c r="BS88" i="427"/>
  <c r="BR88" i="427"/>
  <c r="BQ88" i="427"/>
  <c r="BP88" i="427"/>
  <c r="BO88" i="427"/>
  <c r="BN88" i="427"/>
  <c r="BM88" i="427"/>
  <c r="BL88" i="427"/>
  <c r="BK88" i="427"/>
  <c r="BJ88" i="427"/>
  <c r="BI88" i="427"/>
  <c r="BH88" i="427"/>
  <c r="BG88" i="427"/>
  <c r="BF88" i="427"/>
  <c r="AU88" i="427"/>
  <c r="BW87" i="427"/>
  <c r="BV87" i="427"/>
  <c r="BU87" i="427"/>
  <c r="BT87" i="427"/>
  <c r="BS87" i="427"/>
  <c r="BR87" i="427"/>
  <c r="BQ87" i="427"/>
  <c r="BP87" i="427"/>
  <c r="BO87" i="427"/>
  <c r="BN87" i="427"/>
  <c r="BM87" i="427"/>
  <c r="BL87" i="427"/>
  <c r="BK87" i="427"/>
  <c r="BJ87" i="427"/>
  <c r="BI87" i="427"/>
  <c r="BH87" i="427"/>
  <c r="BG87" i="427"/>
  <c r="BF87" i="427"/>
  <c r="AR87" i="427"/>
  <c r="BW86" i="427"/>
  <c r="BV86" i="427"/>
  <c r="BU86" i="427"/>
  <c r="BT86" i="427"/>
  <c r="BS86" i="427"/>
  <c r="BR86" i="427"/>
  <c r="BQ86" i="427"/>
  <c r="BP86" i="427"/>
  <c r="BO86" i="427"/>
  <c r="BN86" i="427"/>
  <c r="BM86" i="427"/>
  <c r="BL86" i="427"/>
  <c r="BK86" i="427"/>
  <c r="BJ86" i="427"/>
  <c r="BI86" i="427"/>
  <c r="BH86" i="427"/>
  <c r="BG86" i="427"/>
  <c r="BF86" i="427"/>
  <c r="AU86" i="427"/>
  <c r="BW85" i="427"/>
  <c r="BV85" i="427"/>
  <c r="BU85" i="427"/>
  <c r="BT85" i="427"/>
  <c r="BS85" i="427"/>
  <c r="BR85" i="427"/>
  <c r="BQ85" i="427"/>
  <c r="BP85" i="427"/>
  <c r="BO85" i="427"/>
  <c r="BN85" i="427"/>
  <c r="BM85" i="427"/>
  <c r="BL85" i="427"/>
  <c r="BK85" i="427"/>
  <c r="BJ85" i="427"/>
  <c r="BI85" i="427"/>
  <c r="BH85" i="427"/>
  <c r="BG85" i="427"/>
  <c r="BF85" i="427"/>
  <c r="AR85" i="427"/>
  <c r="BW84" i="427"/>
  <c r="BV84" i="427"/>
  <c r="BU84" i="427"/>
  <c r="BT84" i="427"/>
  <c r="BS84" i="427"/>
  <c r="BR84" i="427"/>
  <c r="BQ84" i="427"/>
  <c r="BP84" i="427"/>
  <c r="BO84" i="427"/>
  <c r="BN84" i="427"/>
  <c r="BM84" i="427"/>
  <c r="BL84" i="427"/>
  <c r="BK84" i="427"/>
  <c r="BJ84" i="427"/>
  <c r="BI84" i="427"/>
  <c r="BH84" i="427"/>
  <c r="BG84" i="427"/>
  <c r="BF84" i="427"/>
  <c r="AO84" i="427"/>
  <c r="BW309" i="393"/>
  <c r="BV309" i="393"/>
  <c r="BU309" i="393"/>
  <c r="BT309" i="393"/>
  <c r="BS309" i="393"/>
  <c r="BR309" i="393"/>
  <c r="BQ309" i="393"/>
  <c r="BP309" i="393"/>
  <c r="BO309" i="393"/>
  <c r="BN309" i="393"/>
  <c r="BM309" i="393"/>
  <c r="BL309" i="393"/>
  <c r="BK309" i="393"/>
  <c r="BJ309" i="393"/>
  <c r="BI309" i="393"/>
  <c r="BH309" i="393"/>
  <c r="BG309" i="393"/>
  <c r="BF309" i="393"/>
  <c r="BW308" i="393"/>
  <c r="BV308" i="393"/>
  <c r="BU308" i="393"/>
  <c r="BT308" i="393"/>
  <c r="BS308" i="393"/>
  <c r="BR308" i="393"/>
  <c r="BQ308" i="393"/>
  <c r="BP308" i="393"/>
  <c r="BO308" i="393"/>
  <c r="BN308" i="393"/>
  <c r="BM308" i="393"/>
  <c r="BL308" i="393"/>
  <c r="BK308" i="393"/>
  <c r="BJ308" i="393"/>
  <c r="BI308" i="393"/>
  <c r="BH308" i="393"/>
  <c r="BG308" i="393"/>
  <c r="BF308" i="393"/>
  <c r="BW307" i="393"/>
  <c r="BV307" i="393"/>
  <c r="BU307" i="393"/>
  <c r="BT307" i="393"/>
  <c r="BS307" i="393"/>
  <c r="BR307" i="393"/>
  <c r="BQ307" i="393"/>
  <c r="BP307" i="393"/>
  <c r="BO307" i="393"/>
  <c r="BN307" i="393"/>
  <c r="BM307" i="393"/>
  <c r="BL307" i="393"/>
  <c r="BK307" i="393"/>
  <c r="BJ307" i="393"/>
  <c r="BI307" i="393"/>
  <c r="BH307" i="393"/>
  <c r="BG307" i="393"/>
  <c r="BF307" i="393"/>
  <c r="BW306" i="393"/>
  <c r="BV306" i="393"/>
  <c r="BU306" i="393"/>
  <c r="BT306" i="393"/>
  <c r="BS306" i="393"/>
  <c r="BR306" i="393"/>
  <c r="BQ306" i="393"/>
  <c r="BP306" i="393"/>
  <c r="BO306" i="393"/>
  <c r="BN306" i="393"/>
  <c r="BM306" i="393"/>
  <c r="BL306" i="393"/>
  <c r="BK306" i="393"/>
  <c r="BJ306" i="393"/>
  <c r="BI306" i="393"/>
  <c r="BH306" i="393"/>
  <c r="BG306" i="393"/>
  <c r="BF306" i="393"/>
  <c r="BW305" i="393"/>
  <c r="BV305" i="393"/>
  <c r="BU305" i="393"/>
  <c r="BT305" i="393"/>
  <c r="BS305" i="393"/>
  <c r="BR305" i="393"/>
  <c r="BQ305" i="393"/>
  <c r="BP305" i="393"/>
  <c r="BO305" i="393"/>
  <c r="BN305" i="393"/>
  <c r="BM305" i="393"/>
  <c r="BL305" i="393"/>
  <c r="BK305" i="393"/>
  <c r="BJ305" i="393"/>
  <c r="BI305" i="393"/>
  <c r="BH305" i="393"/>
  <c r="BG305" i="393"/>
  <c r="BF305" i="393"/>
  <c r="BW304" i="393"/>
  <c r="BV304" i="393"/>
  <c r="BU304" i="393"/>
  <c r="BT304" i="393"/>
  <c r="BS304" i="393"/>
  <c r="BR304" i="393"/>
  <c r="BQ304" i="393"/>
  <c r="BP304" i="393"/>
  <c r="BO304" i="393"/>
  <c r="BN304" i="393"/>
  <c r="BM304" i="393"/>
  <c r="BL304" i="393"/>
  <c r="BK304" i="393"/>
  <c r="BJ304" i="393"/>
  <c r="BI304" i="393"/>
  <c r="BH304" i="393"/>
  <c r="BG304" i="393"/>
  <c r="BF304" i="393"/>
  <c r="BW303" i="393"/>
  <c r="BV303" i="393"/>
  <c r="BU303" i="393"/>
  <c r="BT303" i="393"/>
  <c r="BS303" i="393"/>
  <c r="BR303" i="393"/>
  <c r="BQ303" i="393"/>
  <c r="BP303" i="393"/>
  <c r="BO303" i="393"/>
  <c r="BN303" i="393"/>
  <c r="BM303" i="393"/>
  <c r="BL303" i="393"/>
  <c r="BK303" i="393"/>
  <c r="BJ303" i="393"/>
  <c r="BI303" i="393"/>
  <c r="BH303" i="393"/>
  <c r="BG303" i="393"/>
  <c r="BF303" i="393"/>
  <c r="BW302" i="393"/>
  <c r="BV302" i="393"/>
  <c r="BU302" i="393"/>
  <c r="BT302" i="393"/>
  <c r="BS302" i="393"/>
  <c r="BR302" i="393"/>
  <c r="BQ302" i="393"/>
  <c r="BP302" i="393"/>
  <c r="BO302" i="393"/>
  <c r="BN302" i="393"/>
  <c r="BM302" i="393"/>
  <c r="BL302" i="393"/>
  <c r="BK302" i="393"/>
  <c r="BJ302" i="393"/>
  <c r="BI302" i="393"/>
  <c r="BH302" i="393"/>
  <c r="BG302" i="393"/>
  <c r="BF302" i="393"/>
  <c r="BW301" i="393"/>
  <c r="BV301" i="393"/>
  <c r="BU301" i="393"/>
  <c r="BT301" i="393"/>
  <c r="BS301" i="393"/>
  <c r="BR301" i="393"/>
  <c r="BQ301" i="393"/>
  <c r="BP301" i="393"/>
  <c r="BO301" i="393"/>
  <c r="BN301" i="393"/>
  <c r="BM301" i="393"/>
  <c r="BL301" i="393"/>
  <c r="BK301" i="393"/>
  <c r="BJ301" i="393"/>
  <c r="BI301" i="393"/>
  <c r="BH301" i="393"/>
  <c r="BG301" i="393"/>
  <c r="BF301" i="393"/>
  <c r="BW300" i="393"/>
  <c r="BV300" i="393"/>
  <c r="BU300" i="393"/>
  <c r="BT300" i="393"/>
  <c r="BS300" i="393"/>
  <c r="BR300" i="393"/>
  <c r="BQ300" i="393"/>
  <c r="BP300" i="393"/>
  <c r="BO300" i="393"/>
  <c r="BN300" i="393"/>
  <c r="BM300" i="393"/>
  <c r="BL300" i="393"/>
  <c r="BK300" i="393"/>
  <c r="BJ300" i="393"/>
  <c r="BI300" i="393"/>
  <c r="BH300" i="393"/>
  <c r="BG300" i="393"/>
  <c r="BF300" i="393"/>
  <c r="BW299" i="393"/>
  <c r="BV299" i="393"/>
  <c r="BU299" i="393"/>
  <c r="BT299" i="393"/>
  <c r="BS299" i="393"/>
  <c r="BR299" i="393"/>
  <c r="BQ299" i="393"/>
  <c r="BP299" i="393"/>
  <c r="BO299" i="393"/>
  <c r="BN299" i="393"/>
  <c r="BM299" i="393"/>
  <c r="BL299" i="393"/>
  <c r="BK299" i="393"/>
  <c r="BJ299" i="393"/>
  <c r="BI299" i="393"/>
  <c r="BH299" i="393"/>
  <c r="BG299" i="393"/>
  <c r="BF299" i="393"/>
  <c r="BW298" i="393"/>
  <c r="BV298" i="393"/>
  <c r="BU298" i="393"/>
  <c r="BT298" i="393"/>
  <c r="BS298" i="393"/>
  <c r="BR298" i="393"/>
  <c r="BQ298" i="393"/>
  <c r="BP298" i="393"/>
  <c r="BO298" i="393"/>
  <c r="BN298" i="393"/>
  <c r="BM298" i="393"/>
  <c r="BL298" i="393"/>
  <c r="BK298" i="393"/>
  <c r="BJ298" i="393"/>
  <c r="BI298" i="393"/>
  <c r="BH298" i="393"/>
  <c r="BG298" i="393"/>
  <c r="BF298" i="393"/>
  <c r="BW297" i="393"/>
  <c r="BV297" i="393"/>
  <c r="BU297" i="393"/>
  <c r="BT297" i="393"/>
  <c r="BS297" i="393"/>
  <c r="BR297" i="393"/>
  <c r="BQ297" i="393"/>
  <c r="BP297" i="393"/>
  <c r="BO297" i="393"/>
  <c r="BN297" i="393"/>
  <c r="BM297" i="393"/>
  <c r="BL297" i="393"/>
  <c r="BK297" i="393"/>
  <c r="BJ297" i="393"/>
  <c r="BI297" i="393"/>
  <c r="BH297" i="393"/>
  <c r="BG297" i="393"/>
  <c r="BF297" i="393"/>
  <c r="BW296" i="393"/>
  <c r="BV296" i="393"/>
  <c r="BU296" i="393"/>
  <c r="BT296" i="393"/>
  <c r="BS296" i="393"/>
  <c r="BR296" i="393"/>
  <c r="BQ296" i="393"/>
  <c r="BP296" i="393"/>
  <c r="BO296" i="393"/>
  <c r="BN296" i="393"/>
  <c r="BM296" i="393"/>
  <c r="BL296" i="393"/>
  <c r="BK296" i="393"/>
  <c r="BJ296" i="393"/>
  <c r="BI296" i="393"/>
  <c r="BH296" i="393"/>
  <c r="BG296" i="393"/>
  <c r="BF296" i="393"/>
  <c r="BW295" i="393"/>
  <c r="BV295" i="393"/>
  <c r="BU295" i="393"/>
  <c r="BT295" i="393"/>
  <c r="BS295" i="393"/>
  <c r="BR295" i="393"/>
  <c r="BQ295" i="393"/>
  <c r="BP295" i="393"/>
  <c r="BO295" i="393"/>
  <c r="BN295" i="393"/>
  <c r="BM295" i="393"/>
  <c r="BL295" i="393"/>
  <c r="BK295" i="393"/>
  <c r="BJ295" i="393"/>
  <c r="BI295" i="393"/>
  <c r="BH295" i="393"/>
  <c r="BG295" i="393"/>
  <c r="BF295" i="393"/>
  <c r="BW294" i="393"/>
  <c r="BV294" i="393"/>
  <c r="BU294" i="393"/>
  <c r="BT294" i="393"/>
  <c r="BS294" i="393"/>
  <c r="BR294" i="393"/>
  <c r="BQ294" i="393"/>
  <c r="BP294" i="393"/>
  <c r="BO294" i="393"/>
  <c r="BN294" i="393"/>
  <c r="BM294" i="393"/>
  <c r="BL294" i="393"/>
  <c r="BK294" i="393"/>
  <c r="BJ294" i="393"/>
  <c r="BI294" i="393"/>
  <c r="BH294" i="393"/>
  <c r="BG294" i="393"/>
  <c r="BF294" i="393"/>
  <c r="BW293" i="393"/>
  <c r="BV293" i="393"/>
  <c r="BU293" i="393"/>
  <c r="BT293" i="393"/>
  <c r="BS293" i="393"/>
  <c r="BR293" i="393"/>
  <c r="BQ293" i="393"/>
  <c r="BP293" i="393"/>
  <c r="BO293" i="393"/>
  <c r="BN293" i="393"/>
  <c r="BM293" i="393"/>
  <c r="BL293" i="393"/>
  <c r="BK293" i="393"/>
  <c r="BJ293" i="393"/>
  <c r="BI293" i="393"/>
  <c r="BH293" i="393"/>
  <c r="BG293" i="393"/>
  <c r="BF293" i="393"/>
  <c r="BW290" i="393"/>
  <c r="BV290" i="393"/>
  <c r="BU290" i="393"/>
  <c r="BT290" i="393"/>
  <c r="BS290" i="393"/>
  <c r="BR290" i="393"/>
  <c r="BQ290" i="393"/>
  <c r="BP290" i="393"/>
  <c r="BO290" i="393"/>
  <c r="BN290" i="393"/>
  <c r="BM290" i="393"/>
  <c r="BL290" i="393"/>
  <c r="BK290" i="393"/>
  <c r="BJ290" i="393"/>
  <c r="BI290" i="393"/>
  <c r="BH290" i="393"/>
  <c r="BG290" i="393"/>
  <c r="BF290" i="393"/>
  <c r="BW289" i="393"/>
  <c r="BV289" i="393"/>
  <c r="BU289" i="393"/>
  <c r="BT289" i="393"/>
  <c r="BS289" i="393"/>
  <c r="BR289" i="393"/>
  <c r="BQ289" i="393"/>
  <c r="BP289" i="393"/>
  <c r="BO289" i="393"/>
  <c r="BN289" i="393"/>
  <c r="BM289" i="393"/>
  <c r="BL289" i="393"/>
  <c r="BK289" i="393"/>
  <c r="BJ289" i="393"/>
  <c r="BI289" i="393"/>
  <c r="BH289" i="393"/>
  <c r="BG289" i="393"/>
  <c r="BF289" i="393"/>
  <c r="BW288" i="393"/>
  <c r="BV288" i="393"/>
  <c r="BU288" i="393"/>
  <c r="BT288" i="393"/>
  <c r="BS288" i="393"/>
  <c r="BR288" i="393"/>
  <c r="BQ288" i="393"/>
  <c r="BP288" i="393"/>
  <c r="BO288" i="393"/>
  <c r="BN288" i="393"/>
  <c r="BM288" i="393"/>
  <c r="BL288" i="393"/>
  <c r="BK288" i="393"/>
  <c r="BJ288" i="393"/>
  <c r="BI288" i="393"/>
  <c r="BH288" i="393"/>
  <c r="BG288" i="393"/>
  <c r="BF288" i="393"/>
  <c r="BW287" i="393"/>
  <c r="BV287" i="393"/>
  <c r="BU287" i="393"/>
  <c r="BT287" i="393"/>
  <c r="BS287" i="393"/>
  <c r="BR287" i="393"/>
  <c r="BQ287" i="393"/>
  <c r="BP287" i="393"/>
  <c r="BO287" i="393"/>
  <c r="BN287" i="393"/>
  <c r="BM287" i="393"/>
  <c r="BL287" i="393"/>
  <c r="BK287" i="393"/>
  <c r="BJ287" i="393"/>
  <c r="BI287" i="393"/>
  <c r="BH287" i="393"/>
  <c r="BG287" i="393"/>
  <c r="BF287" i="393"/>
  <c r="BW286" i="393"/>
  <c r="BV286" i="393"/>
  <c r="BU286" i="393"/>
  <c r="BT286" i="393"/>
  <c r="BS286" i="393"/>
  <c r="BR286" i="393"/>
  <c r="BQ286" i="393"/>
  <c r="BP286" i="393"/>
  <c r="BO286" i="393"/>
  <c r="BN286" i="393"/>
  <c r="BM286" i="393"/>
  <c r="BL286" i="393"/>
  <c r="BK286" i="393"/>
  <c r="BJ286" i="393"/>
  <c r="BI286" i="393"/>
  <c r="BH286" i="393"/>
  <c r="BG286" i="393"/>
  <c r="BF286" i="393"/>
  <c r="BW285" i="393"/>
  <c r="BV285" i="393"/>
  <c r="BU285" i="393"/>
  <c r="BT285" i="393"/>
  <c r="BS285" i="393"/>
  <c r="BR285" i="393"/>
  <c r="BQ285" i="393"/>
  <c r="BP285" i="393"/>
  <c r="BO285" i="393"/>
  <c r="BN285" i="393"/>
  <c r="BM285" i="393"/>
  <c r="BL285" i="393"/>
  <c r="BK285" i="393"/>
  <c r="BJ285" i="393"/>
  <c r="BI285" i="393"/>
  <c r="BH285" i="393"/>
  <c r="BG285" i="393"/>
  <c r="BF285" i="393"/>
  <c r="BW284" i="393"/>
  <c r="BV284" i="393"/>
  <c r="BU284" i="393"/>
  <c r="BT284" i="393"/>
  <c r="BS284" i="393"/>
  <c r="BR284" i="393"/>
  <c r="BQ284" i="393"/>
  <c r="BP284" i="393"/>
  <c r="BO284" i="393"/>
  <c r="BN284" i="393"/>
  <c r="BM284" i="393"/>
  <c r="BL284" i="393"/>
  <c r="BK284" i="393"/>
  <c r="BJ284" i="393"/>
  <c r="BI284" i="393"/>
  <c r="BH284" i="393"/>
  <c r="BG284" i="393"/>
  <c r="BF284" i="393"/>
  <c r="BW283" i="393"/>
  <c r="BV283" i="393"/>
  <c r="BU283" i="393"/>
  <c r="BT283" i="393"/>
  <c r="BS283" i="393"/>
  <c r="BR283" i="393"/>
  <c r="BQ283" i="393"/>
  <c r="BP283" i="393"/>
  <c r="BO283" i="393"/>
  <c r="BN283" i="393"/>
  <c r="BM283" i="393"/>
  <c r="BL283" i="393"/>
  <c r="BK283" i="393"/>
  <c r="BJ283" i="393"/>
  <c r="BI283" i="393"/>
  <c r="BH283" i="393"/>
  <c r="BG283" i="393"/>
  <c r="BF283" i="393"/>
  <c r="BW282" i="393"/>
  <c r="BV282" i="393"/>
  <c r="BU282" i="393"/>
  <c r="BT282" i="393"/>
  <c r="BS282" i="393"/>
  <c r="BR282" i="393"/>
  <c r="BQ282" i="393"/>
  <c r="BP282" i="393"/>
  <c r="BO282" i="393"/>
  <c r="BN282" i="393"/>
  <c r="BM282" i="393"/>
  <c r="BL282" i="393"/>
  <c r="BK282" i="393"/>
  <c r="BJ282" i="393"/>
  <c r="BI282" i="393"/>
  <c r="BH282" i="393"/>
  <c r="BG282" i="393"/>
  <c r="BF282" i="393"/>
  <c r="BW281" i="393"/>
  <c r="BV281" i="393"/>
  <c r="BU281" i="393"/>
  <c r="BT281" i="393"/>
  <c r="BS281" i="393"/>
  <c r="BR281" i="393"/>
  <c r="BQ281" i="393"/>
  <c r="BP281" i="393"/>
  <c r="BO281" i="393"/>
  <c r="BN281" i="393"/>
  <c r="BM281" i="393"/>
  <c r="BL281" i="393"/>
  <c r="BK281" i="393"/>
  <c r="BJ281" i="393"/>
  <c r="BI281" i="393"/>
  <c r="BH281" i="393"/>
  <c r="BG281" i="393"/>
  <c r="BF281" i="393"/>
  <c r="BW280" i="393"/>
  <c r="BV280" i="393"/>
  <c r="BU280" i="393"/>
  <c r="BT280" i="393"/>
  <c r="BS280" i="393"/>
  <c r="BR280" i="393"/>
  <c r="BQ280" i="393"/>
  <c r="BP280" i="393"/>
  <c r="BO280" i="393"/>
  <c r="BN280" i="393"/>
  <c r="BM280" i="393"/>
  <c r="BL280" i="393"/>
  <c r="BK280" i="393"/>
  <c r="BJ280" i="393"/>
  <c r="BI280" i="393"/>
  <c r="BH280" i="393"/>
  <c r="BG280" i="393"/>
  <c r="BF280" i="393"/>
  <c r="BW279" i="393"/>
  <c r="BV279" i="393"/>
  <c r="BU279" i="393"/>
  <c r="BT279" i="393"/>
  <c r="BS279" i="393"/>
  <c r="BR279" i="393"/>
  <c r="BQ279" i="393"/>
  <c r="BP279" i="393"/>
  <c r="BO279" i="393"/>
  <c r="BN279" i="393"/>
  <c r="BM279" i="393"/>
  <c r="BL279" i="393"/>
  <c r="BK279" i="393"/>
  <c r="BJ279" i="393"/>
  <c r="BI279" i="393"/>
  <c r="BH279" i="393"/>
  <c r="BG279" i="393"/>
  <c r="BF279" i="393"/>
  <c r="BW278" i="393"/>
  <c r="BV278" i="393"/>
  <c r="BU278" i="393"/>
  <c r="BT278" i="393"/>
  <c r="BS278" i="393"/>
  <c r="BR278" i="393"/>
  <c r="BQ278" i="393"/>
  <c r="BP278" i="393"/>
  <c r="BO278" i="393"/>
  <c r="BN278" i="393"/>
  <c r="BM278" i="393"/>
  <c r="BL278" i="393"/>
  <c r="BK278" i="393"/>
  <c r="BJ278" i="393"/>
  <c r="BI278" i="393"/>
  <c r="BH278" i="393"/>
  <c r="BG278" i="393"/>
  <c r="BF278" i="393"/>
  <c r="BW277" i="393"/>
  <c r="BV277" i="393"/>
  <c r="BU277" i="393"/>
  <c r="BT277" i="393"/>
  <c r="BS277" i="393"/>
  <c r="BR277" i="393"/>
  <c r="BQ277" i="393"/>
  <c r="BP277" i="393"/>
  <c r="BO277" i="393"/>
  <c r="BN277" i="393"/>
  <c r="BM277" i="393"/>
  <c r="BL277" i="393"/>
  <c r="BK277" i="393"/>
  <c r="BJ277" i="393"/>
  <c r="BI277" i="393"/>
  <c r="BH277" i="393"/>
  <c r="BG277" i="393"/>
  <c r="BF277" i="393"/>
  <c r="BW276" i="393"/>
  <c r="BV276" i="393"/>
  <c r="BU276" i="393"/>
  <c r="BT276" i="393"/>
  <c r="BS276" i="393"/>
  <c r="BR276" i="393"/>
  <c r="BQ276" i="393"/>
  <c r="BP276" i="393"/>
  <c r="BO276" i="393"/>
  <c r="BN276" i="393"/>
  <c r="BM276" i="393"/>
  <c r="BL276" i="393"/>
  <c r="BK276" i="393"/>
  <c r="BJ276" i="393"/>
  <c r="BI276" i="393"/>
  <c r="BH276" i="393"/>
  <c r="BG276" i="393"/>
  <c r="BF276" i="393"/>
  <c r="BW275" i="393"/>
  <c r="BV275" i="393"/>
  <c r="BU275" i="393"/>
  <c r="BT275" i="393"/>
  <c r="BS275" i="393"/>
  <c r="BR275" i="393"/>
  <c r="BQ275" i="393"/>
  <c r="BP275" i="393"/>
  <c r="BO275" i="393"/>
  <c r="BN275" i="393"/>
  <c r="BM275" i="393"/>
  <c r="BL275" i="393"/>
  <c r="BK275" i="393"/>
  <c r="BJ275" i="393"/>
  <c r="BI275" i="393"/>
  <c r="BH275" i="393"/>
  <c r="BG275" i="393"/>
  <c r="BF275" i="393"/>
  <c r="BW274" i="393"/>
  <c r="BV274" i="393"/>
  <c r="BU274" i="393"/>
  <c r="BT274" i="393"/>
  <c r="BS274" i="393"/>
  <c r="BR274" i="393"/>
  <c r="BQ274" i="393"/>
  <c r="BP274" i="393"/>
  <c r="BO274" i="393"/>
  <c r="BN274" i="393"/>
  <c r="BM274" i="393"/>
  <c r="BL274" i="393"/>
  <c r="BK274" i="393"/>
  <c r="BJ274" i="393"/>
  <c r="BI274" i="393"/>
  <c r="BH274" i="393"/>
  <c r="BG274" i="393"/>
  <c r="BF274" i="393"/>
  <c r="AR94" i="393" s="1"/>
  <c r="BW271" i="393"/>
  <c r="BV271" i="393"/>
  <c r="BU271" i="393"/>
  <c r="BT271" i="393"/>
  <c r="BS271" i="393"/>
  <c r="BR271" i="393"/>
  <c r="BQ271" i="393"/>
  <c r="BP271" i="393"/>
  <c r="BO271" i="393"/>
  <c r="BN271" i="393"/>
  <c r="BM271" i="393"/>
  <c r="BL271" i="393"/>
  <c r="BK271" i="393"/>
  <c r="BJ271" i="393"/>
  <c r="BI271" i="393"/>
  <c r="BH271" i="393"/>
  <c r="BC93" i="393" s="1"/>
  <c r="BG271" i="393"/>
  <c r="BF271" i="393"/>
  <c r="BW270" i="393"/>
  <c r="BV270" i="393"/>
  <c r="BU270" i="393"/>
  <c r="BT270" i="393"/>
  <c r="BS270" i="393"/>
  <c r="BR270" i="393"/>
  <c r="BQ270" i="393"/>
  <c r="BP270" i="393"/>
  <c r="BO270" i="393"/>
  <c r="BN270" i="393"/>
  <c r="BM270" i="393"/>
  <c r="BL270" i="393"/>
  <c r="BK270" i="393"/>
  <c r="BJ270" i="393"/>
  <c r="BI270" i="393"/>
  <c r="BH270" i="393"/>
  <c r="BG270" i="393"/>
  <c r="BF270" i="393"/>
  <c r="BW269" i="393"/>
  <c r="BV269" i="393"/>
  <c r="BU269" i="393"/>
  <c r="BT269" i="393"/>
  <c r="BS269" i="393"/>
  <c r="BR269" i="393"/>
  <c r="BQ269" i="393"/>
  <c r="BP269" i="393"/>
  <c r="BO269" i="393"/>
  <c r="BN269" i="393"/>
  <c r="BM269" i="393"/>
  <c r="BL269" i="393"/>
  <c r="BK269" i="393"/>
  <c r="BJ269" i="393"/>
  <c r="BI269" i="393"/>
  <c r="BH269" i="393"/>
  <c r="BG269" i="393"/>
  <c r="BF269" i="393"/>
  <c r="BW268" i="393"/>
  <c r="BV268" i="393"/>
  <c r="BU268" i="393"/>
  <c r="BT268" i="393"/>
  <c r="BS268" i="393"/>
  <c r="BR268" i="393"/>
  <c r="BQ268" i="393"/>
  <c r="BP268" i="393"/>
  <c r="BO268" i="393"/>
  <c r="BN268" i="393"/>
  <c r="BM268" i="393"/>
  <c r="BL268" i="393"/>
  <c r="BK268" i="393"/>
  <c r="BJ268" i="393"/>
  <c r="BI268" i="393"/>
  <c r="BH268" i="393"/>
  <c r="BG268" i="393"/>
  <c r="BF268" i="393"/>
  <c r="BW267" i="393"/>
  <c r="BV267" i="393"/>
  <c r="BU267" i="393"/>
  <c r="BT267" i="393"/>
  <c r="BS267" i="393"/>
  <c r="BR267" i="393"/>
  <c r="BQ267" i="393"/>
  <c r="BP267" i="393"/>
  <c r="BO267" i="393"/>
  <c r="BN267" i="393"/>
  <c r="BM267" i="393"/>
  <c r="BL267" i="393"/>
  <c r="BK267" i="393"/>
  <c r="BJ267" i="393"/>
  <c r="BI267" i="393"/>
  <c r="BH267" i="393"/>
  <c r="BG267" i="393"/>
  <c r="BF267" i="393"/>
  <c r="BW266" i="393"/>
  <c r="BV266" i="393"/>
  <c r="BU266" i="393"/>
  <c r="BT266" i="393"/>
  <c r="BS266" i="393"/>
  <c r="BR266" i="393"/>
  <c r="BQ266" i="393"/>
  <c r="BP266" i="393"/>
  <c r="BO266" i="393"/>
  <c r="BN266" i="393"/>
  <c r="BM266" i="393"/>
  <c r="BL266" i="393"/>
  <c r="BK266" i="393"/>
  <c r="BJ266" i="393"/>
  <c r="BI266" i="393"/>
  <c r="BH266" i="393"/>
  <c r="BG266" i="393"/>
  <c r="BF266" i="393"/>
  <c r="BW265" i="393"/>
  <c r="BV265" i="393"/>
  <c r="BU265" i="393"/>
  <c r="BT265" i="393"/>
  <c r="BS265" i="393"/>
  <c r="BR265" i="393"/>
  <c r="BQ265" i="393"/>
  <c r="BP265" i="393"/>
  <c r="BO265" i="393"/>
  <c r="BN265" i="393"/>
  <c r="BM265" i="393"/>
  <c r="BL265" i="393"/>
  <c r="BK265" i="393"/>
  <c r="BJ265" i="393"/>
  <c r="BI265" i="393"/>
  <c r="BH265" i="393"/>
  <c r="BG265" i="393"/>
  <c r="BF265" i="393"/>
  <c r="BW264" i="393"/>
  <c r="BV264" i="393"/>
  <c r="BU264" i="393"/>
  <c r="BT264" i="393"/>
  <c r="BS264" i="393"/>
  <c r="BR264" i="393"/>
  <c r="BQ264" i="393"/>
  <c r="BP264" i="393"/>
  <c r="BO264" i="393"/>
  <c r="BN264" i="393"/>
  <c r="BM264" i="393"/>
  <c r="BL264" i="393"/>
  <c r="BK264" i="393"/>
  <c r="BJ264" i="393"/>
  <c r="BI264" i="393"/>
  <c r="BH264" i="393"/>
  <c r="BG264" i="393"/>
  <c r="BF264" i="393"/>
  <c r="BW263" i="393"/>
  <c r="BV263" i="393"/>
  <c r="BU263" i="393"/>
  <c r="BT263" i="393"/>
  <c r="BS263" i="393"/>
  <c r="BR263" i="393"/>
  <c r="BQ263" i="393"/>
  <c r="BP263" i="393"/>
  <c r="BO263" i="393"/>
  <c r="BN263" i="393"/>
  <c r="BM263" i="393"/>
  <c r="BL263" i="393"/>
  <c r="BK263" i="393"/>
  <c r="BJ263" i="393"/>
  <c r="BI263" i="393"/>
  <c r="BH263" i="393"/>
  <c r="BG263" i="393"/>
  <c r="BF263" i="393"/>
  <c r="BW262" i="393"/>
  <c r="BV262" i="393"/>
  <c r="BU262" i="393"/>
  <c r="BT262" i="393"/>
  <c r="BS262" i="393"/>
  <c r="BR262" i="393"/>
  <c r="BQ262" i="393"/>
  <c r="BP262" i="393"/>
  <c r="BO262" i="393"/>
  <c r="BN262" i="393"/>
  <c r="BM262" i="393"/>
  <c r="BL262" i="393"/>
  <c r="BK262" i="393"/>
  <c r="BJ262" i="393"/>
  <c r="BI262" i="393"/>
  <c r="BH262" i="393"/>
  <c r="BG262" i="393"/>
  <c r="BF262" i="393"/>
  <c r="BW261" i="393"/>
  <c r="BV261" i="393"/>
  <c r="BU261" i="393"/>
  <c r="BT261" i="393"/>
  <c r="BS261" i="393"/>
  <c r="BR261" i="393"/>
  <c r="BQ261" i="393"/>
  <c r="BP261" i="393"/>
  <c r="BO261" i="393"/>
  <c r="BN261" i="393"/>
  <c r="BM261" i="393"/>
  <c r="BL261" i="393"/>
  <c r="BK261" i="393"/>
  <c r="BJ261" i="393"/>
  <c r="BI261" i="393"/>
  <c r="BH261" i="393"/>
  <c r="AS93" i="393" s="1"/>
  <c r="BG261" i="393"/>
  <c r="BF261" i="393"/>
  <c r="BW260" i="393"/>
  <c r="BV260" i="393"/>
  <c r="BU260" i="393"/>
  <c r="BT260" i="393"/>
  <c r="BS260" i="393"/>
  <c r="BR260" i="393"/>
  <c r="BQ260" i="393"/>
  <c r="BP260" i="393"/>
  <c r="BO260" i="393"/>
  <c r="BN260" i="393"/>
  <c r="BM260" i="393"/>
  <c r="BL260" i="393"/>
  <c r="BK260" i="393"/>
  <c r="BJ260" i="393"/>
  <c r="BI260" i="393"/>
  <c r="BH260" i="393"/>
  <c r="BG260" i="393"/>
  <c r="BF260" i="393"/>
  <c r="BW259" i="393"/>
  <c r="BV259" i="393"/>
  <c r="BU259" i="393"/>
  <c r="BT259" i="393"/>
  <c r="BS259" i="393"/>
  <c r="BR259" i="393"/>
  <c r="BQ259" i="393"/>
  <c r="BP259" i="393"/>
  <c r="BO259" i="393"/>
  <c r="BN259" i="393"/>
  <c r="BM259" i="393"/>
  <c r="BL259" i="393"/>
  <c r="BK259" i="393"/>
  <c r="BJ259" i="393"/>
  <c r="BI259" i="393"/>
  <c r="BH259" i="393"/>
  <c r="BG259" i="393"/>
  <c r="BF259" i="393"/>
  <c r="BW258" i="393"/>
  <c r="BV258" i="393"/>
  <c r="BU258" i="393"/>
  <c r="BT258" i="393"/>
  <c r="BS258" i="393"/>
  <c r="BR258" i="393"/>
  <c r="BQ258" i="393"/>
  <c r="BP258" i="393"/>
  <c r="BO258" i="393"/>
  <c r="BN258" i="393"/>
  <c r="BM258" i="393"/>
  <c r="BL258" i="393"/>
  <c r="BK258" i="393"/>
  <c r="BJ258" i="393"/>
  <c r="BI258" i="393"/>
  <c r="BH258" i="393"/>
  <c r="BG258" i="393"/>
  <c r="BF258" i="393"/>
  <c r="BW257" i="393"/>
  <c r="BV257" i="393"/>
  <c r="BU257" i="393"/>
  <c r="BT257" i="393"/>
  <c r="BS257" i="393"/>
  <c r="BR257" i="393"/>
  <c r="BQ257" i="393"/>
  <c r="BP257" i="393"/>
  <c r="BO257" i="393"/>
  <c r="BN257" i="393"/>
  <c r="BM257" i="393"/>
  <c r="BL257" i="393"/>
  <c r="BK257" i="393"/>
  <c r="BJ257" i="393"/>
  <c r="BI257" i="393"/>
  <c r="BH257" i="393"/>
  <c r="BG257" i="393"/>
  <c r="BF257" i="393"/>
  <c r="BW256" i="393"/>
  <c r="BV256" i="393"/>
  <c r="BU256" i="393"/>
  <c r="BT256" i="393"/>
  <c r="BS256" i="393"/>
  <c r="BR256" i="393"/>
  <c r="BQ256" i="393"/>
  <c r="BP256" i="393"/>
  <c r="BO256" i="393"/>
  <c r="BN256" i="393"/>
  <c r="BM256" i="393"/>
  <c r="BL256" i="393"/>
  <c r="BK256" i="393"/>
  <c r="BJ256" i="393"/>
  <c r="BI256" i="393"/>
  <c r="BH256" i="393"/>
  <c r="BG256" i="393"/>
  <c r="BF256" i="393"/>
  <c r="AN93" i="393" s="1"/>
  <c r="BW255" i="393"/>
  <c r="BV255" i="393"/>
  <c r="BU255" i="393"/>
  <c r="BT255" i="393"/>
  <c r="BS255" i="393"/>
  <c r="BR255" i="393"/>
  <c r="BQ255" i="393"/>
  <c r="BP255" i="393"/>
  <c r="BO255" i="393"/>
  <c r="BN255" i="393"/>
  <c r="BM255" i="393"/>
  <c r="BL255" i="393"/>
  <c r="BK255" i="393"/>
  <c r="BJ255" i="393"/>
  <c r="BI255" i="393"/>
  <c r="BH255" i="393"/>
  <c r="BG255" i="393"/>
  <c r="BF255" i="393"/>
  <c r="BW252" i="393"/>
  <c r="BV252" i="393"/>
  <c r="BU252" i="393"/>
  <c r="BT252" i="393"/>
  <c r="BS252" i="393"/>
  <c r="BR252" i="393"/>
  <c r="BQ252" i="393"/>
  <c r="BP252" i="393"/>
  <c r="BO252" i="393"/>
  <c r="BN252" i="393"/>
  <c r="BM252" i="393"/>
  <c r="BL252" i="393"/>
  <c r="BK252" i="393"/>
  <c r="BJ252" i="393"/>
  <c r="BI252" i="393"/>
  <c r="BH252" i="393"/>
  <c r="BG252" i="393"/>
  <c r="BF252" i="393"/>
  <c r="BC92" i="393" s="1"/>
  <c r="BW251" i="393"/>
  <c r="BV251" i="393"/>
  <c r="BU251" i="393"/>
  <c r="BT251" i="393"/>
  <c r="BS251" i="393"/>
  <c r="BR251" i="393"/>
  <c r="BQ251" i="393"/>
  <c r="BP251" i="393"/>
  <c r="BO251" i="393"/>
  <c r="BN251" i="393"/>
  <c r="BM251" i="393"/>
  <c r="BL251" i="393"/>
  <c r="BK251" i="393"/>
  <c r="BJ251" i="393"/>
  <c r="BI251" i="393"/>
  <c r="BH251" i="393"/>
  <c r="BG251" i="393"/>
  <c r="BF251" i="393"/>
  <c r="BW250" i="393"/>
  <c r="BV250" i="393"/>
  <c r="BU250" i="393"/>
  <c r="BT250" i="393"/>
  <c r="BS250" i="393"/>
  <c r="BR250" i="393"/>
  <c r="BQ250" i="393"/>
  <c r="BP250" i="393"/>
  <c r="BO250" i="393"/>
  <c r="BN250" i="393"/>
  <c r="BM250" i="393"/>
  <c r="BL250" i="393"/>
  <c r="BK250" i="393"/>
  <c r="BJ250" i="393"/>
  <c r="BI250" i="393"/>
  <c r="BH250" i="393"/>
  <c r="BG250" i="393"/>
  <c r="BF250" i="393"/>
  <c r="BW249" i="393"/>
  <c r="BV249" i="393"/>
  <c r="BU249" i="393"/>
  <c r="BT249" i="393"/>
  <c r="BS249" i="393"/>
  <c r="BR249" i="393"/>
  <c r="BQ249" i="393"/>
  <c r="BP249" i="393"/>
  <c r="BO249" i="393"/>
  <c r="BN249" i="393"/>
  <c r="BM249" i="393"/>
  <c r="BL249" i="393"/>
  <c r="BK249" i="393"/>
  <c r="BJ249" i="393"/>
  <c r="BI249" i="393"/>
  <c r="BH249" i="393"/>
  <c r="BG249" i="393"/>
  <c r="BF249" i="393"/>
  <c r="BW248" i="393"/>
  <c r="BV248" i="393"/>
  <c r="BU248" i="393"/>
  <c r="BT248" i="393"/>
  <c r="BS248" i="393"/>
  <c r="BR248" i="393"/>
  <c r="BQ248" i="393"/>
  <c r="BP248" i="393"/>
  <c r="BO248" i="393"/>
  <c r="BN248" i="393"/>
  <c r="BM248" i="393"/>
  <c r="BL248" i="393"/>
  <c r="BK248" i="393"/>
  <c r="BJ248" i="393"/>
  <c r="BI248" i="393"/>
  <c r="BH248" i="393"/>
  <c r="BG248" i="393"/>
  <c r="BF248" i="393"/>
  <c r="BW247" i="393"/>
  <c r="BV247" i="393"/>
  <c r="BU247" i="393"/>
  <c r="BT247" i="393"/>
  <c r="BS247" i="393"/>
  <c r="BR247" i="393"/>
  <c r="BQ247" i="393"/>
  <c r="BP247" i="393"/>
  <c r="BO247" i="393"/>
  <c r="BN247" i="393"/>
  <c r="BM247" i="393"/>
  <c r="BL247" i="393"/>
  <c r="BK247" i="393"/>
  <c r="BJ247" i="393"/>
  <c r="BI247" i="393"/>
  <c r="BH247" i="393"/>
  <c r="BG247" i="393"/>
  <c r="BF247" i="393"/>
  <c r="BW246" i="393"/>
  <c r="BV246" i="393"/>
  <c r="BU246" i="393"/>
  <c r="BT246" i="393"/>
  <c r="BS246" i="393"/>
  <c r="BR246" i="393"/>
  <c r="BQ246" i="393"/>
  <c r="BP246" i="393"/>
  <c r="BO246" i="393"/>
  <c r="BN246" i="393"/>
  <c r="BM246" i="393"/>
  <c r="BL246" i="393"/>
  <c r="BK246" i="393"/>
  <c r="BJ246" i="393"/>
  <c r="BI246" i="393"/>
  <c r="BH246" i="393"/>
  <c r="BG246" i="393"/>
  <c r="BF246" i="393"/>
  <c r="BW245" i="393"/>
  <c r="BV245" i="393"/>
  <c r="BU245" i="393"/>
  <c r="BT245" i="393"/>
  <c r="BS245" i="393"/>
  <c r="BR245" i="393"/>
  <c r="BQ245" i="393"/>
  <c r="BP245" i="393"/>
  <c r="BO245" i="393"/>
  <c r="BN245" i="393"/>
  <c r="BM245" i="393"/>
  <c r="BL245" i="393"/>
  <c r="BK245" i="393"/>
  <c r="BJ245" i="393"/>
  <c r="BI245" i="393"/>
  <c r="BH245" i="393"/>
  <c r="BG245" i="393"/>
  <c r="BF245" i="393"/>
  <c r="BW244" i="393"/>
  <c r="BV244" i="393"/>
  <c r="BU244" i="393"/>
  <c r="BT244" i="393"/>
  <c r="BS244" i="393"/>
  <c r="BR244" i="393"/>
  <c r="BQ244" i="393"/>
  <c r="BP244" i="393"/>
  <c r="BO244" i="393"/>
  <c r="BN244" i="393"/>
  <c r="BM244" i="393"/>
  <c r="BL244" i="393"/>
  <c r="BK244" i="393"/>
  <c r="BJ244" i="393"/>
  <c r="BI244" i="393"/>
  <c r="BH244" i="393"/>
  <c r="BG244" i="393"/>
  <c r="BF244" i="393"/>
  <c r="BW243" i="393"/>
  <c r="BV243" i="393"/>
  <c r="BU243" i="393"/>
  <c r="BT243" i="393"/>
  <c r="BS243" i="393"/>
  <c r="BR243" i="393"/>
  <c r="BQ243" i="393"/>
  <c r="BP243" i="393"/>
  <c r="BO243" i="393"/>
  <c r="BN243" i="393"/>
  <c r="BM243" i="393"/>
  <c r="BL243" i="393"/>
  <c r="BK243" i="393"/>
  <c r="BJ243" i="393"/>
  <c r="BI243" i="393"/>
  <c r="BH243" i="393"/>
  <c r="BG243" i="393"/>
  <c r="BF243" i="393"/>
  <c r="BW242" i="393"/>
  <c r="BV242" i="393"/>
  <c r="BU242" i="393"/>
  <c r="BT242" i="393"/>
  <c r="BS242" i="393"/>
  <c r="BR242" i="393"/>
  <c r="BQ242" i="393"/>
  <c r="BP242" i="393"/>
  <c r="BO242" i="393"/>
  <c r="BN242" i="393"/>
  <c r="BM242" i="393"/>
  <c r="BL242" i="393"/>
  <c r="BK242" i="393"/>
  <c r="BJ242" i="393"/>
  <c r="BI242" i="393"/>
  <c r="BH242" i="393"/>
  <c r="BG242" i="393"/>
  <c r="BF242" i="393"/>
  <c r="AS92" i="393" s="1"/>
  <c r="BW241" i="393"/>
  <c r="BV241" i="393"/>
  <c r="BU241" i="393"/>
  <c r="BT241" i="393"/>
  <c r="BS241" i="393"/>
  <c r="BR241" i="393"/>
  <c r="BQ241" i="393"/>
  <c r="BP241" i="393"/>
  <c r="BO241" i="393"/>
  <c r="BN241" i="393"/>
  <c r="BM241" i="393"/>
  <c r="BL241" i="393"/>
  <c r="BK241" i="393"/>
  <c r="BJ241" i="393"/>
  <c r="BI241" i="393"/>
  <c r="BH241" i="393"/>
  <c r="BG241" i="393"/>
  <c r="BF241" i="393"/>
  <c r="BW240" i="393"/>
  <c r="BV240" i="393"/>
  <c r="BU240" i="393"/>
  <c r="BT240" i="393"/>
  <c r="BS240" i="393"/>
  <c r="BR240" i="393"/>
  <c r="BQ240" i="393"/>
  <c r="BP240" i="393"/>
  <c r="BO240" i="393"/>
  <c r="BN240" i="393"/>
  <c r="BM240" i="393"/>
  <c r="BL240" i="393"/>
  <c r="BK240" i="393"/>
  <c r="BJ240" i="393"/>
  <c r="BI240" i="393"/>
  <c r="BH240" i="393"/>
  <c r="BG240" i="393"/>
  <c r="BF240" i="393"/>
  <c r="BW239" i="393"/>
  <c r="BV239" i="393"/>
  <c r="BU239" i="393"/>
  <c r="BT239" i="393"/>
  <c r="BS239" i="393"/>
  <c r="BR239" i="393"/>
  <c r="BQ239" i="393"/>
  <c r="BP239" i="393"/>
  <c r="BO239" i="393"/>
  <c r="BN239" i="393"/>
  <c r="BM239" i="393"/>
  <c r="BL239" i="393"/>
  <c r="BK239" i="393"/>
  <c r="BJ239" i="393"/>
  <c r="BI239" i="393"/>
  <c r="BH239" i="393"/>
  <c r="BG239" i="393"/>
  <c r="BF239" i="393"/>
  <c r="BW238" i="393"/>
  <c r="BV238" i="393"/>
  <c r="BU238" i="393"/>
  <c r="BT238" i="393"/>
  <c r="BS238" i="393"/>
  <c r="BR238" i="393"/>
  <c r="BQ238" i="393"/>
  <c r="BP238" i="393"/>
  <c r="BO238" i="393"/>
  <c r="BN238" i="393"/>
  <c r="BM238" i="393"/>
  <c r="BL238" i="393"/>
  <c r="BK238" i="393"/>
  <c r="BJ238" i="393"/>
  <c r="BI238" i="393"/>
  <c r="BH238" i="393"/>
  <c r="BG238" i="393"/>
  <c r="BF238" i="393"/>
  <c r="BW237" i="393"/>
  <c r="BV237" i="393"/>
  <c r="BU237" i="393"/>
  <c r="BT237" i="393"/>
  <c r="BS237" i="393"/>
  <c r="BR237" i="393"/>
  <c r="BQ237" i="393"/>
  <c r="BP237" i="393"/>
  <c r="BO237" i="393"/>
  <c r="BN237" i="393"/>
  <c r="BM237" i="393"/>
  <c r="BL237" i="393"/>
  <c r="BK237" i="393"/>
  <c r="BJ237" i="393"/>
  <c r="BI237" i="393"/>
  <c r="BH237" i="393"/>
  <c r="BG237" i="393"/>
  <c r="BF237" i="393"/>
  <c r="BW236" i="393"/>
  <c r="BV236" i="393"/>
  <c r="BU236" i="393"/>
  <c r="BT236" i="393"/>
  <c r="BS236" i="393"/>
  <c r="BR236" i="393"/>
  <c r="BQ236" i="393"/>
  <c r="BP236" i="393"/>
  <c r="BO236" i="393"/>
  <c r="BN236" i="393"/>
  <c r="BM236" i="393"/>
  <c r="BL236" i="393"/>
  <c r="BK236" i="393"/>
  <c r="BJ236" i="393"/>
  <c r="BI236" i="393"/>
  <c r="BH236" i="393"/>
  <c r="BG236" i="393"/>
  <c r="BF236" i="393"/>
  <c r="BW233" i="393"/>
  <c r="BV233" i="393"/>
  <c r="BU233" i="393"/>
  <c r="BT233" i="393"/>
  <c r="BS233" i="393"/>
  <c r="BR233" i="393"/>
  <c r="BQ233" i="393"/>
  <c r="BP233" i="393"/>
  <c r="BO233" i="393"/>
  <c r="BN233" i="393"/>
  <c r="BM233" i="393"/>
  <c r="BL233" i="393"/>
  <c r="BK233" i="393"/>
  <c r="BJ233" i="393"/>
  <c r="BI233" i="393"/>
  <c r="BH233" i="393"/>
  <c r="BG233" i="393"/>
  <c r="BF233" i="393"/>
  <c r="BW232" i="393"/>
  <c r="BV232" i="393"/>
  <c r="BU232" i="393"/>
  <c r="BT232" i="393"/>
  <c r="BS232" i="393"/>
  <c r="BR232" i="393"/>
  <c r="BQ232" i="393"/>
  <c r="BP232" i="393"/>
  <c r="BO232" i="393"/>
  <c r="BN232" i="393"/>
  <c r="BM232" i="393"/>
  <c r="BL232" i="393"/>
  <c r="BK232" i="393"/>
  <c r="BJ232" i="393"/>
  <c r="BI232" i="393"/>
  <c r="BH232" i="393"/>
  <c r="BG232" i="393"/>
  <c r="BF232" i="393"/>
  <c r="BB91" i="393" s="1"/>
  <c r="BW231" i="393"/>
  <c r="BV231" i="393"/>
  <c r="BU231" i="393"/>
  <c r="BT231" i="393"/>
  <c r="BS231" i="393"/>
  <c r="BR231" i="393"/>
  <c r="BQ231" i="393"/>
  <c r="BP231" i="393"/>
  <c r="BO231" i="393"/>
  <c r="BN231" i="393"/>
  <c r="BM231" i="393"/>
  <c r="BL231" i="393"/>
  <c r="BK231" i="393"/>
  <c r="BJ231" i="393"/>
  <c r="BI231" i="393"/>
  <c r="BH231" i="393"/>
  <c r="BG231" i="393"/>
  <c r="BF231" i="393"/>
  <c r="BW230" i="393"/>
  <c r="BV230" i="393"/>
  <c r="BU230" i="393"/>
  <c r="BT230" i="393"/>
  <c r="BS230" i="393"/>
  <c r="BR230" i="393"/>
  <c r="BQ230" i="393"/>
  <c r="BP230" i="393"/>
  <c r="BO230" i="393"/>
  <c r="BN230" i="393"/>
  <c r="BM230" i="393"/>
  <c r="BL230" i="393"/>
  <c r="BK230" i="393"/>
  <c r="BJ230" i="393"/>
  <c r="BI230" i="393"/>
  <c r="BH230" i="393"/>
  <c r="BG230" i="393"/>
  <c r="BF230" i="393"/>
  <c r="BW229" i="393"/>
  <c r="BV229" i="393"/>
  <c r="BU229" i="393"/>
  <c r="BT229" i="393"/>
  <c r="BS229" i="393"/>
  <c r="BR229" i="393"/>
  <c r="BQ229" i="393"/>
  <c r="BP229" i="393"/>
  <c r="BO229" i="393"/>
  <c r="BN229" i="393"/>
  <c r="BM229" i="393"/>
  <c r="BL229" i="393"/>
  <c r="BK229" i="393"/>
  <c r="BJ229" i="393"/>
  <c r="BI229" i="393"/>
  <c r="BH229" i="393"/>
  <c r="BG229" i="393"/>
  <c r="BF229" i="393"/>
  <c r="BW228" i="393"/>
  <c r="BV228" i="393"/>
  <c r="BU228" i="393"/>
  <c r="BT228" i="393"/>
  <c r="BS228" i="393"/>
  <c r="BR228" i="393"/>
  <c r="BQ228" i="393"/>
  <c r="BP228" i="393"/>
  <c r="BO228" i="393"/>
  <c r="BN228" i="393"/>
  <c r="BM228" i="393"/>
  <c r="BL228" i="393"/>
  <c r="BK228" i="393"/>
  <c r="BJ228" i="393"/>
  <c r="BI228" i="393"/>
  <c r="BH228" i="393"/>
  <c r="BG228" i="393"/>
  <c r="BF228" i="393"/>
  <c r="BW227" i="393"/>
  <c r="BV227" i="393"/>
  <c r="BU227" i="393"/>
  <c r="BT227" i="393"/>
  <c r="BS227" i="393"/>
  <c r="BR227" i="393"/>
  <c r="BQ227" i="393"/>
  <c r="BP227" i="393"/>
  <c r="BO227" i="393"/>
  <c r="BN227" i="393"/>
  <c r="BM227" i="393"/>
  <c r="BL227" i="393"/>
  <c r="BK227" i="393"/>
  <c r="BJ227" i="393"/>
  <c r="BI227" i="393"/>
  <c r="BH227" i="393"/>
  <c r="BG227" i="393"/>
  <c r="BF227" i="393"/>
  <c r="BW226" i="393"/>
  <c r="BV226" i="393"/>
  <c r="BU226" i="393"/>
  <c r="BT226" i="393"/>
  <c r="BS226" i="393"/>
  <c r="BR226" i="393"/>
  <c r="BQ226" i="393"/>
  <c r="BP226" i="393"/>
  <c r="BO226" i="393"/>
  <c r="BN226" i="393"/>
  <c r="BM226" i="393"/>
  <c r="BL226" i="393"/>
  <c r="BK226" i="393"/>
  <c r="BJ226" i="393"/>
  <c r="BI226" i="393"/>
  <c r="BH226" i="393"/>
  <c r="BG226" i="393"/>
  <c r="BF226" i="393"/>
  <c r="BW225" i="393"/>
  <c r="BV225" i="393"/>
  <c r="BU225" i="393"/>
  <c r="BT225" i="393"/>
  <c r="BS225" i="393"/>
  <c r="BR225" i="393"/>
  <c r="BQ225" i="393"/>
  <c r="BP225" i="393"/>
  <c r="BO225" i="393"/>
  <c r="BN225" i="393"/>
  <c r="BM225" i="393"/>
  <c r="BL225" i="393"/>
  <c r="BK225" i="393"/>
  <c r="BJ225" i="393"/>
  <c r="BI225" i="393"/>
  <c r="BH225" i="393"/>
  <c r="BG225" i="393"/>
  <c r="BF225" i="393"/>
  <c r="BW224" i="393"/>
  <c r="BV224" i="393"/>
  <c r="BU224" i="393"/>
  <c r="BT224" i="393"/>
  <c r="BS224" i="393"/>
  <c r="BR224" i="393"/>
  <c r="BQ224" i="393"/>
  <c r="BP224" i="393"/>
  <c r="BO224" i="393"/>
  <c r="BN224" i="393"/>
  <c r="BM224" i="393"/>
  <c r="BL224" i="393"/>
  <c r="BK224" i="393"/>
  <c r="BJ224" i="393"/>
  <c r="BI224" i="393"/>
  <c r="BH224" i="393"/>
  <c r="BG224" i="393"/>
  <c r="BF224" i="393"/>
  <c r="BW223" i="393"/>
  <c r="BV223" i="393"/>
  <c r="BU223" i="393"/>
  <c r="BT223" i="393"/>
  <c r="BS223" i="393"/>
  <c r="BR223" i="393"/>
  <c r="BQ223" i="393"/>
  <c r="BP223" i="393"/>
  <c r="BO223" i="393"/>
  <c r="BN223" i="393"/>
  <c r="BM223" i="393"/>
  <c r="BL223" i="393"/>
  <c r="BK223" i="393"/>
  <c r="BJ223" i="393"/>
  <c r="BI223" i="393"/>
  <c r="BH223" i="393"/>
  <c r="BG223" i="393"/>
  <c r="BF223" i="393"/>
  <c r="BW222" i="393"/>
  <c r="BV222" i="393"/>
  <c r="BU222" i="393"/>
  <c r="BT222" i="393"/>
  <c r="BS222" i="393"/>
  <c r="BR222" i="393"/>
  <c r="BQ222" i="393"/>
  <c r="BP222" i="393"/>
  <c r="BO222" i="393"/>
  <c r="BN222" i="393"/>
  <c r="BM222" i="393"/>
  <c r="BL222" i="393"/>
  <c r="BK222" i="393"/>
  <c r="BJ222" i="393"/>
  <c r="BI222" i="393"/>
  <c r="BH222" i="393"/>
  <c r="BG222" i="393"/>
  <c r="BF222" i="393"/>
  <c r="BW221" i="393"/>
  <c r="BV221" i="393"/>
  <c r="BU221" i="393"/>
  <c r="BT221" i="393"/>
  <c r="BS221" i="393"/>
  <c r="BR221" i="393"/>
  <c r="BQ221" i="393"/>
  <c r="BP221" i="393"/>
  <c r="BO221" i="393"/>
  <c r="BN221" i="393"/>
  <c r="BM221" i="393"/>
  <c r="BL221" i="393"/>
  <c r="BK221" i="393"/>
  <c r="BJ221" i="393"/>
  <c r="BI221" i="393"/>
  <c r="BH221" i="393"/>
  <c r="BG221" i="393"/>
  <c r="BF221" i="393"/>
  <c r="BW220" i="393"/>
  <c r="BV220" i="393"/>
  <c r="BU220" i="393"/>
  <c r="BT220" i="393"/>
  <c r="BS220" i="393"/>
  <c r="BR220" i="393"/>
  <c r="BQ220" i="393"/>
  <c r="BP220" i="393"/>
  <c r="BO220" i="393"/>
  <c r="BN220" i="393"/>
  <c r="BM220" i="393"/>
  <c r="BL220" i="393"/>
  <c r="BK220" i="393"/>
  <c r="BJ220" i="393"/>
  <c r="BI220" i="393"/>
  <c r="BH220" i="393"/>
  <c r="BG220" i="393"/>
  <c r="BF220" i="393"/>
  <c r="BW219" i="393"/>
  <c r="BV219" i="393"/>
  <c r="BU219" i="393"/>
  <c r="BT219" i="393"/>
  <c r="BS219" i="393"/>
  <c r="BR219" i="393"/>
  <c r="BQ219" i="393"/>
  <c r="BP219" i="393"/>
  <c r="BO219" i="393"/>
  <c r="BN219" i="393"/>
  <c r="BM219" i="393"/>
  <c r="BL219" i="393"/>
  <c r="BK219" i="393"/>
  <c r="BJ219" i="393"/>
  <c r="BI219" i="393"/>
  <c r="BH219" i="393"/>
  <c r="BG219" i="393"/>
  <c r="BF219" i="393"/>
  <c r="BW218" i="393"/>
  <c r="BV218" i="393"/>
  <c r="BU218" i="393"/>
  <c r="BT218" i="393"/>
  <c r="BS218" i="393"/>
  <c r="BR218" i="393"/>
  <c r="BQ218" i="393"/>
  <c r="BP218" i="393"/>
  <c r="BO218" i="393"/>
  <c r="BN218" i="393"/>
  <c r="BM218" i="393"/>
  <c r="BL218" i="393"/>
  <c r="BK218" i="393"/>
  <c r="BJ218" i="393"/>
  <c r="BI218" i="393"/>
  <c r="BH218" i="393"/>
  <c r="BG218" i="393"/>
  <c r="BF218" i="393"/>
  <c r="AN91" i="393" s="1"/>
  <c r="BW217" i="393"/>
  <c r="BV217" i="393"/>
  <c r="BU217" i="393"/>
  <c r="BT217" i="393"/>
  <c r="BS217" i="393"/>
  <c r="BR217" i="393"/>
  <c r="BQ217" i="393"/>
  <c r="BP217" i="393"/>
  <c r="BO217" i="393"/>
  <c r="BN217" i="393"/>
  <c r="BM217" i="393"/>
  <c r="BL217" i="393"/>
  <c r="BK217" i="393"/>
  <c r="BJ217" i="393"/>
  <c r="BI217" i="393"/>
  <c r="BH217" i="393"/>
  <c r="BG217" i="393"/>
  <c r="BF217" i="393"/>
  <c r="BW214" i="393"/>
  <c r="BV214" i="393"/>
  <c r="BU214" i="393"/>
  <c r="BT214" i="393"/>
  <c r="BS214" i="393"/>
  <c r="BR214" i="393"/>
  <c r="BQ214" i="393"/>
  <c r="BP214" i="393"/>
  <c r="BO214" i="393"/>
  <c r="BN214" i="393"/>
  <c r="BM214" i="393"/>
  <c r="BL214" i="393"/>
  <c r="BK214" i="393"/>
  <c r="BJ214" i="393"/>
  <c r="BI214" i="393"/>
  <c r="BH214" i="393"/>
  <c r="BG214" i="393"/>
  <c r="BF214" i="393"/>
  <c r="BW213" i="393"/>
  <c r="BV213" i="393"/>
  <c r="BU213" i="393"/>
  <c r="BT213" i="393"/>
  <c r="BS213" i="393"/>
  <c r="BR213" i="393"/>
  <c r="BQ213" i="393"/>
  <c r="BP213" i="393"/>
  <c r="BO213" i="393"/>
  <c r="BN213" i="393"/>
  <c r="BM213" i="393"/>
  <c r="BL213" i="393"/>
  <c r="BK213" i="393"/>
  <c r="BJ213" i="393"/>
  <c r="BI213" i="393"/>
  <c r="BH213" i="393"/>
  <c r="BB90" i="393" s="1"/>
  <c r="BG213" i="393"/>
  <c r="BF213" i="393"/>
  <c r="BW212" i="393"/>
  <c r="BV212" i="393"/>
  <c r="BU212" i="393"/>
  <c r="BT212" i="393"/>
  <c r="BS212" i="393"/>
  <c r="BR212" i="393"/>
  <c r="BQ212" i="393"/>
  <c r="BP212" i="393"/>
  <c r="BO212" i="393"/>
  <c r="BN212" i="393"/>
  <c r="BM212" i="393"/>
  <c r="BL212" i="393"/>
  <c r="BK212" i="393"/>
  <c r="BJ212" i="393"/>
  <c r="BI212" i="393"/>
  <c r="BH212" i="393"/>
  <c r="BG212" i="393"/>
  <c r="BF212" i="393"/>
  <c r="BW211" i="393"/>
  <c r="BV211" i="393"/>
  <c r="BU211" i="393"/>
  <c r="BT211" i="393"/>
  <c r="BS211" i="393"/>
  <c r="BR211" i="393"/>
  <c r="BQ211" i="393"/>
  <c r="BP211" i="393"/>
  <c r="BO211" i="393"/>
  <c r="BN211" i="393"/>
  <c r="BM211" i="393"/>
  <c r="BL211" i="393"/>
  <c r="BK211" i="393"/>
  <c r="BJ211" i="393"/>
  <c r="BI211" i="393"/>
  <c r="BH211" i="393"/>
  <c r="BG211" i="393"/>
  <c r="BF211" i="393"/>
  <c r="BW210" i="393"/>
  <c r="BV210" i="393"/>
  <c r="BU210" i="393"/>
  <c r="BT210" i="393"/>
  <c r="BS210" i="393"/>
  <c r="BR210" i="393"/>
  <c r="BQ210" i="393"/>
  <c r="BP210" i="393"/>
  <c r="BO210" i="393"/>
  <c r="BN210" i="393"/>
  <c r="BM210" i="393"/>
  <c r="BL210" i="393"/>
  <c r="BK210" i="393"/>
  <c r="BJ210" i="393"/>
  <c r="BI210" i="393"/>
  <c r="BH210" i="393"/>
  <c r="BG210" i="393"/>
  <c r="BF210" i="393"/>
  <c r="BW209" i="393"/>
  <c r="BV209" i="393"/>
  <c r="BU209" i="393"/>
  <c r="BT209" i="393"/>
  <c r="BS209" i="393"/>
  <c r="BR209" i="393"/>
  <c r="BQ209" i="393"/>
  <c r="BP209" i="393"/>
  <c r="BO209" i="393"/>
  <c r="BN209" i="393"/>
  <c r="BM209" i="393"/>
  <c r="BL209" i="393"/>
  <c r="BK209" i="393"/>
  <c r="BJ209" i="393"/>
  <c r="BI209" i="393"/>
  <c r="BH209" i="393"/>
  <c r="BG209" i="393"/>
  <c r="BF209" i="393"/>
  <c r="BW208" i="393"/>
  <c r="BV208" i="393"/>
  <c r="BU208" i="393"/>
  <c r="BT208" i="393"/>
  <c r="BS208" i="393"/>
  <c r="BR208" i="393"/>
  <c r="BQ208" i="393"/>
  <c r="BP208" i="393"/>
  <c r="BO208" i="393"/>
  <c r="BN208" i="393"/>
  <c r="BM208" i="393"/>
  <c r="BL208" i="393"/>
  <c r="BK208" i="393"/>
  <c r="BJ208" i="393"/>
  <c r="BI208" i="393"/>
  <c r="BH208" i="393"/>
  <c r="BG208" i="393"/>
  <c r="BF208" i="393"/>
  <c r="BW207" i="393"/>
  <c r="BV207" i="393"/>
  <c r="BU207" i="393"/>
  <c r="BT207" i="393"/>
  <c r="BS207" i="393"/>
  <c r="BR207" i="393"/>
  <c r="BQ207" i="393"/>
  <c r="BP207" i="393"/>
  <c r="BO207" i="393"/>
  <c r="BN207" i="393"/>
  <c r="BM207" i="393"/>
  <c r="BL207" i="393"/>
  <c r="BK207" i="393"/>
  <c r="BJ207" i="393"/>
  <c r="BI207" i="393"/>
  <c r="BH207" i="393"/>
  <c r="BG207" i="393"/>
  <c r="BF207" i="393"/>
  <c r="BW206" i="393"/>
  <c r="BV206" i="393"/>
  <c r="BU206" i="393"/>
  <c r="BT206" i="393"/>
  <c r="BS206" i="393"/>
  <c r="BR206" i="393"/>
  <c r="BQ206" i="393"/>
  <c r="BP206" i="393"/>
  <c r="BO206" i="393"/>
  <c r="BN206" i="393"/>
  <c r="BM206" i="393"/>
  <c r="BL206" i="393"/>
  <c r="BK206" i="393"/>
  <c r="BJ206" i="393"/>
  <c r="BI206" i="393"/>
  <c r="BH206" i="393"/>
  <c r="BG206" i="393"/>
  <c r="BF206" i="393"/>
  <c r="BW205" i="393"/>
  <c r="BV205" i="393"/>
  <c r="BU205" i="393"/>
  <c r="BT205" i="393"/>
  <c r="BS205" i="393"/>
  <c r="BR205" i="393"/>
  <c r="BQ205" i="393"/>
  <c r="BP205" i="393"/>
  <c r="BO205" i="393"/>
  <c r="BN205" i="393"/>
  <c r="BM205" i="393"/>
  <c r="BL205" i="393"/>
  <c r="BK205" i="393"/>
  <c r="BJ205" i="393"/>
  <c r="BI205" i="393"/>
  <c r="BH205" i="393"/>
  <c r="BG205" i="393"/>
  <c r="BF205" i="393"/>
  <c r="BW204" i="393"/>
  <c r="BV204" i="393"/>
  <c r="BU204" i="393"/>
  <c r="BT204" i="393"/>
  <c r="BS204" i="393"/>
  <c r="BR204" i="393"/>
  <c r="BQ204" i="393"/>
  <c r="BP204" i="393"/>
  <c r="BO204" i="393"/>
  <c r="BN204" i="393"/>
  <c r="BM204" i="393"/>
  <c r="BL204" i="393"/>
  <c r="BK204" i="393"/>
  <c r="BJ204" i="393"/>
  <c r="BI204" i="393"/>
  <c r="BH204" i="393"/>
  <c r="BG204" i="393"/>
  <c r="BF204" i="393"/>
  <c r="AS90" i="393" s="1"/>
  <c r="BW203" i="393"/>
  <c r="BV203" i="393"/>
  <c r="BU203" i="393"/>
  <c r="BT203" i="393"/>
  <c r="BS203" i="393"/>
  <c r="BR203" i="393"/>
  <c r="BQ203" i="393"/>
  <c r="BP203" i="393"/>
  <c r="BO203" i="393"/>
  <c r="BN203" i="393"/>
  <c r="BM203" i="393"/>
  <c r="BL203" i="393"/>
  <c r="BK203" i="393"/>
  <c r="BJ203" i="393"/>
  <c r="BI203" i="393"/>
  <c r="BH203" i="393"/>
  <c r="BG203" i="393"/>
  <c r="BF203" i="393"/>
  <c r="BW202" i="393"/>
  <c r="BV202" i="393"/>
  <c r="BU202" i="393"/>
  <c r="BT202" i="393"/>
  <c r="BS202" i="393"/>
  <c r="BR202" i="393"/>
  <c r="BQ202" i="393"/>
  <c r="BP202" i="393"/>
  <c r="BO202" i="393"/>
  <c r="BN202" i="393"/>
  <c r="BM202" i="393"/>
  <c r="BL202" i="393"/>
  <c r="BK202" i="393"/>
  <c r="BJ202" i="393"/>
  <c r="BI202" i="393"/>
  <c r="BH202" i="393"/>
  <c r="BG202" i="393"/>
  <c r="BF202" i="393"/>
  <c r="BW201" i="393"/>
  <c r="BV201" i="393"/>
  <c r="BU201" i="393"/>
  <c r="BT201" i="393"/>
  <c r="BS201" i="393"/>
  <c r="BR201" i="393"/>
  <c r="BQ201" i="393"/>
  <c r="BP201" i="393"/>
  <c r="BO201" i="393"/>
  <c r="BN201" i="393"/>
  <c r="BM201" i="393"/>
  <c r="BL201" i="393"/>
  <c r="BK201" i="393"/>
  <c r="BJ201" i="393"/>
  <c r="BI201" i="393"/>
  <c r="BH201" i="393"/>
  <c r="BG201" i="393"/>
  <c r="BF201" i="393"/>
  <c r="BW200" i="393"/>
  <c r="BV200" i="393"/>
  <c r="BU200" i="393"/>
  <c r="BT200" i="393"/>
  <c r="BS200" i="393"/>
  <c r="BR200" i="393"/>
  <c r="BQ200" i="393"/>
  <c r="BP200" i="393"/>
  <c r="BO200" i="393"/>
  <c r="BN200" i="393"/>
  <c r="BM200" i="393"/>
  <c r="BL200" i="393"/>
  <c r="BK200" i="393"/>
  <c r="BJ200" i="393"/>
  <c r="BI200" i="393"/>
  <c r="BH200" i="393"/>
  <c r="BG200" i="393"/>
  <c r="BF200" i="393"/>
  <c r="BW199" i="393"/>
  <c r="BV199" i="393"/>
  <c r="BU199" i="393"/>
  <c r="BT199" i="393"/>
  <c r="BS199" i="393"/>
  <c r="BR199" i="393"/>
  <c r="BQ199" i="393"/>
  <c r="BP199" i="393"/>
  <c r="BO199" i="393"/>
  <c r="BN199" i="393"/>
  <c r="BM199" i="393"/>
  <c r="BL199" i="393"/>
  <c r="BK199" i="393"/>
  <c r="BJ199" i="393"/>
  <c r="BI199" i="393"/>
  <c r="BH199" i="393"/>
  <c r="AN90" i="393" s="1"/>
  <c r="BG199" i="393"/>
  <c r="BF199" i="393"/>
  <c r="BW198" i="393"/>
  <c r="BV198" i="393"/>
  <c r="BU198" i="393"/>
  <c r="BT198" i="393"/>
  <c r="BS198" i="393"/>
  <c r="BR198" i="393"/>
  <c r="BQ198" i="393"/>
  <c r="BP198" i="393"/>
  <c r="BO198" i="393"/>
  <c r="BN198" i="393"/>
  <c r="BM198" i="393"/>
  <c r="BL198" i="393"/>
  <c r="BK198" i="393"/>
  <c r="BJ198" i="393"/>
  <c r="BI198" i="393"/>
  <c r="BH198" i="393"/>
  <c r="BG198" i="393"/>
  <c r="BF198" i="393"/>
  <c r="BW195" i="393"/>
  <c r="BV195" i="393"/>
  <c r="BU195" i="393"/>
  <c r="BT195" i="393"/>
  <c r="BS195" i="393"/>
  <c r="BR195" i="393"/>
  <c r="BQ195" i="393"/>
  <c r="BP195" i="393"/>
  <c r="BO195" i="393"/>
  <c r="BN195" i="393"/>
  <c r="BM195" i="393"/>
  <c r="BL195" i="393"/>
  <c r="BK195" i="393"/>
  <c r="BJ195" i="393"/>
  <c r="BI195" i="393"/>
  <c r="BH195" i="393"/>
  <c r="BG195" i="393"/>
  <c r="BF195" i="393"/>
  <c r="BW194" i="393"/>
  <c r="BV194" i="393"/>
  <c r="BU194" i="393"/>
  <c r="BT194" i="393"/>
  <c r="BS194" i="393"/>
  <c r="BR194" i="393"/>
  <c r="BQ194" i="393"/>
  <c r="BP194" i="393"/>
  <c r="BO194" i="393"/>
  <c r="BN194" i="393"/>
  <c r="BM194" i="393"/>
  <c r="BL194" i="393"/>
  <c r="BK194" i="393"/>
  <c r="BJ194" i="393"/>
  <c r="BI194" i="393"/>
  <c r="BH194" i="393"/>
  <c r="BG194" i="393"/>
  <c r="BF194" i="393"/>
  <c r="BB89" i="393" s="1"/>
  <c r="BW193" i="393"/>
  <c r="BV193" i="393"/>
  <c r="BU193" i="393"/>
  <c r="BT193" i="393"/>
  <c r="BS193" i="393"/>
  <c r="BR193" i="393"/>
  <c r="BQ193" i="393"/>
  <c r="BP193" i="393"/>
  <c r="BO193" i="393"/>
  <c r="BN193" i="393"/>
  <c r="BM193" i="393"/>
  <c r="BL193" i="393"/>
  <c r="BK193" i="393"/>
  <c r="BJ193" i="393"/>
  <c r="BI193" i="393"/>
  <c r="BH193" i="393"/>
  <c r="BG193" i="393"/>
  <c r="BF193" i="393"/>
  <c r="BW192" i="393"/>
  <c r="BV192" i="393"/>
  <c r="BU192" i="393"/>
  <c r="BT192" i="393"/>
  <c r="BS192" i="393"/>
  <c r="BR192" i="393"/>
  <c r="BQ192" i="393"/>
  <c r="BP192" i="393"/>
  <c r="BO192" i="393"/>
  <c r="BN192" i="393"/>
  <c r="BM192" i="393"/>
  <c r="BL192" i="393"/>
  <c r="BK192" i="393"/>
  <c r="BJ192" i="393"/>
  <c r="BI192" i="393"/>
  <c r="BH192" i="393"/>
  <c r="BG192" i="393"/>
  <c r="BF192" i="393"/>
  <c r="BW191" i="393"/>
  <c r="BV191" i="393"/>
  <c r="BU191" i="393"/>
  <c r="BT191" i="393"/>
  <c r="BS191" i="393"/>
  <c r="BR191" i="393"/>
  <c r="BQ191" i="393"/>
  <c r="BP191" i="393"/>
  <c r="BO191" i="393"/>
  <c r="BN191" i="393"/>
  <c r="BM191" i="393"/>
  <c r="BL191" i="393"/>
  <c r="BK191" i="393"/>
  <c r="BJ191" i="393"/>
  <c r="BI191" i="393"/>
  <c r="BH191" i="393"/>
  <c r="BG191" i="393"/>
  <c r="BF191" i="393"/>
  <c r="BW190" i="393"/>
  <c r="BV190" i="393"/>
  <c r="BU190" i="393"/>
  <c r="BT190" i="393"/>
  <c r="BS190" i="393"/>
  <c r="BR190" i="393"/>
  <c r="BQ190" i="393"/>
  <c r="BP190" i="393"/>
  <c r="BO190" i="393"/>
  <c r="BN190" i="393"/>
  <c r="BM190" i="393"/>
  <c r="BL190" i="393"/>
  <c r="BK190" i="393"/>
  <c r="BJ190" i="393"/>
  <c r="BI190" i="393"/>
  <c r="BH190" i="393"/>
  <c r="BG190" i="393"/>
  <c r="BF190" i="393"/>
  <c r="BW189" i="393"/>
  <c r="BV189" i="393"/>
  <c r="BU189" i="393"/>
  <c r="BT189" i="393"/>
  <c r="BS189" i="393"/>
  <c r="BR189" i="393"/>
  <c r="BQ189" i="393"/>
  <c r="BP189" i="393"/>
  <c r="BO189" i="393"/>
  <c r="BN189" i="393"/>
  <c r="BM189" i="393"/>
  <c r="BL189" i="393"/>
  <c r="BK189" i="393"/>
  <c r="BJ189" i="393"/>
  <c r="BI189" i="393"/>
  <c r="BH189" i="393"/>
  <c r="BG189" i="393"/>
  <c r="BF189" i="393"/>
  <c r="BW188" i="393"/>
  <c r="BV188" i="393"/>
  <c r="BU188" i="393"/>
  <c r="BT188" i="393"/>
  <c r="BS188" i="393"/>
  <c r="BR188" i="393"/>
  <c r="BQ188" i="393"/>
  <c r="BP188" i="393"/>
  <c r="BO188" i="393"/>
  <c r="BN188" i="393"/>
  <c r="BM188" i="393"/>
  <c r="BL188" i="393"/>
  <c r="BK188" i="393"/>
  <c r="BJ188" i="393"/>
  <c r="BI188" i="393"/>
  <c r="BH188" i="393"/>
  <c r="BG188" i="393"/>
  <c r="BF188" i="393"/>
  <c r="BW187" i="393"/>
  <c r="BV187" i="393"/>
  <c r="BU187" i="393"/>
  <c r="BT187" i="393"/>
  <c r="BS187" i="393"/>
  <c r="BR187" i="393"/>
  <c r="BQ187" i="393"/>
  <c r="BP187" i="393"/>
  <c r="BO187" i="393"/>
  <c r="BN187" i="393"/>
  <c r="BM187" i="393"/>
  <c r="BL187" i="393"/>
  <c r="BK187" i="393"/>
  <c r="BJ187" i="393"/>
  <c r="BI187" i="393"/>
  <c r="BH187" i="393"/>
  <c r="BG187" i="393"/>
  <c r="BF187" i="393"/>
  <c r="BW186" i="393"/>
  <c r="BV186" i="393"/>
  <c r="BU186" i="393"/>
  <c r="BT186" i="393"/>
  <c r="BS186" i="393"/>
  <c r="BR186" i="393"/>
  <c r="BQ186" i="393"/>
  <c r="BP186" i="393"/>
  <c r="BO186" i="393"/>
  <c r="BN186" i="393"/>
  <c r="BM186" i="393"/>
  <c r="BL186" i="393"/>
  <c r="BK186" i="393"/>
  <c r="BJ186" i="393"/>
  <c r="BI186" i="393"/>
  <c r="BH186" i="393"/>
  <c r="BG186" i="393"/>
  <c r="BF186" i="393"/>
  <c r="BW185" i="393"/>
  <c r="BV185" i="393"/>
  <c r="BU185" i="393"/>
  <c r="BT185" i="393"/>
  <c r="BS185" i="393"/>
  <c r="BR185" i="393"/>
  <c r="BQ185" i="393"/>
  <c r="BP185" i="393"/>
  <c r="BO185" i="393"/>
  <c r="BN185" i="393"/>
  <c r="BM185" i="393"/>
  <c r="BL185" i="393"/>
  <c r="BK185" i="393"/>
  <c r="BJ185" i="393"/>
  <c r="BI185" i="393"/>
  <c r="BH185" i="393"/>
  <c r="BG185" i="393"/>
  <c r="BF185" i="393"/>
  <c r="BW184" i="393"/>
  <c r="BV184" i="393"/>
  <c r="BU184" i="393"/>
  <c r="BT184" i="393"/>
  <c r="BS184" i="393"/>
  <c r="BR184" i="393"/>
  <c r="BQ184" i="393"/>
  <c r="BP184" i="393"/>
  <c r="BO184" i="393"/>
  <c r="BN184" i="393"/>
  <c r="BM184" i="393"/>
  <c r="BL184" i="393"/>
  <c r="BK184" i="393"/>
  <c r="BJ184" i="393"/>
  <c r="BI184" i="393"/>
  <c r="BH184" i="393"/>
  <c r="BG184" i="393"/>
  <c r="BF184" i="393"/>
  <c r="AR89" i="393" s="1"/>
  <c r="BW183" i="393"/>
  <c r="BV183" i="393"/>
  <c r="BU183" i="393"/>
  <c r="BT183" i="393"/>
  <c r="BS183" i="393"/>
  <c r="BR183" i="393"/>
  <c r="BQ183" i="393"/>
  <c r="BP183" i="393"/>
  <c r="BO183" i="393"/>
  <c r="BN183" i="393"/>
  <c r="BM183" i="393"/>
  <c r="BL183" i="393"/>
  <c r="BK183" i="393"/>
  <c r="BJ183" i="393"/>
  <c r="BI183" i="393"/>
  <c r="BH183" i="393"/>
  <c r="BG183" i="393"/>
  <c r="BF183" i="393"/>
  <c r="BW182" i="393"/>
  <c r="BV182" i="393"/>
  <c r="BU182" i="393"/>
  <c r="BT182" i="393"/>
  <c r="BS182" i="393"/>
  <c r="BR182" i="393"/>
  <c r="BQ182" i="393"/>
  <c r="BP182" i="393"/>
  <c r="BO182" i="393"/>
  <c r="BN182" i="393"/>
  <c r="BM182" i="393"/>
  <c r="BL182" i="393"/>
  <c r="BK182" i="393"/>
  <c r="BJ182" i="393"/>
  <c r="BI182" i="393"/>
  <c r="BH182" i="393"/>
  <c r="BG182" i="393"/>
  <c r="BF182" i="393"/>
  <c r="BW181" i="393"/>
  <c r="BV181" i="393"/>
  <c r="BU181" i="393"/>
  <c r="BT181" i="393"/>
  <c r="BS181" i="393"/>
  <c r="BR181" i="393"/>
  <c r="BQ181" i="393"/>
  <c r="BP181" i="393"/>
  <c r="BO181" i="393"/>
  <c r="BN181" i="393"/>
  <c r="BM181" i="393"/>
  <c r="BL181" i="393"/>
  <c r="BK181" i="393"/>
  <c r="BJ181" i="393"/>
  <c r="BI181" i="393"/>
  <c r="BH181" i="393"/>
  <c r="BG181" i="393"/>
  <c r="BF181" i="393"/>
  <c r="BW180" i="393"/>
  <c r="BV180" i="393"/>
  <c r="BU180" i="393"/>
  <c r="BT180" i="393"/>
  <c r="BS180" i="393"/>
  <c r="BR180" i="393"/>
  <c r="BQ180" i="393"/>
  <c r="BP180" i="393"/>
  <c r="BO180" i="393"/>
  <c r="BN180" i="393"/>
  <c r="BM180" i="393"/>
  <c r="BL180" i="393"/>
  <c r="BK180" i="393"/>
  <c r="BJ180" i="393"/>
  <c r="BI180" i="393"/>
  <c r="BH180" i="393"/>
  <c r="BG180" i="393"/>
  <c r="BF180" i="393"/>
  <c r="BW179" i="393"/>
  <c r="BV179" i="393"/>
  <c r="BU179" i="393"/>
  <c r="BT179" i="393"/>
  <c r="BS179" i="393"/>
  <c r="BR179" i="393"/>
  <c r="BQ179" i="393"/>
  <c r="BP179" i="393"/>
  <c r="BO179" i="393"/>
  <c r="BN179" i="393"/>
  <c r="BM179" i="393"/>
  <c r="BL179" i="393"/>
  <c r="BK179" i="393"/>
  <c r="BJ179" i="393"/>
  <c r="BI179" i="393"/>
  <c r="BH179" i="393"/>
  <c r="AM89" i="393" s="1"/>
  <c r="BG179" i="393"/>
  <c r="BF179" i="393"/>
  <c r="BW176" i="393"/>
  <c r="BV176" i="393"/>
  <c r="BU176" i="393"/>
  <c r="BT176" i="393"/>
  <c r="BS176" i="393"/>
  <c r="BR176" i="393"/>
  <c r="BQ176" i="393"/>
  <c r="BP176" i="393"/>
  <c r="BO176" i="393"/>
  <c r="BN176" i="393"/>
  <c r="BM176" i="393"/>
  <c r="BL176" i="393"/>
  <c r="BK176" i="393"/>
  <c r="BJ176" i="393"/>
  <c r="BI176" i="393"/>
  <c r="BH176" i="393"/>
  <c r="BG176" i="393"/>
  <c r="BF176" i="393"/>
  <c r="BW175" i="393"/>
  <c r="BV175" i="393"/>
  <c r="BU175" i="393"/>
  <c r="BT175" i="393"/>
  <c r="BS175" i="393"/>
  <c r="BR175" i="393"/>
  <c r="BQ175" i="393"/>
  <c r="BP175" i="393"/>
  <c r="BO175" i="393"/>
  <c r="BN175" i="393"/>
  <c r="BM175" i="393"/>
  <c r="BL175" i="393"/>
  <c r="BK175" i="393"/>
  <c r="BJ175" i="393"/>
  <c r="BI175" i="393"/>
  <c r="BH175" i="393"/>
  <c r="BG175" i="393"/>
  <c r="BF175" i="393"/>
  <c r="BW174" i="393"/>
  <c r="BV174" i="393"/>
  <c r="BU174" i="393"/>
  <c r="BT174" i="393"/>
  <c r="BS174" i="393"/>
  <c r="BR174" i="393"/>
  <c r="BQ174" i="393"/>
  <c r="BP174" i="393"/>
  <c r="BO174" i="393"/>
  <c r="BN174" i="393"/>
  <c r="BM174" i="393"/>
  <c r="BL174" i="393"/>
  <c r="BK174" i="393"/>
  <c r="BJ174" i="393"/>
  <c r="BI174" i="393"/>
  <c r="BH174" i="393"/>
  <c r="BG174" i="393"/>
  <c r="BF174" i="393"/>
  <c r="BW173" i="393"/>
  <c r="BV173" i="393"/>
  <c r="BU173" i="393"/>
  <c r="BT173" i="393"/>
  <c r="BS173" i="393"/>
  <c r="BR173" i="393"/>
  <c r="BQ173" i="393"/>
  <c r="BP173" i="393"/>
  <c r="BO173" i="393"/>
  <c r="BN173" i="393"/>
  <c r="BM173" i="393"/>
  <c r="BL173" i="393"/>
  <c r="BK173" i="393"/>
  <c r="BJ173" i="393"/>
  <c r="BI173" i="393"/>
  <c r="BH173" i="393"/>
  <c r="BG173" i="393"/>
  <c r="BF173" i="393"/>
  <c r="BW172" i="393"/>
  <c r="BV172" i="393"/>
  <c r="BU172" i="393"/>
  <c r="BT172" i="393"/>
  <c r="BS172" i="393"/>
  <c r="BR172" i="393"/>
  <c r="BQ172" i="393"/>
  <c r="BP172" i="393"/>
  <c r="BO172" i="393"/>
  <c r="BN172" i="393"/>
  <c r="BM172" i="393"/>
  <c r="BL172" i="393"/>
  <c r="BK172" i="393"/>
  <c r="BJ172" i="393"/>
  <c r="BI172" i="393"/>
  <c r="BH172" i="393"/>
  <c r="BG172" i="393"/>
  <c r="BF172" i="393"/>
  <c r="BW171" i="393"/>
  <c r="BV171" i="393"/>
  <c r="BU171" i="393"/>
  <c r="BT171" i="393"/>
  <c r="BS171" i="393"/>
  <c r="BR171" i="393"/>
  <c r="BQ171" i="393"/>
  <c r="BP171" i="393"/>
  <c r="BO171" i="393"/>
  <c r="BN171" i="393"/>
  <c r="BM171" i="393"/>
  <c r="BL171" i="393"/>
  <c r="BK171" i="393"/>
  <c r="BJ171" i="393"/>
  <c r="BI171" i="393"/>
  <c r="BH171" i="393"/>
  <c r="AX88" i="393" s="1"/>
  <c r="BG171" i="393"/>
  <c r="BF171" i="393"/>
  <c r="BW170" i="393"/>
  <c r="BV170" i="393"/>
  <c r="BU170" i="393"/>
  <c r="BT170" i="393"/>
  <c r="BS170" i="393"/>
  <c r="BR170" i="393"/>
  <c r="BQ170" i="393"/>
  <c r="BP170" i="393"/>
  <c r="BO170" i="393"/>
  <c r="BN170" i="393"/>
  <c r="BM170" i="393"/>
  <c r="BL170" i="393"/>
  <c r="BK170" i="393"/>
  <c r="BJ170" i="393"/>
  <c r="BI170" i="393"/>
  <c r="BH170" i="393"/>
  <c r="BG170" i="393"/>
  <c r="BF170" i="393"/>
  <c r="BW169" i="393"/>
  <c r="BV169" i="393"/>
  <c r="BU169" i="393"/>
  <c r="BT169" i="393"/>
  <c r="BS169" i="393"/>
  <c r="BR169" i="393"/>
  <c r="BQ169" i="393"/>
  <c r="BP169" i="393"/>
  <c r="BO169" i="393"/>
  <c r="BN169" i="393"/>
  <c r="BM169" i="393"/>
  <c r="BL169" i="393"/>
  <c r="BK169" i="393"/>
  <c r="BJ169" i="393"/>
  <c r="BI169" i="393"/>
  <c r="BH169" i="393"/>
  <c r="BG169" i="393"/>
  <c r="BF169" i="393"/>
  <c r="BW168" i="393"/>
  <c r="BV168" i="393"/>
  <c r="BU168" i="393"/>
  <c r="BT168" i="393"/>
  <c r="BS168" i="393"/>
  <c r="BR168" i="393"/>
  <c r="BQ168" i="393"/>
  <c r="BP168" i="393"/>
  <c r="BO168" i="393"/>
  <c r="BN168" i="393"/>
  <c r="BM168" i="393"/>
  <c r="BL168" i="393"/>
  <c r="BK168" i="393"/>
  <c r="BJ168" i="393"/>
  <c r="BI168" i="393"/>
  <c r="BH168" i="393"/>
  <c r="BG168" i="393"/>
  <c r="BF168" i="393"/>
  <c r="BW167" i="393"/>
  <c r="BV167" i="393"/>
  <c r="BU167" i="393"/>
  <c r="BT167" i="393"/>
  <c r="BS167" i="393"/>
  <c r="BR167" i="393"/>
  <c r="BQ167" i="393"/>
  <c r="BP167" i="393"/>
  <c r="BO167" i="393"/>
  <c r="BN167" i="393"/>
  <c r="BM167" i="393"/>
  <c r="BL167" i="393"/>
  <c r="BK167" i="393"/>
  <c r="BJ167" i="393"/>
  <c r="BI167" i="393"/>
  <c r="BH167" i="393"/>
  <c r="BG167" i="393"/>
  <c r="BF167" i="393"/>
  <c r="BW166" i="393"/>
  <c r="BV166" i="393"/>
  <c r="BU166" i="393"/>
  <c r="BT166" i="393"/>
  <c r="BS166" i="393"/>
  <c r="BR166" i="393"/>
  <c r="BQ166" i="393"/>
  <c r="BP166" i="393"/>
  <c r="BO166" i="393"/>
  <c r="BN166" i="393"/>
  <c r="BM166" i="393"/>
  <c r="BL166" i="393"/>
  <c r="BK166" i="393"/>
  <c r="BJ166" i="393"/>
  <c r="BI166" i="393"/>
  <c r="BH166" i="393"/>
  <c r="BG166" i="393"/>
  <c r="BF166" i="393"/>
  <c r="BW165" i="393"/>
  <c r="BV165" i="393"/>
  <c r="BU165" i="393"/>
  <c r="BT165" i="393"/>
  <c r="BS165" i="393"/>
  <c r="BR165" i="393"/>
  <c r="BQ165" i="393"/>
  <c r="BP165" i="393"/>
  <c r="BO165" i="393"/>
  <c r="BN165" i="393"/>
  <c r="BM165" i="393"/>
  <c r="BL165" i="393"/>
  <c r="BK165" i="393"/>
  <c r="BJ165" i="393"/>
  <c r="BI165" i="393"/>
  <c r="BH165" i="393"/>
  <c r="AR88" i="393" s="1"/>
  <c r="BG165" i="393"/>
  <c r="BF165" i="393"/>
  <c r="BW164" i="393"/>
  <c r="BV164" i="393"/>
  <c r="BU164" i="393"/>
  <c r="BT164" i="393"/>
  <c r="BS164" i="393"/>
  <c r="BR164" i="393"/>
  <c r="BQ164" i="393"/>
  <c r="BP164" i="393"/>
  <c r="BO164" i="393"/>
  <c r="BN164" i="393"/>
  <c r="BM164" i="393"/>
  <c r="BL164" i="393"/>
  <c r="BK164" i="393"/>
  <c r="BJ164" i="393"/>
  <c r="BI164" i="393"/>
  <c r="BH164" i="393"/>
  <c r="BG164" i="393"/>
  <c r="BF164" i="393"/>
  <c r="BW163" i="393"/>
  <c r="BV163" i="393"/>
  <c r="BU163" i="393"/>
  <c r="BT163" i="393"/>
  <c r="BS163" i="393"/>
  <c r="BR163" i="393"/>
  <c r="BQ163" i="393"/>
  <c r="BP163" i="393"/>
  <c r="BO163" i="393"/>
  <c r="BN163" i="393"/>
  <c r="BM163" i="393"/>
  <c r="BL163" i="393"/>
  <c r="BK163" i="393"/>
  <c r="BJ163" i="393"/>
  <c r="BI163" i="393"/>
  <c r="BH163" i="393"/>
  <c r="BG163" i="393"/>
  <c r="BF163" i="393"/>
  <c r="BW162" i="393"/>
  <c r="BV162" i="393"/>
  <c r="BU162" i="393"/>
  <c r="BT162" i="393"/>
  <c r="BS162" i="393"/>
  <c r="BR162" i="393"/>
  <c r="BQ162" i="393"/>
  <c r="BP162" i="393"/>
  <c r="BO162" i="393"/>
  <c r="BN162" i="393"/>
  <c r="BM162" i="393"/>
  <c r="BL162" i="393"/>
  <c r="BK162" i="393"/>
  <c r="BJ162" i="393"/>
  <c r="BI162" i="393"/>
  <c r="BH162" i="393"/>
  <c r="BG162" i="393"/>
  <c r="BF162" i="393"/>
  <c r="BW161" i="393"/>
  <c r="BV161" i="393"/>
  <c r="BU161" i="393"/>
  <c r="BT161" i="393"/>
  <c r="BS161" i="393"/>
  <c r="BR161" i="393"/>
  <c r="BQ161" i="393"/>
  <c r="BP161" i="393"/>
  <c r="BO161" i="393"/>
  <c r="BN161" i="393"/>
  <c r="BM161" i="393"/>
  <c r="BL161" i="393"/>
  <c r="BK161" i="393"/>
  <c r="BJ161" i="393"/>
  <c r="BI161" i="393"/>
  <c r="BH161" i="393"/>
  <c r="BG161" i="393"/>
  <c r="BF161" i="393"/>
  <c r="BW160" i="393"/>
  <c r="BV160" i="393"/>
  <c r="BU160" i="393"/>
  <c r="BT160" i="393"/>
  <c r="BS160" i="393"/>
  <c r="BR160" i="393"/>
  <c r="BQ160" i="393"/>
  <c r="BP160" i="393"/>
  <c r="BO160" i="393"/>
  <c r="BN160" i="393"/>
  <c r="BM160" i="393"/>
  <c r="BL160" i="393"/>
  <c r="BK160" i="393"/>
  <c r="BJ160" i="393"/>
  <c r="BI160" i="393"/>
  <c r="BH160" i="393"/>
  <c r="BG160" i="393"/>
  <c r="BF160" i="393"/>
  <c r="BW157" i="393"/>
  <c r="BV157" i="393"/>
  <c r="BU157" i="393"/>
  <c r="BT157" i="393"/>
  <c r="BS157" i="393"/>
  <c r="BR157" i="393"/>
  <c r="BQ157" i="393"/>
  <c r="BP157" i="393"/>
  <c r="BO157" i="393"/>
  <c r="BN157" i="393"/>
  <c r="BM157" i="393"/>
  <c r="BL157" i="393"/>
  <c r="BK157" i="393"/>
  <c r="BJ157" i="393"/>
  <c r="BI157" i="393"/>
  <c r="BH157" i="393"/>
  <c r="BG157" i="393"/>
  <c r="BF157" i="393"/>
  <c r="BW156" i="393"/>
  <c r="BV156" i="393"/>
  <c r="BU156" i="393"/>
  <c r="BT156" i="393"/>
  <c r="BS156" i="393"/>
  <c r="BR156" i="393"/>
  <c r="BQ156" i="393"/>
  <c r="BP156" i="393"/>
  <c r="BO156" i="393"/>
  <c r="BN156" i="393"/>
  <c r="BM156" i="393"/>
  <c r="BL156" i="393"/>
  <c r="BK156" i="393"/>
  <c r="BJ156" i="393"/>
  <c r="BI156" i="393"/>
  <c r="BH156" i="393"/>
  <c r="BG156" i="393"/>
  <c r="BF156" i="393"/>
  <c r="BW155" i="393"/>
  <c r="BV155" i="393"/>
  <c r="BU155" i="393"/>
  <c r="BT155" i="393"/>
  <c r="BS155" i="393"/>
  <c r="BR155" i="393"/>
  <c r="BQ155" i="393"/>
  <c r="BP155" i="393"/>
  <c r="BO155" i="393"/>
  <c r="BN155" i="393"/>
  <c r="BM155" i="393"/>
  <c r="BL155" i="393"/>
  <c r="BK155" i="393"/>
  <c r="BJ155" i="393"/>
  <c r="BI155" i="393"/>
  <c r="BH155" i="393"/>
  <c r="BG155" i="393"/>
  <c r="BF155" i="393"/>
  <c r="BW154" i="393"/>
  <c r="BV154" i="393"/>
  <c r="BU154" i="393"/>
  <c r="BT154" i="393"/>
  <c r="BS154" i="393"/>
  <c r="BR154" i="393"/>
  <c r="BQ154" i="393"/>
  <c r="BP154" i="393"/>
  <c r="BO154" i="393"/>
  <c r="BN154" i="393"/>
  <c r="BM154" i="393"/>
  <c r="BL154" i="393"/>
  <c r="BK154" i="393"/>
  <c r="BJ154" i="393"/>
  <c r="BI154" i="393"/>
  <c r="BH154" i="393"/>
  <c r="BG154" i="393"/>
  <c r="BF154" i="393"/>
  <c r="BW153" i="393"/>
  <c r="BV153" i="393"/>
  <c r="BU153" i="393"/>
  <c r="BT153" i="393"/>
  <c r="BS153" i="393"/>
  <c r="BR153" i="393"/>
  <c r="BQ153" i="393"/>
  <c r="BP153" i="393"/>
  <c r="BO153" i="393"/>
  <c r="BN153" i="393"/>
  <c r="BM153" i="393"/>
  <c r="BL153" i="393"/>
  <c r="BK153" i="393"/>
  <c r="BJ153" i="393"/>
  <c r="BI153" i="393"/>
  <c r="BH153" i="393"/>
  <c r="BG153" i="393"/>
  <c r="BF153" i="393"/>
  <c r="BW152" i="393"/>
  <c r="BV152" i="393"/>
  <c r="BU152" i="393"/>
  <c r="BT152" i="393"/>
  <c r="BS152" i="393"/>
  <c r="BR152" i="393"/>
  <c r="BQ152" i="393"/>
  <c r="BP152" i="393"/>
  <c r="BO152" i="393"/>
  <c r="BN152" i="393"/>
  <c r="BM152" i="393"/>
  <c r="BL152" i="393"/>
  <c r="BK152" i="393"/>
  <c r="BJ152" i="393"/>
  <c r="BI152" i="393"/>
  <c r="BH152" i="393"/>
  <c r="BG152" i="393"/>
  <c r="BF152" i="393"/>
  <c r="BW151" i="393"/>
  <c r="BV151" i="393"/>
  <c r="BU151" i="393"/>
  <c r="BT151" i="393"/>
  <c r="BS151" i="393"/>
  <c r="BR151" i="393"/>
  <c r="BQ151" i="393"/>
  <c r="BP151" i="393"/>
  <c r="BO151" i="393"/>
  <c r="BN151" i="393"/>
  <c r="BM151" i="393"/>
  <c r="BL151" i="393"/>
  <c r="BK151" i="393"/>
  <c r="BJ151" i="393"/>
  <c r="BI151" i="393"/>
  <c r="BH151" i="393"/>
  <c r="BG151" i="393"/>
  <c r="BF151" i="393"/>
  <c r="BW150" i="393"/>
  <c r="BV150" i="393"/>
  <c r="BU150" i="393"/>
  <c r="BT150" i="393"/>
  <c r="BS150" i="393"/>
  <c r="BR150" i="393"/>
  <c r="BQ150" i="393"/>
  <c r="BP150" i="393"/>
  <c r="BO150" i="393"/>
  <c r="BN150" i="393"/>
  <c r="BM150" i="393"/>
  <c r="BL150" i="393"/>
  <c r="BK150" i="393"/>
  <c r="BJ150" i="393"/>
  <c r="BI150" i="393"/>
  <c r="BH150" i="393"/>
  <c r="BG150" i="393"/>
  <c r="BF150" i="393"/>
  <c r="BB95" i="393" s="1"/>
  <c r="BW149" i="393"/>
  <c r="BV149" i="393"/>
  <c r="BU149" i="393"/>
  <c r="BT149" i="393"/>
  <c r="BS149" i="393"/>
  <c r="BR149" i="393"/>
  <c r="BQ149" i="393"/>
  <c r="BP149" i="393"/>
  <c r="BO149" i="393"/>
  <c r="BN149" i="393"/>
  <c r="BM149" i="393"/>
  <c r="BL149" i="393"/>
  <c r="BK149" i="393"/>
  <c r="BJ149" i="393"/>
  <c r="BI149" i="393"/>
  <c r="BH149" i="393"/>
  <c r="BG149" i="393"/>
  <c r="BF149" i="393"/>
  <c r="BW148" i="393"/>
  <c r="BV148" i="393"/>
  <c r="BU148" i="393"/>
  <c r="BT148" i="393"/>
  <c r="BS148" i="393"/>
  <c r="BR148" i="393"/>
  <c r="BQ148" i="393"/>
  <c r="BP148" i="393"/>
  <c r="BO148" i="393"/>
  <c r="BN148" i="393"/>
  <c r="BM148" i="393"/>
  <c r="BL148" i="393"/>
  <c r="BK148" i="393"/>
  <c r="BJ148" i="393"/>
  <c r="BI148" i="393"/>
  <c r="BH148" i="393"/>
  <c r="BG148" i="393"/>
  <c r="BF148" i="393"/>
  <c r="BW147" i="393"/>
  <c r="BV147" i="393"/>
  <c r="BU147" i="393"/>
  <c r="BT147" i="393"/>
  <c r="BS147" i="393"/>
  <c r="BR147" i="393"/>
  <c r="BQ147" i="393"/>
  <c r="BP147" i="393"/>
  <c r="BO147" i="393"/>
  <c r="BN147" i="393"/>
  <c r="BM147" i="393"/>
  <c r="BL147" i="393"/>
  <c r="BK147" i="393"/>
  <c r="BJ147" i="393"/>
  <c r="BI147" i="393"/>
  <c r="BH147" i="393"/>
  <c r="BG147" i="393"/>
  <c r="BF147" i="393"/>
  <c r="BW146" i="393"/>
  <c r="BV146" i="393"/>
  <c r="BU146" i="393"/>
  <c r="BT146" i="393"/>
  <c r="BS146" i="393"/>
  <c r="BR146" i="393"/>
  <c r="BQ146" i="393"/>
  <c r="BP146" i="393"/>
  <c r="BO146" i="393"/>
  <c r="BN146" i="393"/>
  <c r="BM146" i="393"/>
  <c r="BL146" i="393"/>
  <c r="BK146" i="393"/>
  <c r="BJ146" i="393"/>
  <c r="BI146" i="393"/>
  <c r="BH146" i="393"/>
  <c r="BG146" i="393"/>
  <c r="BF146" i="393"/>
  <c r="BW145" i="393"/>
  <c r="BV145" i="393"/>
  <c r="BU145" i="393"/>
  <c r="BT145" i="393"/>
  <c r="BS145" i="393"/>
  <c r="BR145" i="393"/>
  <c r="BQ145" i="393"/>
  <c r="BP145" i="393"/>
  <c r="BO145" i="393"/>
  <c r="BN145" i="393"/>
  <c r="BM145" i="393"/>
  <c r="BL145" i="393"/>
  <c r="BK145" i="393"/>
  <c r="BJ145" i="393"/>
  <c r="BI145" i="393"/>
  <c r="BH145" i="393"/>
  <c r="BG145" i="393"/>
  <c r="BF145" i="393"/>
  <c r="BW144" i="393"/>
  <c r="BV144" i="393"/>
  <c r="BU144" i="393"/>
  <c r="BT144" i="393"/>
  <c r="BS144" i="393"/>
  <c r="BR144" i="393"/>
  <c r="BQ144" i="393"/>
  <c r="BP144" i="393"/>
  <c r="BO144" i="393"/>
  <c r="BN144" i="393"/>
  <c r="BM144" i="393"/>
  <c r="BL144" i="393"/>
  <c r="BK144" i="393"/>
  <c r="BJ144" i="393"/>
  <c r="BI144" i="393"/>
  <c r="BH144" i="393"/>
  <c r="BG144" i="393"/>
  <c r="BF144" i="393"/>
  <c r="BW143" i="393"/>
  <c r="BV143" i="393"/>
  <c r="BU143" i="393"/>
  <c r="BT143" i="393"/>
  <c r="BS143" i="393"/>
  <c r="BR143" i="393"/>
  <c r="BQ143" i="393"/>
  <c r="BP143" i="393"/>
  <c r="BO143" i="393"/>
  <c r="BN143" i="393"/>
  <c r="BM143" i="393"/>
  <c r="BL143" i="393"/>
  <c r="BK143" i="393"/>
  <c r="BJ143" i="393"/>
  <c r="BI143" i="393"/>
  <c r="BH143" i="393"/>
  <c r="BG143" i="393"/>
  <c r="BF143" i="393"/>
  <c r="BW142" i="393"/>
  <c r="BV142" i="393"/>
  <c r="BU142" i="393"/>
  <c r="BT142" i="393"/>
  <c r="BS142" i="393"/>
  <c r="BR142" i="393"/>
  <c r="BQ142" i="393"/>
  <c r="BP142" i="393"/>
  <c r="BO142" i="393"/>
  <c r="BN142" i="393"/>
  <c r="BM142" i="393"/>
  <c r="BL142" i="393"/>
  <c r="BK142" i="393"/>
  <c r="BJ142" i="393"/>
  <c r="BI142" i="393"/>
  <c r="BH142" i="393"/>
  <c r="BG142" i="393"/>
  <c r="BF142" i="393"/>
  <c r="BW141" i="393"/>
  <c r="BV141" i="393"/>
  <c r="BU141" i="393"/>
  <c r="BT141" i="393"/>
  <c r="BS141" i="393"/>
  <c r="BR141" i="393"/>
  <c r="BQ141" i="393"/>
  <c r="BP141" i="393"/>
  <c r="BO141" i="393"/>
  <c r="BN141" i="393"/>
  <c r="BM141" i="393"/>
  <c r="BL141" i="393"/>
  <c r="BK141" i="393"/>
  <c r="BJ141" i="393"/>
  <c r="BI141" i="393"/>
  <c r="BH141" i="393"/>
  <c r="BG141" i="393"/>
  <c r="BF141" i="393"/>
  <c r="BW138" i="393"/>
  <c r="BV138" i="393"/>
  <c r="BU138" i="393"/>
  <c r="BT138" i="393"/>
  <c r="BS138" i="393"/>
  <c r="BR138" i="393"/>
  <c r="BQ138" i="393"/>
  <c r="BP138" i="393"/>
  <c r="BO138" i="393"/>
  <c r="BN138" i="393"/>
  <c r="BM138" i="393"/>
  <c r="BL138" i="393"/>
  <c r="BK138" i="393"/>
  <c r="BJ138" i="393"/>
  <c r="BI138" i="393"/>
  <c r="BH138" i="393"/>
  <c r="BG138" i="393"/>
  <c r="BF138" i="393"/>
  <c r="BW137" i="393"/>
  <c r="BV137" i="393"/>
  <c r="BU137" i="393"/>
  <c r="BT137" i="393"/>
  <c r="BS137" i="393"/>
  <c r="BR137" i="393"/>
  <c r="BQ137" i="393"/>
  <c r="BP137" i="393"/>
  <c r="BO137" i="393"/>
  <c r="BN137" i="393"/>
  <c r="BM137" i="393"/>
  <c r="BL137" i="393"/>
  <c r="BK137" i="393"/>
  <c r="BJ137" i="393"/>
  <c r="BI137" i="393"/>
  <c r="BH137" i="393"/>
  <c r="BG137" i="393"/>
  <c r="BF137" i="393"/>
  <c r="BW136" i="393"/>
  <c r="BV136" i="393"/>
  <c r="BU136" i="393"/>
  <c r="BT136" i="393"/>
  <c r="BS136" i="393"/>
  <c r="BR136" i="393"/>
  <c r="BQ136" i="393"/>
  <c r="BP136" i="393"/>
  <c r="BO136" i="393"/>
  <c r="BN136" i="393"/>
  <c r="BM136" i="393"/>
  <c r="BL136" i="393"/>
  <c r="BK136" i="393"/>
  <c r="BJ136" i="393"/>
  <c r="BI136" i="393"/>
  <c r="BH136" i="393"/>
  <c r="BG136" i="393"/>
  <c r="BF136" i="393"/>
  <c r="BW135" i="393"/>
  <c r="BV135" i="393"/>
  <c r="BU135" i="393"/>
  <c r="BT135" i="393"/>
  <c r="BS135" i="393"/>
  <c r="BR135" i="393"/>
  <c r="BQ135" i="393"/>
  <c r="BP135" i="393"/>
  <c r="BO135" i="393"/>
  <c r="BN135" i="393"/>
  <c r="BM135" i="393"/>
  <c r="BL135" i="393"/>
  <c r="BK135" i="393"/>
  <c r="BJ135" i="393"/>
  <c r="BI135" i="393"/>
  <c r="BH135" i="393"/>
  <c r="BG135" i="393"/>
  <c r="BF135" i="393"/>
  <c r="BW134" i="393"/>
  <c r="BV134" i="393"/>
  <c r="BU134" i="393"/>
  <c r="BT134" i="393"/>
  <c r="BS134" i="393"/>
  <c r="BR134" i="393"/>
  <c r="BQ134" i="393"/>
  <c r="BP134" i="393"/>
  <c r="BO134" i="393"/>
  <c r="BN134" i="393"/>
  <c r="BM134" i="393"/>
  <c r="BL134" i="393"/>
  <c r="BK134" i="393"/>
  <c r="BJ134" i="393"/>
  <c r="BI134" i="393"/>
  <c r="BH134" i="393"/>
  <c r="BG134" i="393"/>
  <c r="BF134" i="393"/>
  <c r="BW133" i="393"/>
  <c r="BV133" i="393"/>
  <c r="BU133" i="393"/>
  <c r="BT133" i="393"/>
  <c r="BS133" i="393"/>
  <c r="BR133" i="393"/>
  <c r="BQ133" i="393"/>
  <c r="BP133" i="393"/>
  <c r="BO133" i="393"/>
  <c r="BN133" i="393"/>
  <c r="BM133" i="393"/>
  <c r="BL133" i="393"/>
  <c r="BK133" i="393"/>
  <c r="BJ133" i="393"/>
  <c r="BI133" i="393"/>
  <c r="BH133" i="393"/>
  <c r="BG133" i="393"/>
  <c r="BF133" i="393"/>
  <c r="BW132" i="393"/>
  <c r="BV132" i="393"/>
  <c r="BU132" i="393"/>
  <c r="BT132" i="393"/>
  <c r="BS132" i="393"/>
  <c r="BR132" i="393"/>
  <c r="BQ132" i="393"/>
  <c r="BP132" i="393"/>
  <c r="BO132" i="393"/>
  <c r="BN132" i="393"/>
  <c r="BM132" i="393"/>
  <c r="BL132" i="393"/>
  <c r="BK132" i="393"/>
  <c r="BJ132" i="393"/>
  <c r="BI132" i="393"/>
  <c r="BH132" i="393"/>
  <c r="BG132" i="393"/>
  <c r="BF132" i="393"/>
  <c r="BW131" i="393"/>
  <c r="BV131" i="393"/>
  <c r="BU131" i="393"/>
  <c r="BT131" i="393"/>
  <c r="BS131" i="393"/>
  <c r="BR131" i="393"/>
  <c r="BQ131" i="393"/>
  <c r="BP131" i="393"/>
  <c r="BO131" i="393"/>
  <c r="BN131" i="393"/>
  <c r="BM131" i="393"/>
  <c r="BL131" i="393"/>
  <c r="BK131" i="393"/>
  <c r="BJ131" i="393"/>
  <c r="BI131" i="393"/>
  <c r="BH131" i="393"/>
  <c r="AV86" i="393" s="1"/>
  <c r="BG131" i="393"/>
  <c r="BF131" i="393"/>
  <c r="BW130" i="393"/>
  <c r="BV130" i="393"/>
  <c r="BU130" i="393"/>
  <c r="BT130" i="393"/>
  <c r="BS130" i="393"/>
  <c r="BR130" i="393"/>
  <c r="BQ130" i="393"/>
  <c r="BP130" i="393"/>
  <c r="BO130" i="393"/>
  <c r="BN130" i="393"/>
  <c r="BM130" i="393"/>
  <c r="BL130" i="393"/>
  <c r="BK130" i="393"/>
  <c r="BJ130" i="393"/>
  <c r="BI130" i="393"/>
  <c r="BH130" i="393"/>
  <c r="BG130" i="393"/>
  <c r="BF130" i="393"/>
  <c r="BW129" i="393"/>
  <c r="BV129" i="393"/>
  <c r="BU129" i="393"/>
  <c r="BT129" i="393"/>
  <c r="BS129" i="393"/>
  <c r="BR129" i="393"/>
  <c r="BQ129" i="393"/>
  <c r="BP129" i="393"/>
  <c r="BO129" i="393"/>
  <c r="BN129" i="393"/>
  <c r="BM129" i="393"/>
  <c r="BL129" i="393"/>
  <c r="BK129" i="393"/>
  <c r="BJ129" i="393"/>
  <c r="BI129" i="393"/>
  <c r="BH129" i="393"/>
  <c r="BG129" i="393"/>
  <c r="BF129" i="393"/>
  <c r="BW128" i="393"/>
  <c r="BV128" i="393"/>
  <c r="BU128" i="393"/>
  <c r="BT128" i="393"/>
  <c r="BS128" i="393"/>
  <c r="BR128" i="393"/>
  <c r="BQ128" i="393"/>
  <c r="BP128" i="393"/>
  <c r="BO128" i="393"/>
  <c r="BN128" i="393"/>
  <c r="BM128" i="393"/>
  <c r="BL128" i="393"/>
  <c r="BK128" i="393"/>
  <c r="BJ128" i="393"/>
  <c r="BI128" i="393"/>
  <c r="BH128" i="393"/>
  <c r="BG128" i="393"/>
  <c r="BF128" i="393"/>
  <c r="BW127" i="393"/>
  <c r="BV127" i="393"/>
  <c r="BU127" i="393"/>
  <c r="BT127" i="393"/>
  <c r="BS127" i="393"/>
  <c r="BR127" i="393"/>
  <c r="BQ127" i="393"/>
  <c r="BP127" i="393"/>
  <c r="BO127" i="393"/>
  <c r="BN127" i="393"/>
  <c r="BM127" i="393"/>
  <c r="BL127" i="393"/>
  <c r="BK127" i="393"/>
  <c r="BJ127" i="393"/>
  <c r="BI127" i="393"/>
  <c r="BH127" i="393"/>
  <c r="BG127" i="393"/>
  <c r="BF127" i="393"/>
  <c r="BW126" i="393"/>
  <c r="BV126" i="393"/>
  <c r="BU126" i="393"/>
  <c r="BT126" i="393"/>
  <c r="BS126" i="393"/>
  <c r="BR126" i="393"/>
  <c r="BQ126" i="393"/>
  <c r="BP126" i="393"/>
  <c r="BO126" i="393"/>
  <c r="BN126" i="393"/>
  <c r="BM126" i="393"/>
  <c r="BL126" i="393"/>
  <c r="BK126" i="393"/>
  <c r="BJ126" i="393"/>
  <c r="BI126" i="393"/>
  <c r="BH126" i="393"/>
  <c r="BG126" i="393"/>
  <c r="BF126" i="393"/>
  <c r="BW125" i="393"/>
  <c r="BV125" i="393"/>
  <c r="BU125" i="393"/>
  <c r="BT125" i="393"/>
  <c r="BS125" i="393"/>
  <c r="BR125" i="393"/>
  <c r="BQ125" i="393"/>
  <c r="BP125" i="393"/>
  <c r="BO125" i="393"/>
  <c r="BN125" i="393"/>
  <c r="BM125" i="393"/>
  <c r="BL125" i="393"/>
  <c r="BK125" i="393"/>
  <c r="BJ125" i="393"/>
  <c r="BI125" i="393"/>
  <c r="BH125" i="393"/>
  <c r="BG125" i="393"/>
  <c r="BF125" i="393"/>
  <c r="BW124" i="393"/>
  <c r="BV124" i="393"/>
  <c r="BU124" i="393"/>
  <c r="BT124" i="393"/>
  <c r="BS124" i="393"/>
  <c r="BR124" i="393"/>
  <c r="BQ124" i="393"/>
  <c r="BP124" i="393"/>
  <c r="BO124" i="393"/>
  <c r="BN124" i="393"/>
  <c r="BM124" i="393"/>
  <c r="BL124" i="393"/>
  <c r="BK124" i="393"/>
  <c r="BJ124" i="393"/>
  <c r="BI124" i="393"/>
  <c r="BH124" i="393"/>
  <c r="BG124" i="393"/>
  <c r="BF124" i="393"/>
  <c r="BW123" i="393"/>
  <c r="BV123" i="393"/>
  <c r="BU123" i="393"/>
  <c r="BT123" i="393"/>
  <c r="BS123" i="393"/>
  <c r="BR123" i="393"/>
  <c r="BQ123" i="393"/>
  <c r="BP123" i="393"/>
  <c r="BO123" i="393"/>
  <c r="BN123" i="393"/>
  <c r="BM123" i="393"/>
  <c r="BL123" i="393"/>
  <c r="BK123" i="393"/>
  <c r="BJ123" i="393"/>
  <c r="BI123" i="393"/>
  <c r="BH123" i="393"/>
  <c r="BG123" i="393"/>
  <c r="BF123" i="393"/>
  <c r="BW122" i="393"/>
  <c r="BV122" i="393"/>
  <c r="BU122" i="393"/>
  <c r="BT122" i="393"/>
  <c r="BS122" i="393"/>
  <c r="BR122" i="393"/>
  <c r="BQ122" i="393"/>
  <c r="BP122" i="393"/>
  <c r="BO122" i="393"/>
  <c r="BN122" i="393"/>
  <c r="BM122" i="393"/>
  <c r="BL122" i="393"/>
  <c r="BK122" i="393"/>
  <c r="BJ122" i="393"/>
  <c r="BI122" i="393"/>
  <c r="BH122" i="393"/>
  <c r="BG122" i="393"/>
  <c r="BF122" i="393"/>
  <c r="BW119" i="393"/>
  <c r="BV119" i="393"/>
  <c r="BU119" i="393"/>
  <c r="BT119" i="393"/>
  <c r="BS119" i="393"/>
  <c r="BR119" i="393"/>
  <c r="BQ119" i="393"/>
  <c r="BP119" i="393"/>
  <c r="BO119" i="393"/>
  <c r="BN119" i="393"/>
  <c r="BM119" i="393"/>
  <c r="BL119" i="393"/>
  <c r="BK119" i="393"/>
  <c r="BJ119" i="393"/>
  <c r="BI119" i="393"/>
  <c r="BH119" i="393"/>
  <c r="BG119" i="393"/>
  <c r="BF119" i="393"/>
  <c r="BW118" i="393"/>
  <c r="BV118" i="393"/>
  <c r="BU118" i="393"/>
  <c r="BT118" i="393"/>
  <c r="BS118" i="393"/>
  <c r="BR118" i="393"/>
  <c r="BQ118" i="393"/>
  <c r="BP118" i="393"/>
  <c r="BO118" i="393"/>
  <c r="BN118" i="393"/>
  <c r="BM118" i="393"/>
  <c r="BL118" i="393"/>
  <c r="BK118" i="393"/>
  <c r="BJ118" i="393"/>
  <c r="BI118" i="393"/>
  <c r="BH118" i="393"/>
  <c r="BG118" i="393"/>
  <c r="BF118" i="393"/>
  <c r="BW117" i="393"/>
  <c r="BV117" i="393"/>
  <c r="BU117" i="393"/>
  <c r="BT117" i="393"/>
  <c r="BS117" i="393"/>
  <c r="BR117" i="393"/>
  <c r="BQ117" i="393"/>
  <c r="BP117" i="393"/>
  <c r="BO117" i="393"/>
  <c r="BN117" i="393"/>
  <c r="BM117" i="393"/>
  <c r="BL117" i="393"/>
  <c r="BK117" i="393"/>
  <c r="BJ117" i="393"/>
  <c r="BI117" i="393"/>
  <c r="BH117" i="393"/>
  <c r="BG117" i="393"/>
  <c r="BF117" i="393"/>
  <c r="BW116" i="393"/>
  <c r="BV116" i="393"/>
  <c r="BU116" i="393"/>
  <c r="BT116" i="393"/>
  <c r="BS116" i="393"/>
  <c r="BR116" i="393"/>
  <c r="BQ116" i="393"/>
  <c r="BP116" i="393"/>
  <c r="BO116" i="393"/>
  <c r="BN116" i="393"/>
  <c r="BM116" i="393"/>
  <c r="BL116" i="393"/>
  <c r="BK116" i="393"/>
  <c r="BJ116" i="393"/>
  <c r="BI116" i="393"/>
  <c r="BH116" i="393"/>
  <c r="BG116" i="393"/>
  <c r="BF116" i="393"/>
  <c r="BW115" i="393"/>
  <c r="BV115" i="393"/>
  <c r="BU115" i="393"/>
  <c r="BT115" i="393"/>
  <c r="BS115" i="393"/>
  <c r="BR115" i="393"/>
  <c r="BQ115" i="393"/>
  <c r="BP115" i="393"/>
  <c r="BO115" i="393"/>
  <c r="BN115" i="393"/>
  <c r="BM115" i="393"/>
  <c r="BL115" i="393"/>
  <c r="BK115" i="393"/>
  <c r="BJ115" i="393"/>
  <c r="BI115" i="393"/>
  <c r="BH115" i="393"/>
  <c r="BG115" i="393"/>
  <c r="BF115" i="393"/>
  <c r="BW114" i="393"/>
  <c r="BV114" i="393"/>
  <c r="BU114" i="393"/>
  <c r="BT114" i="393"/>
  <c r="BS114" i="393"/>
  <c r="BR114" i="393"/>
  <c r="BQ114" i="393"/>
  <c r="BP114" i="393"/>
  <c r="BO114" i="393"/>
  <c r="BN114" i="393"/>
  <c r="BM114" i="393"/>
  <c r="BL114" i="393"/>
  <c r="BK114" i="393"/>
  <c r="BJ114" i="393"/>
  <c r="BI114" i="393"/>
  <c r="BH114" i="393"/>
  <c r="BG114" i="393"/>
  <c r="BF114" i="393"/>
  <c r="BW113" i="393"/>
  <c r="BV113" i="393"/>
  <c r="BU113" i="393"/>
  <c r="BT113" i="393"/>
  <c r="BS113" i="393"/>
  <c r="BR113" i="393"/>
  <c r="BQ113" i="393"/>
  <c r="BP113" i="393"/>
  <c r="BO113" i="393"/>
  <c r="BN113" i="393"/>
  <c r="BM113" i="393"/>
  <c r="BL113" i="393"/>
  <c r="BK113" i="393"/>
  <c r="BJ113" i="393"/>
  <c r="BI113" i="393"/>
  <c r="BH113" i="393"/>
  <c r="BG113" i="393"/>
  <c r="BF113" i="393"/>
  <c r="BW112" i="393"/>
  <c r="BV112" i="393"/>
  <c r="BU112" i="393"/>
  <c r="BT112" i="393"/>
  <c r="BS112" i="393"/>
  <c r="BR112" i="393"/>
  <c r="BQ112" i="393"/>
  <c r="BP112" i="393"/>
  <c r="BO112" i="393"/>
  <c r="BN112" i="393"/>
  <c r="BM112" i="393"/>
  <c r="BL112" i="393"/>
  <c r="BK112" i="393"/>
  <c r="BJ112" i="393"/>
  <c r="BI112" i="393"/>
  <c r="BH112" i="393"/>
  <c r="BG112" i="393"/>
  <c r="BF112" i="393"/>
  <c r="BW111" i="393"/>
  <c r="BV111" i="393"/>
  <c r="BU111" i="393"/>
  <c r="BT111" i="393"/>
  <c r="BS111" i="393"/>
  <c r="BR111" i="393"/>
  <c r="BQ111" i="393"/>
  <c r="BP111" i="393"/>
  <c r="BO111" i="393"/>
  <c r="BN111" i="393"/>
  <c r="BM111" i="393"/>
  <c r="BL111" i="393"/>
  <c r="BK111" i="393"/>
  <c r="BJ111" i="393"/>
  <c r="BI111" i="393"/>
  <c r="BH111" i="393"/>
  <c r="BG111" i="393"/>
  <c r="BF111" i="393"/>
  <c r="BW110" i="393"/>
  <c r="BV110" i="393"/>
  <c r="BU110" i="393"/>
  <c r="BT110" i="393"/>
  <c r="BS110" i="393"/>
  <c r="BR110" i="393"/>
  <c r="BQ110" i="393"/>
  <c r="BP110" i="393"/>
  <c r="BO110" i="393"/>
  <c r="BN110" i="393"/>
  <c r="BM110" i="393"/>
  <c r="BL110" i="393"/>
  <c r="BK110" i="393"/>
  <c r="BJ110" i="393"/>
  <c r="BI110" i="393"/>
  <c r="BH110" i="393"/>
  <c r="BG110" i="393"/>
  <c r="BF110" i="393"/>
  <c r="BW109" i="393"/>
  <c r="BV109" i="393"/>
  <c r="BU109" i="393"/>
  <c r="BT109" i="393"/>
  <c r="BS109" i="393"/>
  <c r="BR109" i="393"/>
  <c r="BQ109" i="393"/>
  <c r="BP109" i="393"/>
  <c r="BO109" i="393"/>
  <c r="BN109" i="393"/>
  <c r="BM109" i="393"/>
  <c r="BL109" i="393"/>
  <c r="BK109" i="393"/>
  <c r="BJ109" i="393"/>
  <c r="BI109" i="393"/>
  <c r="BH109" i="393"/>
  <c r="BG109" i="393"/>
  <c r="BF109" i="393"/>
  <c r="BW108" i="393"/>
  <c r="BV108" i="393"/>
  <c r="BU108" i="393"/>
  <c r="BT108" i="393"/>
  <c r="BS108" i="393"/>
  <c r="BR108" i="393"/>
  <c r="BQ108" i="393"/>
  <c r="BP108" i="393"/>
  <c r="BO108" i="393"/>
  <c r="BN108" i="393"/>
  <c r="BM108" i="393"/>
  <c r="BL108" i="393"/>
  <c r="BK108" i="393"/>
  <c r="BJ108" i="393"/>
  <c r="BI108" i="393"/>
  <c r="BH108" i="393"/>
  <c r="BG108" i="393"/>
  <c r="BF108" i="393"/>
  <c r="BW107" i="393"/>
  <c r="BV107" i="393"/>
  <c r="BU107" i="393"/>
  <c r="BT107" i="393"/>
  <c r="BS107" i="393"/>
  <c r="BR107" i="393"/>
  <c r="BQ107" i="393"/>
  <c r="BP107" i="393"/>
  <c r="BO107" i="393"/>
  <c r="BN107" i="393"/>
  <c r="BM107" i="393"/>
  <c r="BL107" i="393"/>
  <c r="BK107" i="393"/>
  <c r="BJ107" i="393"/>
  <c r="BI107" i="393"/>
  <c r="BH107" i="393"/>
  <c r="BG107" i="393"/>
  <c r="BF107" i="393"/>
  <c r="BW106" i="393"/>
  <c r="BV106" i="393"/>
  <c r="BU106" i="393"/>
  <c r="BT106" i="393"/>
  <c r="BS106" i="393"/>
  <c r="BR106" i="393"/>
  <c r="BQ106" i="393"/>
  <c r="BP106" i="393"/>
  <c r="BO106" i="393"/>
  <c r="BN106" i="393"/>
  <c r="BM106" i="393"/>
  <c r="BL106" i="393"/>
  <c r="BJ106" i="393"/>
  <c r="BI106" i="393"/>
  <c r="BH106" i="393"/>
  <c r="BG106" i="393"/>
  <c r="BF106" i="393"/>
  <c r="BW105" i="393"/>
  <c r="BV105" i="393"/>
  <c r="BU105" i="393"/>
  <c r="BT105" i="393"/>
  <c r="BS105" i="393"/>
  <c r="BR105" i="393"/>
  <c r="BQ105" i="393"/>
  <c r="BP105" i="393"/>
  <c r="BO105" i="393"/>
  <c r="BN105" i="393"/>
  <c r="BM105" i="393"/>
  <c r="BL105" i="393"/>
  <c r="BK105" i="393"/>
  <c r="BJ105" i="393"/>
  <c r="BI105" i="393"/>
  <c r="BH105" i="393"/>
  <c r="BG105" i="393"/>
  <c r="BF105" i="393"/>
  <c r="BW104" i="393"/>
  <c r="BV104" i="393"/>
  <c r="BU104" i="393"/>
  <c r="BT104" i="393"/>
  <c r="BS104" i="393"/>
  <c r="BR104" i="393"/>
  <c r="BQ104" i="393"/>
  <c r="BP104" i="393"/>
  <c r="BO104" i="393"/>
  <c r="BN104" i="393"/>
  <c r="BM104" i="393"/>
  <c r="BL104" i="393"/>
  <c r="BK104" i="393"/>
  <c r="BJ104" i="393"/>
  <c r="BI104" i="393"/>
  <c r="BH104" i="393"/>
  <c r="BG104" i="393"/>
  <c r="BF104" i="393"/>
  <c r="BW103" i="393"/>
  <c r="BV103" i="393"/>
  <c r="BU103" i="393"/>
  <c r="BT103" i="393"/>
  <c r="BS103" i="393"/>
  <c r="BR103" i="393"/>
  <c r="BQ103" i="393"/>
  <c r="BP103" i="393"/>
  <c r="BO103" i="393"/>
  <c r="BN103" i="393"/>
  <c r="BM103" i="393"/>
  <c r="BL103" i="393"/>
  <c r="BK103" i="393"/>
  <c r="BJ103" i="393"/>
  <c r="BI103" i="393"/>
  <c r="BH103" i="393"/>
  <c r="BG103" i="393"/>
  <c r="BF103" i="393"/>
  <c r="BW100" i="393"/>
  <c r="BV100" i="393"/>
  <c r="BU100" i="393"/>
  <c r="BT100" i="393"/>
  <c r="BS100" i="393"/>
  <c r="BR100" i="393"/>
  <c r="BQ100" i="393"/>
  <c r="BP100" i="393"/>
  <c r="BO100" i="393"/>
  <c r="BN100" i="393"/>
  <c r="BM100" i="393"/>
  <c r="BL100" i="393"/>
  <c r="BK100" i="393"/>
  <c r="BJ100" i="393"/>
  <c r="BI100" i="393"/>
  <c r="BH100" i="393"/>
  <c r="BG100" i="393"/>
  <c r="BF100" i="393"/>
  <c r="BW99" i="393"/>
  <c r="BV99" i="393"/>
  <c r="BU99" i="393"/>
  <c r="BT99" i="393"/>
  <c r="BS99" i="393"/>
  <c r="BR99" i="393"/>
  <c r="BQ99" i="393"/>
  <c r="BP99" i="393"/>
  <c r="BO99" i="393"/>
  <c r="BN99" i="393"/>
  <c r="BM99" i="393"/>
  <c r="BL99" i="393"/>
  <c r="BK99" i="393"/>
  <c r="BJ99" i="393"/>
  <c r="BI99" i="393"/>
  <c r="BH99" i="393"/>
  <c r="BG99" i="393"/>
  <c r="BF99" i="393"/>
  <c r="BW98" i="393"/>
  <c r="BV98" i="393"/>
  <c r="BU98" i="393"/>
  <c r="BT98" i="393"/>
  <c r="BS98" i="393"/>
  <c r="BR98" i="393"/>
  <c r="BQ98" i="393"/>
  <c r="BP98" i="393"/>
  <c r="BO98" i="393"/>
  <c r="BN98" i="393"/>
  <c r="BM98" i="393"/>
  <c r="BL98" i="393"/>
  <c r="BK98" i="393"/>
  <c r="BJ98" i="393"/>
  <c r="BI98" i="393"/>
  <c r="BH98" i="393"/>
  <c r="BG98" i="393"/>
  <c r="BF98" i="393"/>
  <c r="BW97" i="393"/>
  <c r="BV97" i="393"/>
  <c r="BU97" i="393"/>
  <c r="BT97" i="393"/>
  <c r="BS97" i="393"/>
  <c r="BR97" i="393"/>
  <c r="BQ97" i="393"/>
  <c r="BP97" i="393"/>
  <c r="BO97" i="393"/>
  <c r="BN97" i="393"/>
  <c r="BM97" i="393"/>
  <c r="BL97" i="393"/>
  <c r="BK97" i="393"/>
  <c r="BJ97" i="393"/>
  <c r="BI97" i="393"/>
  <c r="BH97" i="393"/>
  <c r="BG97" i="393"/>
  <c r="BF97" i="393"/>
  <c r="BW96" i="393"/>
  <c r="BV96" i="393"/>
  <c r="BU96" i="393"/>
  <c r="BT96" i="393"/>
  <c r="BS96" i="393"/>
  <c r="BR96" i="393"/>
  <c r="BQ96" i="393"/>
  <c r="BP96" i="393"/>
  <c r="BO96" i="393"/>
  <c r="BN96" i="393"/>
  <c r="BM96" i="393"/>
  <c r="BL96" i="393"/>
  <c r="BK96" i="393"/>
  <c r="BJ96" i="393"/>
  <c r="BI96" i="393"/>
  <c r="BH96" i="393"/>
  <c r="BG96" i="393"/>
  <c r="BF96" i="393"/>
  <c r="BW95" i="393"/>
  <c r="BV95" i="393"/>
  <c r="BU95" i="393"/>
  <c r="BT95" i="393"/>
  <c r="BS95" i="393"/>
  <c r="BR95" i="393"/>
  <c r="BQ95" i="393"/>
  <c r="BP95" i="393"/>
  <c r="BO95" i="393"/>
  <c r="BN95" i="393"/>
  <c r="BM95" i="393"/>
  <c r="BL95" i="393"/>
  <c r="BK95" i="393"/>
  <c r="BJ95" i="393"/>
  <c r="BI95" i="393"/>
  <c r="BH95" i="393"/>
  <c r="BG95" i="393"/>
  <c r="BF95" i="393"/>
  <c r="AR95" i="393"/>
  <c r="AQ95" i="393"/>
  <c r="BW94" i="393"/>
  <c r="BV94" i="393"/>
  <c r="BU94" i="393"/>
  <c r="BT94" i="393"/>
  <c r="BS94" i="393"/>
  <c r="BR94" i="393"/>
  <c r="BQ94" i="393"/>
  <c r="BP94" i="393"/>
  <c r="BO94" i="393"/>
  <c r="BN94" i="393"/>
  <c r="BM94" i="393"/>
  <c r="BL94" i="393"/>
  <c r="BK94" i="393"/>
  <c r="BJ94" i="393"/>
  <c r="BI94" i="393"/>
  <c r="BH94" i="393"/>
  <c r="AW84" i="393" s="1"/>
  <c r="BG94" i="393"/>
  <c r="BF94" i="393"/>
  <c r="AV94" i="393"/>
  <c r="BW93" i="393"/>
  <c r="BV93" i="393"/>
  <c r="BU93" i="393"/>
  <c r="BT93" i="393"/>
  <c r="BS93" i="393"/>
  <c r="BR93" i="393"/>
  <c r="BQ93" i="393"/>
  <c r="BP93" i="393"/>
  <c r="BO93" i="393"/>
  <c r="BN93" i="393"/>
  <c r="BM93" i="393"/>
  <c r="BL93" i="393"/>
  <c r="BK93" i="393"/>
  <c r="BJ93" i="393"/>
  <c r="BI93" i="393"/>
  <c r="BH93" i="393"/>
  <c r="BG93" i="393"/>
  <c r="BF93" i="393"/>
  <c r="BW92" i="393"/>
  <c r="BV92" i="393"/>
  <c r="BU92" i="393"/>
  <c r="BT92" i="393"/>
  <c r="BS92" i="393"/>
  <c r="BR92" i="393"/>
  <c r="BQ92" i="393"/>
  <c r="BP92" i="393"/>
  <c r="BO92" i="393"/>
  <c r="BN92" i="393"/>
  <c r="BM92" i="393"/>
  <c r="BL92" i="393"/>
  <c r="BK92" i="393"/>
  <c r="BJ92" i="393"/>
  <c r="BI92" i="393"/>
  <c r="BH92" i="393"/>
  <c r="BG92" i="393"/>
  <c r="BF92" i="393"/>
  <c r="AN92" i="393"/>
  <c r="BW91" i="393"/>
  <c r="BV91" i="393"/>
  <c r="BU91" i="393"/>
  <c r="BT91" i="393"/>
  <c r="BS91" i="393"/>
  <c r="BR91" i="393"/>
  <c r="BQ91" i="393"/>
  <c r="BP91" i="393"/>
  <c r="BO91" i="393"/>
  <c r="BN91" i="393"/>
  <c r="BM91" i="393"/>
  <c r="BL91" i="393"/>
  <c r="BK91" i="393"/>
  <c r="BJ91" i="393"/>
  <c r="BI91" i="393"/>
  <c r="BH91" i="393"/>
  <c r="BG91" i="393"/>
  <c r="BF91" i="393"/>
  <c r="AS91" i="393"/>
  <c r="BW90" i="393"/>
  <c r="BV90" i="393"/>
  <c r="BU90" i="393"/>
  <c r="BT90" i="393"/>
  <c r="BS90" i="393"/>
  <c r="BR90" i="393"/>
  <c r="BQ90" i="393"/>
  <c r="BP90" i="393"/>
  <c r="BO90" i="393"/>
  <c r="BN90" i="393"/>
  <c r="BM90" i="393"/>
  <c r="BL90" i="393"/>
  <c r="BK90" i="393"/>
  <c r="BJ90" i="393"/>
  <c r="BI90" i="393"/>
  <c r="AS84" i="393" s="1"/>
  <c r="BH90" i="393"/>
  <c r="BG90" i="393"/>
  <c r="BF90" i="393"/>
  <c r="BW89" i="393"/>
  <c r="BV89" i="393"/>
  <c r="BU89" i="393"/>
  <c r="BT89" i="393"/>
  <c r="BS89" i="393"/>
  <c r="BR89" i="393"/>
  <c r="BQ89" i="393"/>
  <c r="BP89" i="393"/>
  <c r="BO89" i="393"/>
  <c r="BN89" i="393"/>
  <c r="BM89" i="393"/>
  <c r="BL89" i="393"/>
  <c r="BK89" i="393"/>
  <c r="BJ89" i="393"/>
  <c r="BI89" i="393"/>
  <c r="BH89" i="393"/>
  <c r="BG89" i="393"/>
  <c r="BF89" i="393"/>
  <c r="BW88" i="393"/>
  <c r="BV88" i="393"/>
  <c r="BU88" i="393"/>
  <c r="BT88" i="393"/>
  <c r="BS88" i="393"/>
  <c r="BR88" i="393"/>
  <c r="BQ88" i="393"/>
  <c r="BP88" i="393"/>
  <c r="BO88" i="393"/>
  <c r="BN88" i="393"/>
  <c r="BM88" i="393"/>
  <c r="BL88" i="393"/>
  <c r="BK88" i="393"/>
  <c r="BJ88" i="393"/>
  <c r="BI88" i="393"/>
  <c r="BH88" i="393"/>
  <c r="BG88" i="393"/>
  <c r="BF88" i="393"/>
  <c r="BW87" i="393"/>
  <c r="BV87" i="393"/>
  <c r="BU87" i="393"/>
  <c r="BT87" i="393"/>
  <c r="BS87" i="393"/>
  <c r="BR87" i="393"/>
  <c r="BQ87" i="393"/>
  <c r="BP87" i="393"/>
  <c r="BO87" i="393"/>
  <c r="BN87" i="393"/>
  <c r="BM87" i="393"/>
  <c r="BL87" i="393"/>
  <c r="BK87" i="393"/>
  <c r="BJ87" i="393"/>
  <c r="BI87" i="393"/>
  <c r="BH87" i="393"/>
  <c r="BG87" i="393"/>
  <c r="BF87" i="393"/>
  <c r="BW86" i="393"/>
  <c r="BV86" i="393"/>
  <c r="BU86" i="393"/>
  <c r="BT86" i="393"/>
  <c r="BS86" i="393"/>
  <c r="BR86" i="393"/>
  <c r="BQ86" i="393"/>
  <c r="BP86" i="393"/>
  <c r="BO86" i="393"/>
  <c r="BN86" i="393"/>
  <c r="BM86" i="393"/>
  <c r="BL86" i="393"/>
  <c r="BK86" i="393"/>
  <c r="BJ86" i="393"/>
  <c r="BI86" i="393"/>
  <c r="BH86" i="393"/>
  <c r="BG86" i="393"/>
  <c r="BF86" i="393"/>
  <c r="BW85" i="393"/>
  <c r="BV85" i="393"/>
  <c r="BU85" i="393"/>
  <c r="BT85" i="393"/>
  <c r="BS85" i="393"/>
  <c r="BR85" i="393"/>
  <c r="BQ85" i="393"/>
  <c r="BP85" i="393"/>
  <c r="BO85" i="393"/>
  <c r="BN85" i="393"/>
  <c r="BM85" i="393"/>
  <c r="BL85" i="393"/>
  <c r="BK85" i="393"/>
  <c r="BJ85" i="393"/>
  <c r="BI85" i="393"/>
  <c r="BH85" i="393"/>
  <c r="BG85" i="393"/>
  <c r="BF85" i="393"/>
  <c r="AU85" i="393"/>
  <c r="BW84" i="393"/>
  <c r="BV84" i="393"/>
  <c r="BU84" i="393"/>
  <c r="BT84" i="393"/>
  <c r="BS84" i="393"/>
  <c r="BR84" i="393"/>
  <c r="BQ84" i="393"/>
  <c r="BP84" i="393"/>
  <c r="BO84" i="393"/>
  <c r="BN84" i="393"/>
  <c r="BM84" i="393"/>
  <c r="BL84" i="393"/>
  <c r="BK84" i="393"/>
  <c r="BJ84" i="393"/>
  <c r="BI84" i="393"/>
  <c r="BH84" i="393"/>
  <c r="AM84" i="393" s="1"/>
  <c r="BG84" i="393"/>
  <c r="BF84" i="393"/>
  <c r="BW309" i="436"/>
  <c r="BV309" i="436"/>
  <c r="BU309" i="436"/>
  <c r="BT309" i="436"/>
  <c r="BS309" i="436"/>
  <c r="BR309" i="436"/>
  <c r="BQ309" i="436"/>
  <c r="BP309" i="436"/>
  <c r="BO309" i="436"/>
  <c r="BN309" i="436"/>
  <c r="BM309" i="436"/>
  <c r="BL309" i="436"/>
  <c r="BK309" i="436"/>
  <c r="BJ309" i="436"/>
  <c r="BI309" i="436"/>
  <c r="BH309" i="436"/>
  <c r="BG309" i="436"/>
  <c r="BF309" i="436"/>
  <c r="BW308" i="436"/>
  <c r="BV308" i="436"/>
  <c r="BU308" i="436"/>
  <c r="BT308" i="436"/>
  <c r="BS308" i="436"/>
  <c r="BR308" i="436"/>
  <c r="BQ308" i="436"/>
  <c r="BP308" i="436"/>
  <c r="BO308" i="436"/>
  <c r="BN308" i="436"/>
  <c r="BM308" i="436"/>
  <c r="BL308" i="436"/>
  <c r="BK308" i="436"/>
  <c r="BJ308" i="436"/>
  <c r="BI308" i="436"/>
  <c r="BH308" i="436"/>
  <c r="BG308" i="436"/>
  <c r="BF308" i="436"/>
  <c r="BW307" i="436"/>
  <c r="BV307" i="436"/>
  <c r="BU307" i="436"/>
  <c r="BT307" i="436"/>
  <c r="BS307" i="436"/>
  <c r="BR307" i="436"/>
  <c r="BQ307" i="436"/>
  <c r="BP307" i="436"/>
  <c r="BO307" i="436"/>
  <c r="BN307" i="436"/>
  <c r="BM307" i="436"/>
  <c r="BL307" i="436"/>
  <c r="BK307" i="436"/>
  <c r="BJ307" i="436"/>
  <c r="BI307" i="436"/>
  <c r="BH307" i="436"/>
  <c r="BG307" i="436"/>
  <c r="BF307" i="436"/>
  <c r="BW306" i="436"/>
  <c r="BV306" i="436"/>
  <c r="BU306" i="436"/>
  <c r="BT306" i="436"/>
  <c r="BS306" i="436"/>
  <c r="BR306" i="436"/>
  <c r="BQ306" i="436"/>
  <c r="BP306" i="436"/>
  <c r="BO306" i="436"/>
  <c r="BN306" i="436"/>
  <c r="BM306" i="436"/>
  <c r="BL306" i="436"/>
  <c r="BK306" i="436"/>
  <c r="BJ306" i="436"/>
  <c r="BI306" i="436"/>
  <c r="BH306" i="436"/>
  <c r="BG306" i="436"/>
  <c r="BF306" i="436"/>
  <c r="BW305" i="436"/>
  <c r="BV305" i="436"/>
  <c r="BU305" i="436"/>
  <c r="BT305" i="436"/>
  <c r="BS305" i="436"/>
  <c r="BR305" i="436"/>
  <c r="BQ305" i="436"/>
  <c r="BP305" i="436"/>
  <c r="BO305" i="436"/>
  <c r="BN305" i="436"/>
  <c r="BM305" i="436"/>
  <c r="BL305" i="436"/>
  <c r="BK305" i="436"/>
  <c r="BJ305" i="436"/>
  <c r="BI305" i="436"/>
  <c r="BH305" i="436"/>
  <c r="BG305" i="436"/>
  <c r="BF305" i="436"/>
  <c r="BW304" i="436"/>
  <c r="BV304" i="436"/>
  <c r="BU304" i="436"/>
  <c r="BT304" i="436"/>
  <c r="BS304" i="436"/>
  <c r="BR304" i="436"/>
  <c r="BQ304" i="436"/>
  <c r="BP304" i="436"/>
  <c r="BO304" i="436"/>
  <c r="BN304" i="436"/>
  <c r="BM304" i="436"/>
  <c r="BL304" i="436"/>
  <c r="BK304" i="436"/>
  <c r="BJ304" i="436"/>
  <c r="BI304" i="436"/>
  <c r="BH304" i="436"/>
  <c r="BG304" i="436"/>
  <c r="BF304" i="436"/>
  <c r="BW303" i="436"/>
  <c r="BV303" i="436"/>
  <c r="BU303" i="436"/>
  <c r="BT303" i="436"/>
  <c r="BS303" i="436"/>
  <c r="BR303" i="436"/>
  <c r="BQ303" i="436"/>
  <c r="BP303" i="436"/>
  <c r="BO303" i="436"/>
  <c r="BN303" i="436"/>
  <c r="BM303" i="436"/>
  <c r="BL303" i="436"/>
  <c r="BK303" i="436"/>
  <c r="BJ303" i="436"/>
  <c r="BI303" i="436"/>
  <c r="BH303" i="436"/>
  <c r="BG303" i="436"/>
  <c r="BF303" i="436"/>
  <c r="BW302" i="436"/>
  <c r="BV302" i="436"/>
  <c r="BU302" i="436"/>
  <c r="BT302" i="436"/>
  <c r="BS302" i="436"/>
  <c r="BR302" i="436"/>
  <c r="BQ302" i="436"/>
  <c r="BP302" i="436"/>
  <c r="BO302" i="436"/>
  <c r="BN302" i="436"/>
  <c r="BM302" i="436"/>
  <c r="BL302" i="436"/>
  <c r="BK302" i="436"/>
  <c r="BJ302" i="436"/>
  <c r="BI302" i="436"/>
  <c r="BH302" i="436"/>
  <c r="BG302" i="436"/>
  <c r="BF302" i="436"/>
  <c r="BW301" i="436"/>
  <c r="BV301" i="436"/>
  <c r="BU301" i="436"/>
  <c r="BT301" i="436"/>
  <c r="BS301" i="436"/>
  <c r="BR301" i="436"/>
  <c r="BQ301" i="436"/>
  <c r="BP301" i="436"/>
  <c r="BO301" i="436"/>
  <c r="BN301" i="436"/>
  <c r="BM301" i="436"/>
  <c r="BL301" i="436"/>
  <c r="BK301" i="436"/>
  <c r="BJ301" i="436"/>
  <c r="BI301" i="436"/>
  <c r="BH301" i="436"/>
  <c r="BG301" i="436"/>
  <c r="BF301" i="436"/>
  <c r="BW300" i="436"/>
  <c r="BV300" i="436"/>
  <c r="BU300" i="436"/>
  <c r="BT300" i="436"/>
  <c r="BS300" i="436"/>
  <c r="BR300" i="436"/>
  <c r="BQ300" i="436"/>
  <c r="BP300" i="436"/>
  <c r="BO300" i="436"/>
  <c r="BN300" i="436"/>
  <c r="BM300" i="436"/>
  <c r="BL300" i="436"/>
  <c r="BK300" i="436"/>
  <c r="BJ300" i="436"/>
  <c r="BI300" i="436"/>
  <c r="BH300" i="436"/>
  <c r="BG300" i="436"/>
  <c r="BF300" i="436"/>
  <c r="BW299" i="436"/>
  <c r="BV299" i="436"/>
  <c r="BU299" i="436"/>
  <c r="BT299" i="436"/>
  <c r="BS299" i="436"/>
  <c r="BR299" i="436"/>
  <c r="BQ299" i="436"/>
  <c r="BP299" i="436"/>
  <c r="BO299" i="436"/>
  <c r="BN299" i="436"/>
  <c r="BM299" i="436"/>
  <c r="BL299" i="436"/>
  <c r="BK299" i="436"/>
  <c r="BJ299" i="436"/>
  <c r="BI299" i="436"/>
  <c r="BH299" i="436"/>
  <c r="BG299" i="436"/>
  <c r="BF299" i="436"/>
  <c r="BW298" i="436"/>
  <c r="BV298" i="436"/>
  <c r="BU298" i="436"/>
  <c r="BT298" i="436"/>
  <c r="BS298" i="436"/>
  <c r="BR298" i="436"/>
  <c r="BQ298" i="436"/>
  <c r="BP298" i="436"/>
  <c r="BO298" i="436"/>
  <c r="BN298" i="436"/>
  <c r="BM298" i="436"/>
  <c r="BL298" i="436"/>
  <c r="BK298" i="436"/>
  <c r="BJ298" i="436"/>
  <c r="BI298" i="436"/>
  <c r="BH298" i="436"/>
  <c r="BG298" i="436"/>
  <c r="BF298" i="436"/>
  <c r="BW297" i="436"/>
  <c r="BV297" i="436"/>
  <c r="BU297" i="436"/>
  <c r="BT297" i="436"/>
  <c r="BS297" i="436"/>
  <c r="BR297" i="436"/>
  <c r="BQ297" i="436"/>
  <c r="BP297" i="436"/>
  <c r="BO297" i="436"/>
  <c r="BN297" i="436"/>
  <c r="BM297" i="436"/>
  <c r="BL297" i="436"/>
  <c r="BK297" i="436"/>
  <c r="BJ297" i="436"/>
  <c r="BI297" i="436"/>
  <c r="BH297" i="436"/>
  <c r="BG297" i="436"/>
  <c r="BF297" i="436"/>
  <c r="BW296" i="436"/>
  <c r="BV296" i="436"/>
  <c r="BU296" i="436"/>
  <c r="BT296" i="436"/>
  <c r="BS296" i="436"/>
  <c r="BR296" i="436"/>
  <c r="BQ296" i="436"/>
  <c r="BP296" i="436"/>
  <c r="BO296" i="436"/>
  <c r="BN296" i="436"/>
  <c r="BM296" i="436"/>
  <c r="BL296" i="436"/>
  <c r="BK296" i="436"/>
  <c r="BJ296" i="436"/>
  <c r="BI296" i="436"/>
  <c r="BH296" i="436"/>
  <c r="BG296" i="436"/>
  <c r="BF296" i="436"/>
  <c r="BW295" i="436"/>
  <c r="BV295" i="436"/>
  <c r="BU295" i="436"/>
  <c r="BT295" i="436"/>
  <c r="BS295" i="436"/>
  <c r="BR295" i="436"/>
  <c r="BQ295" i="436"/>
  <c r="BP295" i="436"/>
  <c r="BO295" i="436"/>
  <c r="BN295" i="436"/>
  <c r="BM295" i="436"/>
  <c r="BL295" i="436"/>
  <c r="BK295" i="436"/>
  <c r="BJ295" i="436"/>
  <c r="BI295" i="436"/>
  <c r="BH295" i="436"/>
  <c r="BG295" i="436"/>
  <c r="BF295" i="436"/>
  <c r="BW294" i="436"/>
  <c r="BV294" i="436"/>
  <c r="BU294" i="436"/>
  <c r="BT294" i="436"/>
  <c r="BS294" i="436"/>
  <c r="BR294" i="436"/>
  <c r="BQ294" i="436"/>
  <c r="BP294" i="436"/>
  <c r="BO294" i="436"/>
  <c r="BN294" i="436"/>
  <c r="BM294" i="436"/>
  <c r="BL294" i="436"/>
  <c r="BK294" i="436"/>
  <c r="BJ294" i="436"/>
  <c r="BI294" i="436"/>
  <c r="BH294" i="436"/>
  <c r="BG294" i="436"/>
  <c r="BF294" i="436"/>
  <c r="BW293" i="436"/>
  <c r="BV293" i="436"/>
  <c r="BU293" i="436"/>
  <c r="BT293" i="436"/>
  <c r="BS293" i="436"/>
  <c r="BR293" i="436"/>
  <c r="BQ293" i="436"/>
  <c r="BP293" i="436"/>
  <c r="BO293" i="436"/>
  <c r="BN293" i="436"/>
  <c r="BM293" i="436"/>
  <c r="BL293" i="436"/>
  <c r="BK293" i="436"/>
  <c r="BJ293" i="436"/>
  <c r="BI293" i="436"/>
  <c r="BH293" i="436"/>
  <c r="BG293" i="436"/>
  <c r="BF293" i="436"/>
  <c r="BW290" i="436"/>
  <c r="BV290" i="436"/>
  <c r="BU290" i="436"/>
  <c r="BT290" i="436"/>
  <c r="BS290" i="436"/>
  <c r="BR290" i="436"/>
  <c r="BQ290" i="436"/>
  <c r="BP290" i="436"/>
  <c r="BO290" i="436"/>
  <c r="BN290" i="436"/>
  <c r="BM290" i="436"/>
  <c r="BL290" i="436"/>
  <c r="BK290" i="436"/>
  <c r="BJ290" i="436"/>
  <c r="BI290" i="436"/>
  <c r="BH290" i="436"/>
  <c r="BG290" i="436"/>
  <c r="BF290" i="436"/>
  <c r="BW289" i="436"/>
  <c r="BV289" i="436"/>
  <c r="BU289" i="436"/>
  <c r="BT289" i="436"/>
  <c r="BS289" i="436"/>
  <c r="BR289" i="436"/>
  <c r="BQ289" i="436"/>
  <c r="BP289" i="436"/>
  <c r="BO289" i="436"/>
  <c r="BN289" i="436"/>
  <c r="BM289" i="436"/>
  <c r="BL289" i="436"/>
  <c r="BK289" i="436"/>
  <c r="BJ289" i="436"/>
  <c r="BI289" i="436"/>
  <c r="BH289" i="436"/>
  <c r="BG289" i="436"/>
  <c r="BF289" i="436"/>
  <c r="BW288" i="436"/>
  <c r="BV288" i="436"/>
  <c r="BU288" i="436"/>
  <c r="BT288" i="436"/>
  <c r="BS288" i="436"/>
  <c r="BR288" i="436"/>
  <c r="BQ288" i="436"/>
  <c r="BP288" i="436"/>
  <c r="BO288" i="436"/>
  <c r="BN288" i="436"/>
  <c r="BM288" i="436"/>
  <c r="BL288" i="436"/>
  <c r="BK288" i="436"/>
  <c r="BJ288" i="436"/>
  <c r="BI288" i="436"/>
  <c r="BH288" i="436"/>
  <c r="BG288" i="436"/>
  <c r="BF288" i="436"/>
  <c r="BW287" i="436"/>
  <c r="BV287" i="436"/>
  <c r="BU287" i="436"/>
  <c r="BT287" i="436"/>
  <c r="BS287" i="436"/>
  <c r="BR287" i="436"/>
  <c r="BQ287" i="436"/>
  <c r="BP287" i="436"/>
  <c r="BO287" i="436"/>
  <c r="BN287" i="436"/>
  <c r="BM287" i="436"/>
  <c r="BL287" i="436"/>
  <c r="BK287" i="436"/>
  <c r="BJ287" i="436"/>
  <c r="BI287" i="436"/>
  <c r="BH287" i="436"/>
  <c r="BG287" i="436"/>
  <c r="BF287" i="436"/>
  <c r="BW286" i="436"/>
  <c r="BV286" i="436"/>
  <c r="BU286" i="436"/>
  <c r="BT286" i="436"/>
  <c r="BS286" i="436"/>
  <c r="BR286" i="436"/>
  <c r="BQ286" i="436"/>
  <c r="BP286" i="436"/>
  <c r="BO286" i="436"/>
  <c r="BN286" i="436"/>
  <c r="BM286" i="436"/>
  <c r="BL286" i="436"/>
  <c r="BK286" i="436"/>
  <c r="BJ286" i="436"/>
  <c r="BI286" i="436"/>
  <c r="BH286" i="436"/>
  <c r="BG286" i="436"/>
  <c r="BF286" i="436"/>
  <c r="BW285" i="436"/>
  <c r="BV285" i="436"/>
  <c r="BU285" i="436"/>
  <c r="BT285" i="436"/>
  <c r="BS285" i="436"/>
  <c r="BR285" i="436"/>
  <c r="BQ285" i="436"/>
  <c r="BP285" i="436"/>
  <c r="BO285" i="436"/>
  <c r="BN285" i="436"/>
  <c r="BM285" i="436"/>
  <c r="BL285" i="436"/>
  <c r="BK285" i="436"/>
  <c r="BJ285" i="436"/>
  <c r="BI285" i="436"/>
  <c r="BH285" i="436"/>
  <c r="BG285" i="436"/>
  <c r="BF285" i="436"/>
  <c r="BW284" i="436"/>
  <c r="BV284" i="436"/>
  <c r="BU284" i="436"/>
  <c r="BT284" i="436"/>
  <c r="BS284" i="436"/>
  <c r="BR284" i="436"/>
  <c r="BQ284" i="436"/>
  <c r="BP284" i="436"/>
  <c r="BO284" i="436"/>
  <c r="BN284" i="436"/>
  <c r="BM284" i="436"/>
  <c r="BL284" i="436"/>
  <c r="BK284" i="436"/>
  <c r="BJ284" i="436"/>
  <c r="BI284" i="436"/>
  <c r="BH284" i="436"/>
  <c r="BG284" i="436"/>
  <c r="BF284" i="436"/>
  <c r="BW283" i="436"/>
  <c r="BV283" i="436"/>
  <c r="BU283" i="436"/>
  <c r="BT283" i="436"/>
  <c r="BS283" i="436"/>
  <c r="BR283" i="436"/>
  <c r="BQ283" i="436"/>
  <c r="BP283" i="436"/>
  <c r="BO283" i="436"/>
  <c r="BN283" i="436"/>
  <c r="BM283" i="436"/>
  <c r="BL283" i="436"/>
  <c r="BK283" i="436"/>
  <c r="BJ283" i="436"/>
  <c r="BI283" i="436"/>
  <c r="BH283" i="436"/>
  <c r="BG283" i="436"/>
  <c r="BF283" i="436"/>
  <c r="BW282" i="436"/>
  <c r="BV282" i="436"/>
  <c r="BU282" i="436"/>
  <c r="BT282" i="436"/>
  <c r="BS282" i="436"/>
  <c r="BR282" i="436"/>
  <c r="BQ282" i="436"/>
  <c r="BP282" i="436"/>
  <c r="BO282" i="436"/>
  <c r="BN282" i="436"/>
  <c r="BM282" i="436"/>
  <c r="BL282" i="436"/>
  <c r="BK282" i="436"/>
  <c r="BJ282" i="436"/>
  <c r="BI282" i="436"/>
  <c r="BH282" i="436"/>
  <c r="BG282" i="436"/>
  <c r="BF282" i="436"/>
  <c r="BW281" i="436"/>
  <c r="BV281" i="436"/>
  <c r="BU281" i="436"/>
  <c r="BT281" i="436"/>
  <c r="BS281" i="436"/>
  <c r="BR281" i="436"/>
  <c r="BQ281" i="436"/>
  <c r="BP281" i="436"/>
  <c r="BO281" i="436"/>
  <c r="BN281" i="436"/>
  <c r="BM281" i="436"/>
  <c r="BL281" i="436"/>
  <c r="BK281" i="436"/>
  <c r="BJ281" i="436"/>
  <c r="BI281" i="436"/>
  <c r="BH281" i="436"/>
  <c r="BG281" i="436"/>
  <c r="BF281" i="436"/>
  <c r="BW280" i="436"/>
  <c r="BV280" i="436"/>
  <c r="BU280" i="436"/>
  <c r="BT280" i="436"/>
  <c r="BS280" i="436"/>
  <c r="BR280" i="436"/>
  <c r="BQ280" i="436"/>
  <c r="BP280" i="436"/>
  <c r="BO280" i="436"/>
  <c r="BN280" i="436"/>
  <c r="BM280" i="436"/>
  <c r="BL280" i="436"/>
  <c r="BK280" i="436"/>
  <c r="BJ280" i="436"/>
  <c r="BI280" i="436"/>
  <c r="BH280" i="436"/>
  <c r="BG280" i="436"/>
  <c r="BF280" i="436"/>
  <c r="BW279" i="436"/>
  <c r="BV279" i="436"/>
  <c r="BU279" i="436"/>
  <c r="BT279" i="436"/>
  <c r="BS279" i="436"/>
  <c r="BR279" i="436"/>
  <c r="BQ279" i="436"/>
  <c r="BP279" i="436"/>
  <c r="BO279" i="436"/>
  <c r="BN279" i="436"/>
  <c r="BM279" i="436"/>
  <c r="BL279" i="436"/>
  <c r="BK279" i="436"/>
  <c r="BJ279" i="436"/>
  <c r="BI279" i="436"/>
  <c r="BH279" i="436"/>
  <c r="BG279" i="436"/>
  <c r="BF279" i="436"/>
  <c r="BW278" i="436"/>
  <c r="BV278" i="436"/>
  <c r="BU278" i="436"/>
  <c r="BT278" i="436"/>
  <c r="BS278" i="436"/>
  <c r="BR278" i="436"/>
  <c r="BQ278" i="436"/>
  <c r="BP278" i="436"/>
  <c r="BO278" i="436"/>
  <c r="BN278" i="436"/>
  <c r="BM278" i="436"/>
  <c r="BL278" i="436"/>
  <c r="BK278" i="436"/>
  <c r="BJ278" i="436"/>
  <c r="BI278" i="436"/>
  <c r="BH278" i="436"/>
  <c r="BG278" i="436"/>
  <c r="BF278" i="436"/>
  <c r="BW277" i="436"/>
  <c r="BV277" i="436"/>
  <c r="BU277" i="436"/>
  <c r="BT277" i="436"/>
  <c r="BS277" i="436"/>
  <c r="BR277" i="436"/>
  <c r="BQ277" i="436"/>
  <c r="BP277" i="436"/>
  <c r="BO277" i="436"/>
  <c r="BN277" i="436"/>
  <c r="BM277" i="436"/>
  <c r="BL277" i="436"/>
  <c r="BK277" i="436"/>
  <c r="BJ277" i="436"/>
  <c r="BI277" i="436"/>
  <c r="BH277" i="436"/>
  <c r="BG277" i="436"/>
  <c r="BF277" i="436"/>
  <c r="BW276" i="436"/>
  <c r="BV276" i="436"/>
  <c r="BU276" i="436"/>
  <c r="BT276" i="436"/>
  <c r="BS276" i="436"/>
  <c r="BR276" i="436"/>
  <c r="BQ276" i="436"/>
  <c r="BP276" i="436"/>
  <c r="BO276" i="436"/>
  <c r="BN276" i="436"/>
  <c r="BM276" i="436"/>
  <c r="BL276" i="436"/>
  <c r="BK276" i="436"/>
  <c r="BJ276" i="436"/>
  <c r="BI276" i="436"/>
  <c r="BH276" i="436"/>
  <c r="BG276" i="436"/>
  <c r="BF276" i="436"/>
  <c r="BW275" i="436"/>
  <c r="BV275" i="436"/>
  <c r="BU275" i="436"/>
  <c r="BT275" i="436"/>
  <c r="BS275" i="436"/>
  <c r="BR275" i="436"/>
  <c r="BQ275" i="436"/>
  <c r="BP275" i="436"/>
  <c r="BO275" i="436"/>
  <c r="BN275" i="436"/>
  <c r="BM275" i="436"/>
  <c r="BL275" i="436"/>
  <c r="BK275" i="436"/>
  <c r="BJ275" i="436"/>
  <c r="BI275" i="436"/>
  <c r="BH275" i="436"/>
  <c r="BG275" i="436"/>
  <c r="BF275" i="436"/>
  <c r="BW274" i="436"/>
  <c r="BV274" i="436"/>
  <c r="BU274" i="436"/>
  <c r="BT274" i="436"/>
  <c r="BS274" i="436"/>
  <c r="BR274" i="436"/>
  <c r="BQ274" i="436"/>
  <c r="BP274" i="436"/>
  <c r="BO274" i="436"/>
  <c r="BN274" i="436"/>
  <c r="BM274" i="436"/>
  <c r="BL274" i="436"/>
  <c r="BK274" i="436"/>
  <c r="BJ274" i="436"/>
  <c r="BI274" i="436"/>
  <c r="AQ94" i="436" s="1"/>
  <c r="BH274" i="436"/>
  <c r="BG274" i="436"/>
  <c r="BF274" i="436"/>
  <c r="AU94" i="436" s="1"/>
  <c r="BW271" i="436"/>
  <c r="BV271" i="436"/>
  <c r="BU271" i="436"/>
  <c r="BT271" i="436"/>
  <c r="BS271" i="436"/>
  <c r="BR271" i="436"/>
  <c r="BQ271" i="436"/>
  <c r="BP271" i="436"/>
  <c r="BO271" i="436"/>
  <c r="BN271" i="436"/>
  <c r="BM271" i="436"/>
  <c r="BL271" i="436"/>
  <c r="BK271" i="436"/>
  <c r="BJ271" i="436"/>
  <c r="BI271" i="436"/>
  <c r="BH271" i="436"/>
  <c r="BG271" i="436"/>
  <c r="BF271" i="436"/>
  <c r="BW270" i="436"/>
  <c r="BV270" i="436"/>
  <c r="BU270" i="436"/>
  <c r="BT270" i="436"/>
  <c r="BS270" i="436"/>
  <c r="BR270" i="436"/>
  <c r="BQ270" i="436"/>
  <c r="BP270" i="436"/>
  <c r="BO270" i="436"/>
  <c r="BN270" i="436"/>
  <c r="BM270" i="436"/>
  <c r="BL270" i="436"/>
  <c r="BK270" i="436"/>
  <c r="BJ270" i="436"/>
  <c r="BI270" i="436"/>
  <c r="BH270" i="436"/>
  <c r="BG270" i="436"/>
  <c r="BF270" i="436"/>
  <c r="BW269" i="436"/>
  <c r="BV269" i="436"/>
  <c r="BU269" i="436"/>
  <c r="BT269" i="436"/>
  <c r="BS269" i="436"/>
  <c r="BR269" i="436"/>
  <c r="BQ269" i="436"/>
  <c r="BP269" i="436"/>
  <c r="BO269" i="436"/>
  <c r="BN269" i="436"/>
  <c r="BM269" i="436"/>
  <c r="BL269" i="436"/>
  <c r="BK269" i="436"/>
  <c r="BJ269" i="436"/>
  <c r="BI269" i="436"/>
  <c r="BH269" i="436"/>
  <c r="BG269" i="436"/>
  <c r="BF269" i="436"/>
  <c r="BW268" i="436"/>
  <c r="BV268" i="436"/>
  <c r="BU268" i="436"/>
  <c r="BT268" i="436"/>
  <c r="BS268" i="436"/>
  <c r="BR268" i="436"/>
  <c r="BQ268" i="436"/>
  <c r="BP268" i="436"/>
  <c r="BO268" i="436"/>
  <c r="BN268" i="436"/>
  <c r="BM268" i="436"/>
  <c r="BL268" i="436"/>
  <c r="BK268" i="436"/>
  <c r="BJ268" i="436"/>
  <c r="BI268" i="436"/>
  <c r="BH268" i="436"/>
  <c r="BG268" i="436"/>
  <c r="BF268" i="436"/>
  <c r="BW267" i="436"/>
  <c r="BV267" i="436"/>
  <c r="BU267" i="436"/>
  <c r="BT267" i="436"/>
  <c r="BS267" i="436"/>
  <c r="BR267" i="436"/>
  <c r="BQ267" i="436"/>
  <c r="BP267" i="436"/>
  <c r="BO267" i="436"/>
  <c r="BN267" i="436"/>
  <c r="BM267" i="436"/>
  <c r="BL267" i="436"/>
  <c r="BK267" i="436"/>
  <c r="BJ267" i="436"/>
  <c r="BI267" i="436"/>
  <c r="BH267" i="436"/>
  <c r="BG267" i="436"/>
  <c r="AY93" i="436" s="1"/>
  <c r="BF267" i="436"/>
  <c r="BW266" i="436"/>
  <c r="BV266" i="436"/>
  <c r="BU266" i="436"/>
  <c r="BT266" i="436"/>
  <c r="BS266" i="436"/>
  <c r="BR266" i="436"/>
  <c r="BQ266" i="436"/>
  <c r="BP266" i="436"/>
  <c r="BO266" i="436"/>
  <c r="BN266" i="436"/>
  <c r="BM266" i="436"/>
  <c r="BL266" i="436"/>
  <c r="BK266" i="436"/>
  <c r="BJ266" i="436"/>
  <c r="BI266" i="436"/>
  <c r="BH266" i="436"/>
  <c r="BG266" i="436"/>
  <c r="BF266" i="436"/>
  <c r="BW265" i="436"/>
  <c r="BV265" i="436"/>
  <c r="BU265" i="436"/>
  <c r="BT265" i="436"/>
  <c r="BS265" i="436"/>
  <c r="BR265" i="436"/>
  <c r="BQ265" i="436"/>
  <c r="BP265" i="436"/>
  <c r="BO265" i="436"/>
  <c r="BN265" i="436"/>
  <c r="BM265" i="436"/>
  <c r="BL265" i="436"/>
  <c r="BK265" i="436"/>
  <c r="BJ265" i="436"/>
  <c r="BI265" i="436"/>
  <c r="BH265" i="436"/>
  <c r="BG265" i="436"/>
  <c r="BF265" i="436"/>
  <c r="BW264" i="436"/>
  <c r="BV264" i="436"/>
  <c r="BU264" i="436"/>
  <c r="BT264" i="436"/>
  <c r="BS264" i="436"/>
  <c r="BR264" i="436"/>
  <c r="BQ264" i="436"/>
  <c r="BP264" i="436"/>
  <c r="BO264" i="436"/>
  <c r="BN264" i="436"/>
  <c r="BM264" i="436"/>
  <c r="BL264" i="436"/>
  <c r="BK264" i="436"/>
  <c r="BJ264" i="436"/>
  <c r="BI264" i="436"/>
  <c r="AV93" i="436" s="1"/>
  <c r="BH264" i="436"/>
  <c r="BG264" i="436"/>
  <c r="BF264" i="436"/>
  <c r="BW263" i="436"/>
  <c r="BV263" i="436"/>
  <c r="BU263" i="436"/>
  <c r="BT263" i="436"/>
  <c r="BS263" i="436"/>
  <c r="BR263" i="436"/>
  <c r="BQ263" i="436"/>
  <c r="BP263" i="436"/>
  <c r="BO263" i="436"/>
  <c r="BN263" i="436"/>
  <c r="BM263" i="436"/>
  <c r="BL263" i="436"/>
  <c r="BK263" i="436"/>
  <c r="BJ263" i="436"/>
  <c r="BI263" i="436"/>
  <c r="BH263" i="436"/>
  <c r="BG263" i="436"/>
  <c r="BF263" i="436"/>
  <c r="BW262" i="436"/>
  <c r="BV262" i="436"/>
  <c r="BU262" i="436"/>
  <c r="BT262" i="436"/>
  <c r="BS262" i="436"/>
  <c r="BR262" i="436"/>
  <c r="BQ262" i="436"/>
  <c r="BP262" i="436"/>
  <c r="BO262" i="436"/>
  <c r="BN262" i="436"/>
  <c r="BM262" i="436"/>
  <c r="BL262" i="436"/>
  <c r="BK262" i="436"/>
  <c r="BJ262" i="436"/>
  <c r="BI262" i="436"/>
  <c r="AT93" i="436" s="1"/>
  <c r="BH262" i="436"/>
  <c r="BG262" i="436"/>
  <c r="BF262" i="436"/>
  <c r="BW261" i="436"/>
  <c r="BV261" i="436"/>
  <c r="BU261" i="436"/>
  <c r="BT261" i="436"/>
  <c r="BS261" i="436"/>
  <c r="BR261" i="436"/>
  <c r="BQ261" i="436"/>
  <c r="BP261" i="436"/>
  <c r="BO261" i="436"/>
  <c r="BN261" i="436"/>
  <c r="BM261" i="436"/>
  <c r="BL261" i="436"/>
  <c r="BK261" i="436"/>
  <c r="BJ261" i="436"/>
  <c r="BI261" i="436"/>
  <c r="BH261" i="436"/>
  <c r="BG261" i="436"/>
  <c r="AS93" i="436" s="1"/>
  <c r="BF261" i="436"/>
  <c r="BW260" i="436"/>
  <c r="BV260" i="436"/>
  <c r="BU260" i="436"/>
  <c r="BT260" i="436"/>
  <c r="BS260" i="436"/>
  <c r="BR260" i="436"/>
  <c r="BQ260" i="436"/>
  <c r="BP260" i="436"/>
  <c r="BO260" i="436"/>
  <c r="BN260" i="436"/>
  <c r="BM260" i="436"/>
  <c r="BL260" i="436"/>
  <c r="BK260" i="436"/>
  <c r="BJ260" i="436"/>
  <c r="BI260" i="436"/>
  <c r="AR93" i="436" s="1"/>
  <c r="BH260" i="436"/>
  <c r="BG260" i="436"/>
  <c r="BF260" i="436"/>
  <c r="BW259" i="436"/>
  <c r="BV259" i="436"/>
  <c r="BU259" i="436"/>
  <c r="BT259" i="436"/>
  <c r="BS259" i="436"/>
  <c r="BR259" i="436"/>
  <c r="BQ259" i="436"/>
  <c r="BP259" i="436"/>
  <c r="BO259" i="436"/>
  <c r="BN259" i="436"/>
  <c r="BM259" i="436"/>
  <c r="BL259" i="436"/>
  <c r="BK259" i="436"/>
  <c r="BJ259" i="436"/>
  <c r="BI259" i="436"/>
  <c r="BH259" i="436"/>
  <c r="BG259" i="436"/>
  <c r="AQ93" i="436" s="1"/>
  <c r="BF259" i="436"/>
  <c r="BW258" i="436"/>
  <c r="BV258" i="436"/>
  <c r="BU258" i="436"/>
  <c r="BT258" i="436"/>
  <c r="BS258" i="436"/>
  <c r="BR258" i="436"/>
  <c r="BQ258" i="436"/>
  <c r="BP258" i="436"/>
  <c r="BO258" i="436"/>
  <c r="BN258" i="436"/>
  <c r="BM258" i="436"/>
  <c r="BL258" i="436"/>
  <c r="BK258" i="436"/>
  <c r="BJ258" i="436"/>
  <c r="BI258" i="436"/>
  <c r="BH258" i="436"/>
  <c r="BG258" i="436"/>
  <c r="BF258" i="436"/>
  <c r="BW257" i="436"/>
  <c r="BV257" i="436"/>
  <c r="BU257" i="436"/>
  <c r="BT257" i="436"/>
  <c r="BS257" i="436"/>
  <c r="BR257" i="436"/>
  <c r="BQ257" i="436"/>
  <c r="BP257" i="436"/>
  <c r="BO257" i="436"/>
  <c r="BN257" i="436"/>
  <c r="BM257" i="436"/>
  <c r="BL257" i="436"/>
  <c r="BK257" i="436"/>
  <c r="BJ257" i="436"/>
  <c r="BI257" i="436"/>
  <c r="BH257" i="436"/>
  <c r="BG257" i="436"/>
  <c r="AO93" i="436" s="1"/>
  <c r="BF257" i="436"/>
  <c r="BW256" i="436"/>
  <c r="BV256" i="436"/>
  <c r="BU256" i="436"/>
  <c r="BT256" i="436"/>
  <c r="BS256" i="436"/>
  <c r="BR256" i="436"/>
  <c r="BQ256" i="436"/>
  <c r="BP256" i="436"/>
  <c r="BO256" i="436"/>
  <c r="BN256" i="436"/>
  <c r="BM256" i="436"/>
  <c r="BL256" i="436"/>
  <c r="BK256" i="436"/>
  <c r="BJ256" i="436"/>
  <c r="BI256" i="436"/>
  <c r="AN93" i="436" s="1"/>
  <c r="BH256" i="436"/>
  <c r="BG256" i="436"/>
  <c r="BF256" i="436"/>
  <c r="BW255" i="436"/>
  <c r="BV255" i="436"/>
  <c r="BU255" i="436"/>
  <c r="BT255" i="436"/>
  <c r="BS255" i="436"/>
  <c r="BR255" i="436"/>
  <c r="BQ255" i="436"/>
  <c r="BP255" i="436"/>
  <c r="BO255" i="436"/>
  <c r="BN255" i="436"/>
  <c r="BM255" i="436"/>
  <c r="BL255" i="436"/>
  <c r="BK255" i="436"/>
  <c r="BJ255" i="436"/>
  <c r="BI255" i="436"/>
  <c r="BH255" i="436"/>
  <c r="BG255" i="436"/>
  <c r="AM93" i="436" s="1"/>
  <c r="BF255" i="436"/>
  <c r="BW252" i="436"/>
  <c r="BV252" i="436"/>
  <c r="BU252" i="436"/>
  <c r="BT252" i="436"/>
  <c r="BS252" i="436"/>
  <c r="BR252" i="436"/>
  <c r="BQ252" i="436"/>
  <c r="BP252" i="436"/>
  <c r="BO252" i="436"/>
  <c r="BN252" i="436"/>
  <c r="BM252" i="436"/>
  <c r="BL252" i="436"/>
  <c r="BK252" i="436"/>
  <c r="BJ252" i="436"/>
  <c r="BI252" i="436"/>
  <c r="BH252" i="436"/>
  <c r="BG252" i="436"/>
  <c r="BF252" i="436"/>
  <c r="BW251" i="436"/>
  <c r="BV251" i="436"/>
  <c r="BU251" i="436"/>
  <c r="BT251" i="436"/>
  <c r="BS251" i="436"/>
  <c r="BR251" i="436"/>
  <c r="BQ251" i="436"/>
  <c r="BP251" i="436"/>
  <c r="BO251" i="436"/>
  <c r="BN251" i="436"/>
  <c r="BM251" i="436"/>
  <c r="BL251" i="436"/>
  <c r="BK251" i="436"/>
  <c r="BJ251" i="436"/>
  <c r="BI251" i="436"/>
  <c r="BH251" i="436"/>
  <c r="BG251" i="436"/>
  <c r="BF251" i="436"/>
  <c r="BW250" i="436"/>
  <c r="BV250" i="436"/>
  <c r="BU250" i="436"/>
  <c r="BT250" i="436"/>
  <c r="BS250" i="436"/>
  <c r="BR250" i="436"/>
  <c r="BQ250" i="436"/>
  <c r="BP250" i="436"/>
  <c r="BO250" i="436"/>
  <c r="BN250" i="436"/>
  <c r="BM250" i="436"/>
  <c r="BL250" i="436"/>
  <c r="BK250" i="436"/>
  <c r="BJ250" i="436"/>
  <c r="BI250" i="436"/>
  <c r="BH250" i="436"/>
  <c r="BG250" i="436"/>
  <c r="BF250" i="436"/>
  <c r="BW249" i="436"/>
  <c r="BV249" i="436"/>
  <c r="BU249" i="436"/>
  <c r="BT249" i="436"/>
  <c r="BS249" i="436"/>
  <c r="BR249" i="436"/>
  <c r="BQ249" i="436"/>
  <c r="BP249" i="436"/>
  <c r="BO249" i="436"/>
  <c r="BN249" i="436"/>
  <c r="BM249" i="436"/>
  <c r="BL249" i="436"/>
  <c r="BK249" i="436"/>
  <c r="BJ249" i="436"/>
  <c r="BI249" i="436"/>
  <c r="BH249" i="436"/>
  <c r="BG249" i="436"/>
  <c r="BF249" i="436"/>
  <c r="BW248" i="436"/>
  <c r="BV248" i="436"/>
  <c r="BU248" i="436"/>
  <c r="BT248" i="436"/>
  <c r="BS248" i="436"/>
  <c r="BR248" i="436"/>
  <c r="BQ248" i="436"/>
  <c r="BP248" i="436"/>
  <c r="BO248" i="436"/>
  <c r="BN248" i="436"/>
  <c r="BM248" i="436"/>
  <c r="BL248" i="436"/>
  <c r="BK248" i="436"/>
  <c r="BJ248" i="436"/>
  <c r="BI248" i="436"/>
  <c r="AY92" i="436" s="1"/>
  <c r="BH248" i="436"/>
  <c r="BG248" i="436"/>
  <c r="BF248" i="436"/>
  <c r="BW247" i="436"/>
  <c r="BV247" i="436"/>
  <c r="BU247" i="436"/>
  <c r="BT247" i="436"/>
  <c r="BS247" i="436"/>
  <c r="BR247" i="436"/>
  <c r="BQ247" i="436"/>
  <c r="BP247" i="436"/>
  <c r="BO247" i="436"/>
  <c r="BN247" i="436"/>
  <c r="BM247" i="436"/>
  <c r="BL247" i="436"/>
  <c r="BK247" i="436"/>
  <c r="BJ247" i="436"/>
  <c r="BI247" i="436"/>
  <c r="BH247" i="436"/>
  <c r="BG247" i="436"/>
  <c r="BF247" i="436"/>
  <c r="BW246" i="436"/>
  <c r="BV246" i="436"/>
  <c r="BU246" i="436"/>
  <c r="BT246" i="436"/>
  <c r="BS246" i="436"/>
  <c r="BR246" i="436"/>
  <c r="BQ246" i="436"/>
  <c r="BP246" i="436"/>
  <c r="BO246" i="436"/>
  <c r="BN246" i="436"/>
  <c r="BM246" i="436"/>
  <c r="BL246" i="436"/>
  <c r="BK246" i="436"/>
  <c r="BJ246" i="436"/>
  <c r="BI246" i="436"/>
  <c r="BH246" i="436"/>
  <c r="BG246" i="436"/>
  <c r="BF246" i="436"/>
  <c r="BW245" i="436"/>
  <c r="BV245" i="436"/>
  <c r="BU245" i="436"/>
  <c r="BT245" i="436"/>
  <c r="BS245" i="436"/>
  <c r="BR245" i="436"/>
  <c r="BQ245" i="436"/>
  <c r="BP245" i="436"/>
  <c r="BO245" i="436"/>
  <c r="BN245" i="436"/>
  <c r="BM245" i="436"/>
  <c r="BL245" i="436"/>
  <c r="BK245" i="436"/>
  <c r="BJ245" i="436"/>
  <c r="BI245" i="436"/>
  <c r="BH245" i="436"/>
  <c r="BG245" i="436"/>
  <c r="AV92" i="436" s="1"/>
  <c r="BF245" i="436"/>
  <c r="BW244" i="436"/>
  <c r="BV244" i="436"/>
  <c r="BU244" i="436"/>
  <c r="BT244" i="436"/>
  <c r="BS244" i="436"/>
  <c r="BR244" i="436"/>
  <c r="BQ244" i="436"/>
  <c r="BP244" i="436"/>
  <c r="BO244" i="436"/>
  <c r="BN244" i="436"/>
  <c r="BM244" i="436"/>
  <c r="BL244" i="436"/>
  <c r="BK244" i="436"/>
  <c r="BJ244" i="436"/>
  <c r="BI244" i="436"/>
  <c r="BH244" i="436"/>
  <c r="BG244" i="436"/>
  <c r="BF244" i="436"/>
  <c r="BW243" i="436"/>
  <c r="BV243" i="436"/>
  <c r="BU243" i="436"/>
  <c r="BT243" i="436"/>
  <c r="BS243" i="436"/>
  <c r="BR243" i="436"/>
  <c r="BQ243" i="436"/>
  <c r="BP243" i="436"/>
  <c r="BO243" i="436"/>
  <c r="BN243" i="436"/>
  <c r="BM243" i="436"/>
  <c r="BL243" i="436"/>
  <c r="BK243" i="436"/>
  <c r="BJ243" i="436"/>
  <c r="BI243" i="436"/>
  <c r="BH243" i="436"/>
  <c r="BG243" i="436"/>
  <c r="AT92" i="436" s="1"/>
  <c r="BF243" i="436"/>
  <c r="BW242" i="436"/>
  <c r="BV242" i="436"/>
  <c r="BU242" i="436"/>
  <c r="BT242" i="436"/>
  <c r="BS242" i="436"/>
  <c r="BR242" i="436"/>
  <c r="BQ242" i="436"/>
  <c r="BP242" i="436"/>
  <c r="BO242" i="436"/>
  <c r="BN242" i="436"/>
  <c r="BM242" i="436"/>
  <c r="BL242" i="436"/>
  <c r="BK242" i="436"/>
  <c r="BJ242" i="436"/>
  <c r="BI242" i="436"/>
  <c r="AS92" i="436" s="1"/>
  <c r="BH242" i="436"/>
  <c r="BG242" i="436"/>
  <c r="BF242" i="436"/>
  <c r="BW241" i="436"/>
  <c r="BV241" i="436"/>
  <c r="BU241" i="436"/>
  <c r="BT241" i="436"/>
  <c r="BS241" i="436"/>
  <c r="BR241" i="436"/>
  <c r="BQ241" i="436"/>
  <c r="BP241" i="436"/>
  <c r="BO241" i="436"/>
  <c r="BN241" i="436"/>
  <c r="BM241" i="436"/>
  <c r="BL241" i="436"/>
  <c r="BK241" i="436"/>
  <c r="BJ241" i="436"/>
  <c r="BI241" i="436"/>
  <c r="BH241" i="436"/>
  <c r="BG241" i="436"/>
  <c r="AR92" i="436" s="1"/>
  <c r="BF241" i="436"/>
  <c r="BW240" i="436"/>
  <c r="BV240" i="436"/>
  <c r="BU240" i="436"/>
  <c r="BT240" i="436"/>
  <c r="BS240" i="436"/>
  <c r="BR240" i="436"/>
  <c r="BQ240" i="436"/>
  <c r="BP240" i="436"/>
  <c r="BO240" i="436"/>
  <c r="BN240" i="436"/>
  <c r="BM240" i="436"/>
  <c r="BL240" i="436"/>
  <c r="BK240" i="436"/>
  <c r="BJ240" i="436"/>
  <c r="BI240" i="436"/>
  <c r="AQ92" i="436" s="1"/>
  <c r="BH240" i="436"/>
  <c r="BG240" i="436"/>
  <c r="BF240" i="436"/>
  <c r="BW239" i="436"/>
  <c r="BV239" i="436"/>
  <c r="BU239" i="436"/>
  <c r="BT239" i="436"/>
  <c r="BS239" i="436"/>
  <c r="BR239" i="436"/>
  <c r="BQ239" i="436"/>
  <c r="BP239" i="436"/>
  <c r="BO239" i="436"/>
  <c r="BN239" i="436"/>
  <c r="BM239" i="436"/>
  <c r="BL239" i="436"/>
  <c r="BK239" i="436"/>
  <c r="BJ239" i="436"/>
  <c r="BI239" i="436"/>
  <c r="BH239" i="436"/>
  <c r="BG239" i="436"/>
  <c r="BF239" i="436"/>
  <c r="BW238" i="436"/>
  <c r="BV238" i="436"/>
  <c r="BU238" i="436"/>
  <c r="BT238" i="436"/>
  <c r="BS238" i="436"/>
  <c r="BR238" i="436"/>
  <c r="BQ238" i="436"/>
  <c r="BP238" i="436"/>
  <c r="BO238" i="436"/>
  <c r="BN238" i="436"/>
  <c r="BM238" i="436"/>
  <c r="BL238" i="436"/>
  <c r="BK238" i="436"/>
  <c r="BJ238" i="436"/>
  <c r="BI238" i="436"/>
  <c r="AO92" i="436" s="1"/>
  <c r="BH238" i="436"/>
  <c r="BG238" i="436"/>
  <c r="BF238" i="436"/>
  <c r="BW237" i="436"/>
  <c r="BV237" i="436"/>
  <c r="BU237" i="436"/>
  <c r="BT237" i="436"/>
  <c r="BS237" i="436"/>
  <c r="BR237" i="436"/>
  <c r="BQ237" i="436"/>
  <c r="BP237" i="436"/>
  <c r="BO237" i="436"/>
  <c r="BN237" i="436"/>
  <c r="BM237" i="436"/>
  <c r="BL237" i="436"/>
  <c r="BK237" i="436"/>
  <c r="BJ237" i="436"/>
  <c r="BI237" i="436"/>
  <c r="BH237" i="436"/>
  <c r="BG237" i="436"/>
  <c r="AN92" i="436" s="1"/>
  <c r="BF237" i="436"/>
  <c r="BW236" i="436"/>
  <c r="BV236" i="436"/>
  <c r="BU236" i="436"/>
  <c r="BT236" i="436"/>
  <c r="BS236" i="436"/>
  <c r="BR236" i="436"/>
  <c r="BQ236" i="436"/>
  <c r="BP236" i="436"/>
  <c r="BO236" i="436"/>
  <c r="BN236" i="436"/>
  <c r="BM236" i="436"/>
  <c r="BL236" i="436"/>
  <c r="BK236" i="436"/>
  <c r="BJ236" i="436"/>
  <c r="BI236" i="436"/>
  <c r="AM92" i="436" s="1"/>
  <c r="BH236" i="436"/>
  <c r="BG236" i="436"/>
  <c r="BF236" i="436"/>
  <c r="BW233" i="436"/>
  <c r="BV233" i="436"/>
  <c r="BU233" i="436"/>
  <c r="BT233" i="436"/>
  <c r="BS233" i="436"/>
  <c r="BR233" i="436"/>
  <c r="BQ233" i="436"/>
  <c r="BP233" i="436"/>
  <c r="BO233" i="436"/>
  <c r="BN233" i="436"/>
  <c r="BM233" i="436"/>
  <c r="BL233" i="436"/>
  <c r="BK233" i="436"/>
  <c r="BJ233" i="436"/>
  <c r="BI233" i="436"/>
  <c r="BH233" i="436"/>
  <c r="BG233" i="436"/>
  <c r="BF233" i="436"/>
  <c r="BW232" i="436"/>
  <c r="BV232" i="436"/>
  <c r="BU232" i="436"/>
  <c r="BT232" i="436"/>
  <c r="BS232" i="436"/>
  <c r="BR232" i="436"/>
  <c r="BQ232" i="436"/>
  <c r="BP232" i="436"/>
  <c r="BO232" i="436"/>
  <c r="BN232" i="436"/>
  <c r="BM232" i="436"/>
  <c r="BL232" i="436"/>
  <c r="BK232" i="436"/>
  <c r="BJ232" i="436"/>
  <c r="BI232" i="436"/>
  <c r="BH232" i="436"/>
  <c r="BG232" i="436"/>
  <c r="BF232" i="436"/>
  <c r="BW231" i="436"/>
  <c r="BV231" i="436"/>
  <c r="BU231" i="436"/>
  <c r="BT231" i="436"/>
  <c r="BS231" i="436"/>
  <c r="BR231" i="436"/>
  <c r="BQ231" i="436"/>
  <c r="BP231" i="436"/>
  <c r="BO231" i="436"/>
  <c r="BN231" i="436"/>
  <c r="BM231" i="436"/>
  <c r="BL231" i="436"/>
  <c r="BK231" i="436"/>
  <c r="BJ231" i="436"/>
  <c r="BI231" i="436"/>
  <c r="BH231" i="436"/>
  <c r="BG231" i="436"/>
  <c r="BF231" i="436"/>
  <c r="BW230" i="436"/>
  <c r="BV230" i="436"/>
  <c r="BU230" i="436"/>
  <c r="BT230" i="436"/>
  <c r="BS230" i="436"/>
  <c r="BR230" i="436"/>
  <c r="BQ230" i="436"/>
  <c r="BP230" i="436"/>
  <c r="BO230" i="436"/>
  <c r="BN230" i="436"/>
  <c r="BM230" i="436"/>
  <c r="BL230" i="436"/>
  <c r="BK230" i="436"/>
  <c r="BJ230" i="436"/>
  <c r="BI230" i="436"/>
  <c r="BH230" i="436"/>
  <c r="BG230" i="436"/>
  <c r="BF230" i="436"/>
  <c r="BW229" i="436"/>
  <c r="BV229" i="436"/>
  <c r="BU229" i="436"/>
  <c r="BT229" i="436"/>
  <c r="BS229" i="436"/>
  <c r="BR229" i="436"/>
  <c r="BQ229" i="436"/>
  <c r="BP229" i="436"/>
  <c r="BO229" i="436"/>
  <c r="BN229" i="436"/>
  <c r="BM229" i="436"/>
  <c r="BL229" i="436"/>
  <c r="BK229" i="436"/>
  <c r="BJ229" i="436"/>
  <c r="BI229" i="436"/>
  <c r="BH229" i="436"/>
  <c r="BG229" i="436"/>
  <c r="AY91" i="436" s="1"/>
  <c r="BF229" i="436"/>
  <c r="BW228" i="436"/>
  <c r="BV228" i="436"/>
  <c r="BU228" i="436"/>
  <c r="BT228" i="436"/>
  <c r="BS228" i="436"/>
  <c r="BR228" i="436"/>
  <c r="BQ228" i="436"/>
  <c r="BP228" i="436"/>
  <c r="BO228" i="436"/>
  <c r="BN228" i="436"/>
  <c r="BM228" i="436"/>
  <c r="BL228" i="436"/>
  <c r="BK228" i="436"/>
  <c r="BJ228" i="436"/>
  <c r="BI228" i="436"/>
  <c r="BH228" i="436"/>
  <c r="BG228" i="436"/>
  <c r="BF228" i="436"/>
  <c r="BW227" i="436"/>
  <c r="BV227" i="436"/>
  <c r="BU227" i="436"/>
  <c r="BT227" i="436"/>
  <c r="BS227" i="436"/>
  <c r="BR227" i="436"/>
  <c r="BQ227" i="436"/>
  <c r="BP227" i="436"/>
  <c r="BO227" i="436"/>
  <c r="BN227" i="436"/>
  <c r="BM227" i="436"/>
  <c r="BL227" i="436"/>
  <c r="BK227" i="436"/>
  <c r="BJ227" i="436"/>
  <c r="BI227" i="436"/>
  <c r="BH227" i="436"/>
  <c r="BG227" i="436"/>
  <c r="BF227" i="436"/>
  <c r="BW226" i="436"/>
  <c r="BV226" i="436"/>
  <c r="BU226" i="436"/>
  <c r="BT226" i="436"/>
  <c r="BS226" i="436"/>
  <c r="BR226" i="436"/>
  <c r="BQ226" i="436"/>
  <c r="BP226" i="436"/>
  <c r="BO226" i="436"/>
  <c r="BN226" i="436"/>
  <c r="BM226" i="436"/>
  <c r="BL226" i="436"/>
  <c r="BK226" i="436"/>
  <c r="BJ226" i="436"/>
  <c r="BI226" i="436"/>
  <c r="AV91" i="436" s="1"/>
  <c r="BH226" i="436"/>
  <c r="BG226" i="436"/>
  <c r="BF226" i="436"/>
  <c r="BW225" i="436"/>
  <c r="BV225" i="436"/>
  <c r="BU225" i="436"/>
  <c r="BT225" i="436"/>
  <c r="BS225" i="436"/>
  <c r="BR225" i="436"/>
  <c r="BQ225" i="436"/>
  <c r="BP225" i="436"/>
  <c r="BO225" i="436"/>
  <c r="BN225" i="436"/>
  <c r="BM225" i="436"/>
  <c r="BL225" i="436"/>
  <c r="BK225" i="436"/>
  <c r="BJ225" i="436"/>
  <c r="BI225" i="436"/>
  <c r="BH225" i="436"/>
  <c r="BG225" i="436"/>
  <c r="BF225" i="436"/>
  <c r="BW224" i="436"/>
  <c r="BV224" i="436"/>
  <c r="BU224" i="436"/>
  <c r="BT224" i="436"/>
  <c r="BS224" i="436"/>
  <c r="BR224" i="436"/>
  <c r="BQ224" i="436"/>
  <c r="BP224" i="436"/>
  <c r="BO224" i="436"/>
  <c r="BN224" i="436"/>
  <c r="BM224" i="436"/>
  <c r="BL224" i="436"/>
  <c r="BK224" i="436"/>
  <c r="BJ224" i="436"/>
  <c r="BI224" i="436"/>
  <c r="AT91" i="436" s="1"/>
  <c r="BH224" i="436"/>
  <c r="BG224" i="436"/>
  <c r="BF224" i="436"/>
  <c r="BW223" i="436"/>
  <c r="BV223" i="436"/>
  <c r="BU223" i="436"/>
  <c r="BT223" i="436"/>
  <c r="BS223" i="436"/>
  <c r="BR223" i="436"/>
  <c r="BQ223" i="436"/>
  <c r="BP223" i="436"/>
  <c r="BO223" i="436"/>
  <c r="BN223" i="436"/>
  <c r="BM223" i="436"/>
  <c r="BL223" i="436"/>
  <c r="BK223" i="436"/>
  <c r="BJ223" i="436"/>
  <c r="BI223" i="436"/>
  <c r="BH223" i="436"/>
  <c r="BG223" i="436"/>
  <c r="AS91" i="436" s="1"/>
  <c r="BF223" i="436"/>
  <c r="BW222" i="436"/>
  <c r="BV222" i="436"/>
  <c r="BU222" i="436"/>
  <c r="BT222" i="436"/>
  <c r="BS222" i="436"/>
  <c r="BR222" i="436"/>
  <c r="BQ222" i="436"/>
  <c r="BP222" i="436"/>
  <c r="BO222" i="436"/>
  <c r="BN222" i="436"/>
  <c r="BM222" i="436"/>
  <c r="BL222" i="436"/>
  <c r="BK222" i="436"/>
  <c r="BJ222" i="436"/>
  <c r="BI222" i="436"/>
  <c r="BH222" i="436"/>
  <c r="BG222" i="436"/>
  <c r="BF222" i="436"/>
  <c r="BW221" i="436"/>
  <c r="BV221" i="436"/>
  <c r="BU221" i="436"/>
  <c r="BT221" i="436"/>
  <c r="BS221" i="436"/>
  <c r="BR221" i="436"/>
  <c r="BQ221" i="436"/>
  <c r="BP221" i="436"/>
  <c r="BO221" i="436"/>
  <c r="BN221" i="436"/>
  <c r="BM221" i="436"/>
  <c r="BL221" i="436"/>
  <c r="BK221" i="436"/>
  <c r="BJ221" i="436"/>
  <c r="BI221" i="436"/>
  <c r="BH221" i="436"/>
  <c r="BG221" i="436"/>
  <c r="AQ91" i="436" s="1"/>
  <c r="BF221" i="436"/>
  <c r="BW220" i="436"/>
  <c r="BV220" i="436"/>
  <c r="BU220" i="436"/>
  <c r="BT220" i="436"/>
  <c r="BS220" i="436"/>
  <c r="BR220" i="436"/>
  <c r="BQ220" i="436"/>
  <c r="BP220" i="436"/>
  <c r="BO220" i="436"/>
  <c r="BN220" i="436"/>
  <c r="BM220" i="436"/>
  <c r="BL220" i="436"/>
  <c r="BK220" i="436"/>
  <c r="BJ220" i="436"/>
  <c r="BI220" i="436"/>
  <c r="BH220" i="436"/>
  <c r="BG220" i="436"/>
  <c r="BF220" i="436"/>
  <c r="BW219" i="436"/>
  <c r="BV219" i="436"/>
  <c r="BU219" i="436"/>
  <c r="BT219" i="436"/>
  <c r="BS219" i="436"/>
  <c r="BR219" i="436"/>
  <c r="BQ219" i="436"/>
  <c r="BP219" i="436"/>
  <c r="BO219" i="436"/>
  <c r="BN219" i="436"/>
  <c r="BM219" i="436"/>
  <c r="BL219" i="436"/>
  <c r="BK219" i="436"/>
  <c r="BJ219" i="436"/>
  <c r="BI219" i="436"/>
  <c r="BH219" i="436"/>
  <c r="BG219" i="436"/>
  <c r="AO91" i="436" s="1"/>
  <c r="BF219" i="436"/>
  <c r="BW218" i="436"/>
  <c r="BV218" i="436"/>
  <c r="BU218" i="436"/>
  <c r="BT218" i="436"/>
  <c r="BS218" i="436"/>
  <c r="BR218" i="436"/>
  <c r="BQ218" i="436"/>
  <c r="BP218" i="436"/>
  <c r="BO218" i="436"/>
  <c r="BN218" i="436"/>
  <c r="BM218" i="436"/>
  <c r="BL218" i="436"/>
  <c r="BK218" i="436"/>
  <c r="BJ218" i="436"/>
  <c r="BI218" i="436"/>
  <c r="BH218" i="436"/>
  <c r="BG218" i="436"/>
  <c r="BF218" i="436"/>
  <c r="AN91" i="436" s="1"/>
  <c r="BW217" i="436"/>
  <c r="BV217" i="436"/>
  <c r="BU217" i="436"/>
  <c r="BT217" i="436"/>
  <c r="BS217" i="436"/>
  <c r="BR217" i="436"/>
  <c r="BQ217" i="436"/>
  <c r="BP217" i="436"/>
  <c r="BO217" i="436"/>
  <c r="BN217" i="436"/>
  <c r="BM217" i="436"/>
  <c r="BL217" i="436"/>
  <c r="BK217" i="436"/>
  <c r="BJ217" i="436"/>
  <c r="BI217" i="436"/>
  <c r="BH217" i="436"/>
  <c r="BG217" i="436"/>
  <c r="AM91" i="436" s="1"/>
  <c r="BF217" i="436"/>
  <c r="BW214" i="436"/>
  <c r="BV214" i="436"/>
  <c r="BU214" i="436"/>
  <c r="BT214" i="436"/>
  <c r="BS214" i="436"/>
  <c r="BR214" i="436"/>
  <c r="BQ214" i="436"/>
  <c r="BP214" i="436"/>
  <c r="BO214" i="436"/>
  <c r="BN214" i="436"/>
  <c r="BM214" i="436"/>
  <c r="BL214" i="436"/>
  <c r="BK214" i="436"/>
  <c r="BJ214" i="436"/>
  <c r="BI214" i="436"/>
  <c r="BH214" i="436"/>
  <c r="BG214" i="436"/>
  <c r="BF214" i="436"/>
  <c r="BW213" i="436"/>
  <c r="BV213" i="436"/>
  <c r="BU213" i="436"/>
  <c r="BT213" i="436"/>
  <c r="BS213" i="436"/>
  <c r="BR213" i="436"/>
  <c r="BQ213" i="436"/>
  <c r="BP213" i="436"/>
  <c r="BO213" i="436"/>
  <c r="BN213" i="436"/>
  <c r="BM213" i="436"/>
  <c r="BL213" i="436"/>
  <c r="BK213" i="436"/>
  <c r="BJ213" i="436"/>
  <c r="BI213" i="436"/>
  <c r="BH213" i="436"/>
  <c r="BG213" i="436"/>
  <c r="BF213" i="436"/>
  <c r="BW212" i="436"/>
  <c r="BV212" i="436"/>
  <c r="BU212" i="436"/>
  <c r="BT212" i="436"/>
  <c r="BS212" i="436"/>
  <c r="BR212" i="436"/>
  <c r="BQ212" i="436"/>
  <c r="BP212" i="436"/>
  <c r="BO212" i="436"/>
  <c r="BN212" i="436"/>
  <c r="BM212" i="436"/>
  <c r="BL212" i="436"/>
  <c r="BK212" i="436"/>
  <c r="BJ212" i="436"/>
  <c r="BI212" i="436"/>
  <c r="BH212" i="436"/>
  <c r="BG212" i="436"/>
  <c r="BF212" i="436"/>
  <c r="BW211" i="436"/>
  <c r="BV211" i="436"/>
  <c r="BU211" i="436"/>
  <c r="BT211" i="436"/>
  <c r="BS211" i="436"/>
  <c r="BR211" i="436"/>
  <c r="BQ211" i="436"/>
  <c r="BP211" i="436"/>
  <c r="BO211" i="436"/>
  <c r="BN211" i="436"/>
  <c r="BM211" i="436"/>
  <c r="BL211" i="436"/>
  <c r="BK211" i="436"/>
  <c r="BJ211" i="436"/>
  <c r="BI211" i="436"/>
  <c r="BH211" i="436"/>
  <c r="BG211" i="436"/>
  <c r="BF211" i="436"/>
  <c r="BW210" i="436"/>
  <c r="BV210" i="436"/>
  <c r="BU210" i="436"/>
  <c r="BT210" i="436"/>
  <c r="BS210" i="436"/>
  <c r="BR210" i="436"/>
  <c r="BQ210" i="436"/>
  <c r="BP210" i="436"/>
  <c r="BO210" i="436"/>
  <c r="BN210" i="436"/>
  <c r="BM210" i="436"/>
  <c r="BL210" i="436"/>
  <c r="BK210" i="436"/>
  <c r="BJ210" i="436"/>
  <c r="BI210" i="436"/>
  <c r="BH210" i="436"/>
  <c r="BG210" i="436"/>
  <c r="BF210" i="436"/>
  <c r="BW209" i="436"/>
  <c r="BV209" i="436"/>
  <c r="BU209" i="436"/>
  <c r="BT209" i="436"/>
  <c r="BS209" i="436"/>
  <c r="BR209" i="436"/>
  <c r="BQ209" i="436"/>
  <c r="BP209" i="436"/>
  <c r="BO209" i="436"/>
  <c r="BN209" i="436"/>
  <c r="BM209" i="436"/>
  <c r="BL209" i="436"/>
  <c r="BK209" i="436"/>
  <c r="BJ209" i="436"/>
  <c r="BI209" i="436"/>
  <c r="BH209" i="436"/>
  <c r="BG209" i="436"/>
  <c r="BF209" i="436"/>
  <c r="BW208" i="436"/>
  <c r="BV208" i="436"/>
  <c r="BU208" i="436"/>
  <c r="BT208" i="436"/>
  <c r="BS208" i="436"/>
  <c r="BR208" i="436"/>
  <c r="BQ208" i="436"/>
  <c r="BP208" i="436"/>
  <c r="BO208" i="436"/>
  <c r="BN208" i="436"/>
  <c r="BM208" i="436"/>
  <c r="BL208" i="436"/>
  <c r="BK208" i="436"/>
  <c r="BJ208" i="436"/>
  <c r="BI208" i="436"/>
  <c r="BH208" i="436"/>
  <c r="BG208" i="436"/>
  <c r="BF208" i="436"/>
  <c r="BW207" i="436"/>
  <c r="BV207" i="436"/>
  <c r="BU207" i="436"/>
  <c r="BT207" i="436"/>
  <c r="BS207" i="436"/>
  <c r="BR207" i="436"/>
  <c r="BQ207" i="436"/>
  <c r="BP207" i="436"/>
  <c r="BO207" i="436"/>
  <c r="BN207" i="436"/>
  <c r="BM207" i="436"/>
  <c r="BL207" i="436"/>
  <c r="BK207" i="436"/>
  <c r="BJ207" i="436"/>
  <c r="BI207" i="436"/>
  <c r="BH207" i="436"/>
  <c r="BG207" i="436"/>
  <c r="BF207" i="436"/>
  <c r="BW206" i="436"/>
  <c r="BV206" i="436"/>
  <c r="BU206" i="436"/>
  <c r="BT206" i="436"/>
  <c r="BS206" i="436"/>
  <c r="BR206" i="436"/>
  <c r="BQ206" i="436"/>
  <c r="BP206" i="436"/>
  <c r="BO206" i="436"/>
  <c r="BN206" i="436"/>
  <c r="BM206" i="436"/>
  <c r="BL206" i="436"/>
  <c r="BK206" i="436"/>
  <c r="BJ206" i="436"/>
  <c r="BI206" i="436"/>
  <c r="BH206" i="436"/>
  <c r="BG206" i="436"/>
  <c r="BF206" i="436"/>
  <c r="BW205" i="436"/>
  <c r="BV205" i="436"/>
  <c r="BU205" i="436"/>
  <c r="BT205" i="436"/>
  <c r="BS205" i="436"/>
  <c r="BR205" i="436"/>
  <c r="BQ205" i="436"/>
  <c r="BP205" i="436"/>
  <c r="BO205" i="436"/>
  <c r="BN205" i="436"/>
  <c r="BM205" i="436"/>
  <c r="BL205" i="436"/>
  <c r="BK205" i="436"/>
  <c r="BJ205" i="436"/>
  <c r="BI205" i="436"/>
  <c r="BH205" i="436"/>
  <c r="BG205" i="436"/>
  <c r="AT90" i="436" s="1"/>
  <c r="BF205" i="436"/>
  <c r="BW204" i="436"/>
  <c r="BV204" i="436"/>
  <c r="BU204" i="436"/>
  <c r="BT204" i="436"/>
  <c r="BS204" i="436"/>
  <c r="BR204" i="436"/>
  <c r="BQ204" i="436"/>
  <c r="BP204" i="436"/>
  <c r="BO204" i="436"/>
  <c r="BN204" i="436"/>
  <c r="BM204" i="436"/>
  <c r="BL204" i="436"/>
  <c r="BK204" i="436"/>
  <c r="BJ204" i="436"/>
  <c r="BI204" i="436"/>
  <c r="AS90" i="436" s="1"/>
  <c r="BH204" i="436"/>
  <c r="BG204" i="436"/>
  <c r="BF204" i="436"/>
  <c r="BW203" i="436"/>
  <c r="BV203" i="436"/>
  <c r="BU203" i="436"/>
  <c r="BT203" i="436"/>
  <c r="BS203" i="436"/>
  <c r="BR203" i="436"/>
  <c r="BQ203" i="436"/>
  <c r="BP203" i="436"/>
  <c r="BO203" i="436"/>
  <c r="BN203" i="436"/>
  <c r="BM203" i="436"/>
  <c r="BL203" i="436"/>
  <c r="BK203" i="436"/>
  <c r="BJ203" i="436"/>
  <c r="BI203" i="436"/>
  <c r="BH203" i="436"/>
  <c r="BG203" i="436"/>
  <c r="AR90" i="436" s="1"/>
  <c r="BF203" i="436"/>
  <c r="BW202" i="436"/>
  <c r="BV202" i="436"/>
  <c r="BU202" i="436"/>
  <c r="BT202" i="436"/>
  <c r="BS202" i="436"/>
  <c r="BR202" i="436"/>
  <c r="BQ202" i="436"/>
  <c r="BP202" i="436"/>
  <c r="BO202" i="436"/>
  <c r="BN202" i="436"/>
  <c r="BM202" i="436"/>
  <c r="BL202" i="436"/>
  <c r="BK202" i="436"/>
  <c r="BJ202" i="436"/>
  <c r="BI202" i="436"/>
  <c r="AQ90" i="436" s="1"/>
  <c r="BH202" i="436"/>
  <c r="BG202" i="436"/>
  <c r="BF202" i="436"/>
  <c r="BW201" i="436"/>
  <c r="BV201" i="436"/>
  <c r="BU201" i="436"/>
  <c r="BT201" i="436"/>
  <c r="BS201" i="436"/>
  <c r="BR201" i="436"/>
  <c r="BQ201" i="436"/>
  <c r="BP201" i="436"/>
  <c r="BO201" i="436"/>
  <c r="BN201" i="436"/>
  <c r="BM201" i="436"/>
  <c r="BL201" i="436"/>
  <c r="BK201" i="436"/>
  <c r="BJ201" i="436"/>
  <c r="BI201" i="436"/>
  <c r="BH201" i="436"/>
  <c r="BG201" i="436"/>
  <c r="BF201" i="436"/>
  <c r="BW200" i="436"/>
  <c r="BV200" i="436"/>
  <c r="BU200" i="436"/>
  <c r="BT200" i="436"/>
  <c r="BS200" i="436"/>
  <c r="BR200" i="436"/>
  <c r="BQ200" i="436"/>
  <c r="BP200" i="436"/>
  <c r="BO200" i="436"/>
  <c r="BN200" i="436"/>
  <c r="BM200" i="436"/>
  <c r="BL200" i="436"/>
  <c r="BK200" i="436"/>
  <c r="BJ200" i="436"/>
  <c r="BI200" i="436"/>
  <c r="AO90" i="436" s="1"/>
  <c r="BH200" i="436"/>
  <c r="BG200" i="436"/>
  <c r="BF200" i="436"/>
  <c r="BW199" i="436"/>
  <c r="BV199" i="436"/>
  <c r="BU199" i="436"/>
  <c r="BT199" i="436"/>
  <c r="BS199" i="436"/>
  <c r="BR199" i="436"/>
  <c r="BQ199" i="436"/>
  <c r="BP199" i="436"/>
  <c r="BO199" i="436"/>
  <c r="BN199" i="436"/>
  <c r="BM199" i="436"/>
  <c r="BL199" i="436"/>
  <c r="BK199" i="436"/>
  <c r="BJ199" i="436"/>
  <c r="BI199" i="436"/>
  <c r="BH199" i="436"/>
  <c r="BG199" i="436"/>
  <c r="AN90" i="436" s="1"/>
  <c r="BF199" i="436"/>
  <c r="BW198" i="436"/>
  <c r="BV198" i="436"/>
  <c r="BU198" i="436"/>
  <c r="BT198" i="436"/>
  <c r="BS198" i="436"/>
  <c r="BR198" i="436"/>
  <c r="BQ198" i="436"/>
  <c r="BP198" i="436"/>
  <c r="BO198" i="436"/>
  <c r="BN198" i="436"/>
  <c r="BM198" i="436"/>
  <c r="BL198" i="436"/>
  <c r="BK198" i="436"/>
  <c r="BJ198" i="436"/>
  <c r="BI198" i="436"/>
  <c r="AM90" i="436" s="1"/>
  <c r="BH198" i="436"/>
  <c r="BG198" i="436"/>
  <c r="BF198" i="436"/>
  <c r="BW195" i="436"/>
  <c r="BV195" i="436"/>
  <c r="BU195" i="436"/>
  <c r="BT195" i="436"/>
  <c r="BS195" i="436"/>
  <c r="BR195" i="436"/>
  <c r="BQ195" i="436"/>
  <c r="BP195" i="436"/>
  <c r="BO195" i="436"/>
  <c r="BN195" i="436"/>
  <c r="BM195" i="436"/>
  <c r="BL195" i="436"/>
  <c r="BK195" i="436"/>
  <c r="BJ195" i="436"/>
  <c r="BI195" i="436"/>
  <c r="BH195" i="436"/>
  <c r="BG195" i="436"/>
  <c r="BF195" i="436"/>
  <c r="BW194" i="436"/>
  <c r="BV194" i="436"/>
  <c r="BU194" i="436"/>
  <c r="BT194" i="436"/>
  <c r="BS194" i="436"/>
  <c r="BR194" i="436"/>
  <c r="BQ194" i="436"/>
  <c r="BP194" i="436"/>
  <c r="BO194" i="436"/>
  <c r="BN194" i="436"/>
  <c r="BM194" i="436"/>
  <c r="BL194" i="436"/>
  <c r="BK194" i="436"/>
  <c r="BJ194" i="436"/>
  <c r="BI194" i="436"/>
  <c r="BH194" i="436"/>
  <c r="BG194" i="436"/>
  <c r="BB89" i="436" s="1"/>
  <c r="BF194" i="436"/>
  <c r="BW193" i="436"/>
  <c r="BV193" i="436"/>
  <c r="BU193" i="436"/>
  <c r="BT193" i="436"/>
  <c r="BS193" i="436"/>
  <c r="BR193" i="436"/>
  <c r="BQ193" i="436"/>
  <c r="BP193" i="436"/>
  <c r="BO193" i="436"/>
  <c r="BN193" i="436"/>
  <c r="BM193" i="436"/>
  <c r="BL193" i="436"/>
  <c r="BK193" i="436"/>
  <c r="BJ193" i="436"/>
  <c r="BI193" i="436"/>
  <c r="BH193" i="436"/>
  <c r="BG193" i="436"/>
  <c r="BF193" i="436"/>
  <c r="BW192" i="436"/>
  <c r="BV192" i="436"/>
  <c r="BU192" i="436"/>
  <c r="BT192" i="436"/>
  <c r="BS192" i="436"/>
  <c r="BR192" i="436"/>
  <c r="BQ192" i="436"/>
  <c r="BP192" i="436"/>
  <c r="BO192" i="436"/>
  <c r="BN192" i="436"/>
  <c r="BM192" i="436"/>
  <c r="BL192" i="436"/>
  <c r="BK192" i="436"/>
  <c r="BJ192" i="436"/>
  <c r="BI192" i="436"/>
  <c r="BH192" i="436"/>
  <c r="BG192" i="436"/>
  <c r="BF192" i="436"/>
  <c r="BW191" i="436"/>
  <c r="BV191" i="436"/>
  <c r="BU191" i="436"/>
  <c r="BT191" i="436"/>
  <c r="BS191" i="436"/>
  <c r="BR191" i="436"/>
  <c r="BQ191" i="436"/>
  <c r="BP191" i="436"/>
  <c r="BO191" i="436"/>
  <c r="BN191" i="436"/>
  <c r="BM191" i="436"/>
  <c r="BL191" i="436"/>
  <c r="BK191" i="436"/>
  <c r="BJ191" i="436"/>
  <c r="BI191" i="436"/>
  <c r="BH191" i="436"/>
  <c r="BG191" i="436"/>
  <c r="BF191" i="436"/>
  <c r="BW190" i="436"/>
  <c r="BV190" i="436"/>
  <c r="BU190" i="436"/>
  <c r="BT190" i="436"/>
  <c r="BS190" i="436"/>
  <c r="BR190" i="436"/>
  <c r="BQ190" i="436"/>
  <c r="BP190" i="436"/>
  <c r="BO190" i="436"/>
  <c r="BN190" i="436"/>
  <c r="BM190" i="436"/>
  <c r="BL190" i="436"/>
  <c r="BK190" i="436"/>
  <c r="BJ190" i="436"/>
  <c r="BI190" i="436"/>
  <c r="BH190" i="436"/>
  <c r="BG190" i="436"/>
  <c r="BF190" i="436"/>
  <c r="BW189" i="436"/>
  <c r="BV189" i="436"/>
  <c r="BU189" i="436"/>
  <c r="BT189" i="436"/>
  <c r="BS189" i="436"/>
  <c r="BR189" i="436"/>
  <c r="BQ189" i="436"/>
  <c r="BP189" i="436"/>
  <c r="BO189" i="436"/>
  <c r="BN189" i="436"/>
  <c r="BM189" i="436"/>
  <c r="BL189" i="436"/>
  <c r="BK189" i="436"/>
  <c r="BJ189" i="436"/>
  <c r="BI189" i="436"/>
  <c r="BH189" i="436"/>
  <c r="BG189" i="436"/>
  <c r="BF189" i="436"/>
  <c r="BW188" i="436"/>
  <c r="BV188" i="436"/>
  <c r="BU188" i="436"/>
  <c r="BT188" i="436"/>
  <c r="BS188" i="436"/>
  <c r="BR188" i="436"/>
  <c r="BQ188" i="436"/>
  <c r="BP188" i="436"/>
  <c r="BO188" i="436"/>
  <c r="BN188" i="436"/>
  <c r="BM188" i="436"/>
  <c r="BL188" i="436"/>
  <c r="BK188" i="436"/>
  <c r="BJ188" i="436"/>
  <c r="BI188" i="436"/>
  <c r="AV89" i="436" s="1"/>
  <c r="BH188" i="436"/>
  <c r="BG188" i="436"/>
  <c r="BF188" i="436"/>
  <c r="BW187" i="436"/>
  <c r="BV187" i="436"/>
  <c r="BU187" i="436"/>
  <c r="BT187" i="436"/>
  <c r="BS187" i="436"/>
  <c r="BR187" i="436"/>
  <c r="BQ187" i="436"/>
  <c r="BP187" i="436"/>
  <c r="BO187" i="436"/>
  <c r="BN187" i="436"/>
  <c r="BM187" i="436"/>
  <c r="BL187" i="436"/>
  <c r="BK187" i="436"/>
  <c r="BJ187" i="436"/>
  <c r="BI187" i="436"/>
  <c r="BH187" i="436"/>
  <c r="BG187" i="436"/>
  <c r="BF187" i="436"/>
  <c r="BW186" i="436"/>
  <c r="BV186" i="436"/>
  <c r="BU186" i="436"/>
  <c r="BT186" i="436"/>
  <c r="BS186" i="436"/>
  <c r="BR186" i="436"/>
  <c r="BQ186" i="436"/>
  <c r="BP186" i="436"/>
  <c r="BO186" i="436"/>
  <c r="BN186" i="436"/>
  <c r="BM186" i="436"/>
  <c r="BL186" i="436"/>
  <c r="BK186" i="436"/>
  <c r="BJ186" i="436"/>
  <c r="BI186" i="436"/>
  <c r="AT89" i="436" s="1"/>
  <c r="BH186" i="436"/>
  <c r="BG186" i="436"/>
  <c r="BF186" i="436"/>
  <c r="BW185" i="436"/>
  <c r="BV185" i="436"/>
  <c r="BU185" i="436"/>
  <c r="BT185" i="436"/>
  <c r="BS185" i="436"/>
  <c r="BR185" i="436"/>
  <c r="BQ185" i="436"/>
  <c r="BP185" i="436"/>
  <c r="BO185" i="436"/>
  <c r="BN185" i="436"/>
  <c r="BM185" i="436"/>
  <c r="BL185" i="436"/>
  <c r="BK185" i="436"/>
  <c r="BJ185" i="436"/>
  <c r="BI185" i="436"/>
  <c r="BH185" i="436"/>
  <c r="BG185" i="436"/>
  <c r="AS89" i="436" s="1"/>
  <c r="BF185" i="436"/>
  <c r="BW184" i="436"/>
  <c r="BV184" i="436"/>
  <c r="BU184" i="436"/>
  <c r="BT184" i="436"/>
  <c r="BS184" i="436"/>
  <c r="BR184" i="436"/>
  <c r="BQ184" i="436"/>
  <c r="BP184" i="436"/>
  <c r="BO184" i="436"/>
  <c r="BN184" i="436"/>
  <c r="BM184" i="436"/>
  <c r="BL184" i="436"/>
  <c r="BK184" i="436"/>
  <c r="BJ184" i="436"/>
  <c r="BI184" i="436"/>
  <c r="AR89" i="436" s="1"/>
  <c r="BH184" i="436"/>
  <c r="BG184" i="436"/>
  <c r="BF184" i="436"/>
  <c r="BW183" i="436"/>
  <c r="BV183" i="436"/>
  <c r="BU183" i="436"/>
  <c r="BT183" i="436"/>
  <c r="BS183" i="436"/>
  <c r="BR183" i="436"/>
  <c r="BQ183" i="436"/>
  <c r="BP183" i="436"/>
  <c r="BO183" i="436"/>
  <c r="BN183" i="436"/>
  <c r="BM183" i="436"/>
  <c r="BL183" i="436"/>
  <c r="BK183" i="436"/>
  <c r="BJ183" i="436"/>
  <c r="BI183" i="436"/>
  <c r="BH183" i="436"/>
  <c r="BG183" i="436"/>
  <c r="AQ89" i="436" s="1"/>
  <c r="BF183" i="436"/>
  <c r="BW182" i="436"/>
  <c r="BV182" i="436"/>
  <c r="BU182" i="436"/>
  <c r="BT182" i="436"/>
  <c r="BS182" i="436"/>
  <c r="BR182" i="436"/>
  <c r="BQ182" i="436"/>
  <c r="BP182" i="436"/>
  <c r="BO182" i="436"/>
  <c r="BN182" i="436"/>
  <c r="BM182" i="436"/>
  <c r="BL182" i="436"/>
  <c r="BK182" i="436"/>
  <c r="BJ182" i="436"/>
  <c r="BI182" i="436"/>
  <c r="BH182" i="436"/>
  <c r="BG182" i="436"/>
  <c r="BF182" i="436"/>
  <c r="BW181" i="436"/>
  <c r="BV181" i="436"/>
  <c r="BU181" i="436"/>
  <c r="BT181" i="436"/>
  <c r="BS181" i="436"/>
  <c r="BR181" i="436"/>
  <c r="BQ181" i="436"/>
  <c r="BP181" i="436"/>
  <c r="BO181" i="436"/>
  <c r="BN181" i="436"/>
  <c r="BM181" i="436"/>
  <c r="BL181" i="436"/>
  <c r="BK181" i="436"/>
  <c r="BJ181" i="436"/>
  <c r="BI181" i="436"/>
  <c r="BH181" i="436"/>
  <c r="BG181" i="436"/>
  <c r="AO89" i="436" s="1"/>
  <c r="BF181" i="436"/>
  <c r="BW180" i="436"/>
  <c r="BV180" i="436"/>
  <c r="BU180" i="436"/>
  <c r="BT180" i="436"/>
  <c r="BS180" i="436"/>
  <c r="BR180" i="436"/>
  <c r="BQ180" i="436"/>
  <c r="BP180" i="436"/>
  <c r="BO180" i="436"/>
  <c r="BN180" i="436"/>
  <c r="BM180" i="436"/>
  <c r="BL180" i="436"/>
  <c r="BK180" i="436"/>
  <c r="BJ180" i="436"/>
  <c r="BI180" i="436"/>
  <c r="AN89" i="436" s="1"/>
  <c r="BH180" i="436"/>
  <c r="BG180" i="436"/>
  <c r="BF180" i="436"/>
  <c r="BW179" i="436"/>
  <c r="BV179" i="436"/>
  <c r="BU179" i="436"/>
  <c r="BT179" i="436"/>
  <c r="BS179" i="436"/>
  <c r="BR179" i="436"/>
  <c r="BQ179" i="436"/>
  <c r="BP179" i="436"/>
  <c r="BO179" i="436"/>
  <c r="BN179" i="436"/>
  <c r="BM179" i="436"/>
  <c r="BL179" i="436"/>
  <c r="BK179" i="436"/>
  <c r="BJ179" i="436"/>
  <c r="BI179" i="436"/>
  <c r="BH179" i="436"/>
  <c r="BG179" i="436"/>
  <c r="BF179" i="436"/>
  <c r="BW176" i="436"/>
  <c r="BV176" i="436"/>
  <c r="BU176" i="436"/>
  <c r="BT176" i="436"/>
  <c r="BS176" i="436"/>
  <c r="BR176" i="436"/>
  <c r="BQ176" i="436"/>
  <c r="BP176" i="436"/>
  <c r="BO176" i="436"/>
  <c r="BN176" i="436"/>
  <c r="BM176" i="436"/>
  <c r="BL176" i="436"/>
  <c r="BK176" i="436"/>
  <c r="BJ176" i="436"/>
  <c r="BI176" i="436"/>
  <c r="BH176" i="436"/>
  <c r="BG176" i="436"/>
  <c r="BF176" i="436"/>
  <c r="BW175" i="436"/>
  <c r="BV175" i="436"/>
  <c r="BU175" i="436"/>
  <c r="BT175" i="436"/>
  <c r="BS175" i="436"/>
  <c r="BR175" i="436"/>
  <c r="BQ175" i="436"/>
  <c r="BP175" i="436"/>
  <c r="BO175" i="436"/>
  <c r="BN175" i="436"/>
  <c r="BM175" i="436"/>
  <c r="BL175" i="436"/>
  <c r="BK175" i="436"/>
  <c r="BJ175" i="436"/>
  <c r="BI175" i="436"/>
  <c r="BH175" i="436"/>
  <c r="BG175" i="436"/>
  <c r="BF175" i="436"/>
  <c r="BW174" i="436"/>
  <c r="BV174" i="436"/>
  <c r="BU174" i="436"/>
  <c r="BT174" i="436"/>
  <c r="BS174" i="436"/>
  <c r="BR174" i="436"/>
  <c r="BQ174" i="436"/>
  <c r="BP174" i="436"/>
  <c r="BO174" i="436"/>
  <c r="BN174" i="436"/>
  <c r="BM174" i="436"/>
  <c r="BL174" i="436"/>
  <c r="BK174" i="436"/>
  <c r="BJ174" i="436"/>
  <c r="BI174" i="436"/>
  <c r="BH174" i="436"/>
  <c r="BG174" i="436"/>
  <c r="BF174" i="436"/>
  <c r="BW173" i="436"/>
  <c r="BV173" i="436"/>
  <c r="BU173" i="436"/>
  <c r="BT173" i="436"/>
  <c r="BS173" i="436"/>
  <c r="BR173" i="436"/>
  <c r="BQ173" i="436"/>
  <c r="BP173" i="436"/>
  <c r="BO173" i="436"/>
  <c r="BN173" i="436"/>
  <c r="BM173" i="436"/>
  <c r="BL173" i="436"/>
  <c r="BK173" i="436"/>
  <c r="BJ173" i="436"/>
  <c r="BI173" i="436"/>
  <c r="BH173" i="436"/>
  <c r="BG173" i="436"/>
  <c r="BF173" i="436"/>
  <c r="BW172" i="436"/>
  <c r="BV172" i="436"/>
  <c r="BU172" i="436"/>
  <c r="BT172" i="436"/>
  <c r="BS172" i="436"/>
  <c r="BR172" i="436"/>
  <c r="BQ172" i="436"/>
  <c r="BP172" i="436"/>
  <c r="BO172" i="436"/>
  <c r="BN172" i="436"/>
  <c r="BM172" i="436"/>
  <c r="BL172" i="436"/>
  <c r="BK172" i="436"/>
  <c r="BJ172" i="436"/>
  <c r="BI172" i="436"/>
  <c r="BH172" i="436"/>
  <c r="BG172" i="436"/>
  <c r="BF172" i="436"/>
  <c r="BW171" i="436"/>
  <c r="BV171" i="436"/>
  <c r="BU171" i="436"/>
  <c r="BT171" i="436"/>
  <c r="BS171" i="436"/>
  <c r="BR171" i="436"/>
  <c r="BQ171" i="436"/>
  <c r="BP171" i="436"/>
  <c r="BO171" i="436"/>
  <c r="BN171" i="436"/>
  <c r="BM171" i="436"/>
  <c r="BL171" i="436"/>
  <c r="BK171" i="436"/>
  <c r="BJ171" i="436"/>
  <c r="BI171" i="436"/>
  <c r="BH171" i="436"/>
  <c r="BG171" i="436"/>
  <c r="BF171" i="436"/>
  <c r="BW170" i="436"/>
  <c r="BV170" i="436"/>
  <c r="BU170" i="436"/>
  <c r="BT170" i="436"/>
  <c r="BS170" i="436"/>
  <c r="BR170" i="436"/>
  <c r="BQ170" i="436"/>
  <c r="BP170" i="436"/>
  <c r="BO170" i="436"/>
  <c r="BN170" i="436"/>
  <c r="BM170" i="436"/>
  <c r="BL170" i="436"/>
  <c r="BK170" i="436"/>
  <c r="BJ170" i="436"/>
  <c r="BI170" i="436"/>
  <c r="BH170" i="436"/>
  <c r="BG170" i="436"/>
  <c r="BF170" i="436"/>
  <c r="BW169" i="436"/>
  <c r="BV169" i="436"/>
  <c r="BU169" i="436"/>
  <c r="BT169" i="436"/>
  <c r="BS169" i="436"/>
  <c r="BR169" i="436"/>
  <c r="BQ169" i="436"/>
  <c r="BP169" i="436"/>
  <c r="BO169" i="436"/>
  <c r="BN169" i="436"/>
  <c r="BM169" i="436"/>
  <c r="BL169" i="436"/>
  <c r="BK169" i="436"/>
  <c r="BJ169" i="436"/>
  <c r="BI169" i="436"/>
  <c r="BH169" i="436"/>
  <c r="BG169" i="436"/>
  <c r="BF169" i="436"/>
  <c r="BW168" i="436"/>
  <c r="BV168" i="436"/>
  <c r="BU168" i="436"/>
  <c r="BT168" i="436"/>
  <c r="BS168" i="436"/>
  <c r="BR168" i="436"/>
  <c r="BQ168" i="436"/>
  <c r="BP168" i="436"/>
  <c r="BO168" i="436"/>
  <c r="BN168" i="436"/>
  <c r="BM168" i="436"/>
  <c r="BL168" i="436"/>
  <c r="BK168" i="436"/>
  <c r="BJ168" i="436"/>
  <c r="BI168" i="436"/>
  <c r="BH168" i="436"/>
  <c r="BG168" i="436"/>
  <c r="BF168" i="436"/>
  <c r="BW167" i="436"/>
  <c r="BV167" i="436"/>
  <c r="BU167" i="436"/>
  <c r="BT167" i="436"/>
  <c r="BS167" i="436"/>
  <c r="BR167" i="436"/>
  <c r="BQ167" i="436"/>
  <c r="BP167" i="436"/>
  <c r="BO167" i="436"/>
  <c r="BN167" i="436"/>
  <c r="BM167" i="436"/>
  <c r="BL167" i="436"/>
  <c r="BK167" i="436"/>
  <c r="BJ167" i="436"/>
  <c r="BI167" i="436"/>
  <c r="BH167" i="436"/>
  <c r="BG167" i="436"/>
  <c r="AT88" i="436" s="1"/>
  <c r="BF167" i="436"/>
  <c r="BW166" i="436"/>
  <c r="BV166" i="436"/>
  <c r="BU166" i="436"/>
  <c r="BT166" i="436"/>
  <c r="BS166" i="436"/>
  <c r="BR166" i="436"/>
  <c r="BQ166" i="436"/>
  <c r="BP166" i="436"/>
  <c r="BO166" i="436"/>
  <c r="BN166" i="436"/>
  <c r="BM166" i="436"/>
  <c r="BL166" i="436"/>
  <c r="BK166" i="436"/>
  <c r="BJ166" i="436"/>
  <c r="BI166" i="436"/>
  <c r="AS88" i="436" s="1"/>
  <c r="BH166" i="436"/>
  <c r="BG166" i="436"/>
  <c r="BF166" i="436"/>
  <c r="BW165" i="436"/>
  <c r="BV165" i="436"/>
  <c r="BU165" i="436"/>
  <c r="BT165" i="436"/>
  <c r="BS165" i="436"/>
  <c r="BR165" i="436"/>
  <c r="BQ165" i="436"/>
  <c r="BP165" i="436"/>
  <c r="BO165" i="436"/>
  <c r="BN165" i="436"/>
  <c r="BM165" i="436"/>
  <c r="BL165" i="436"/>
  <c r="BK165" i="436"/>
  <c r="BJ165" i="436"/>
  <c r="BI165" i="436"/>
  <c r="BH165" i="436"/>
  <c r="BG165" i="436"/>
  <c r="AR88" i="436" s="1"/>
  <c r="BF165" i="436"/>
  <c r="BW164" i="436"/>
  <c r="BV164" i="436"/>
  <c r="BU164" i="436"/>
  <c r="BT164" i="436"/>
  <c r="BS164" i="436"/>
  <c r="BR164" i="436"/>
  <c r="BQ164" i="436"/>
  <c r="BP164" i="436"/>
  <c r="BO164" i="436"/>
  <c r="BN164" i="436"/>
  <c r="BM164" i="436"/>
  <c r="BL164" i="436"/>
  <c r="BK164" i="436"/>
  <c r="BJ164" i="436"/>
  <c r="BI164" i="436"/>
  <c r="AQ88" i="436" s="1"/>
  <c r="BH164" i="436"/>
  <c r="BG164" i="436"/>
  <c r="BF164" i="436"/>
  <c r="BW163" i="436"/>
  <c r="BV163" i="436"/>
  <c r="BU163" i="436"/>
  <c r="BT163" i="436"/>
  <c r="BS163" i="436"/>
  <c r="BR163" i="436"/>
  <c r="BQ163" i="436"/>
  <c r="BP163" i="436"/>
  <c r="BO163" i="436"/>
  <c r="BN163" i="436"/>
  <c r="BM163" i="436"/>
  <c r="BL163" i="436"/>
  <c r="BK163" i="436"/>
  <c r="BJ163" i="436"/>
  <c r="BI163" i="436"/>
  <c r="BH163" i="436"/>
  <c r="BG163" i="436"/>
  <c r="BF163" i="436"/>
  <c r="BW162" i="436"/>
  <c r="BV162" i="436"/>
  <c r="BU162" i="436"/>
  <c r="BT162" i="436"/>
  <c r="BS162" i="436"/>
  <c r="BR162" i="436"/>
  <c r="BQ162" i="436"/>
  <c r="BP162" i="436"/>
  <c r="BO162" i="436"/>
  <c r="BN162" i="436"/>
  <c r="BM162" i="436"/>
  <c r="BL162" i="436"/>
  <c r="BK162" i="436"/>
  <c r="BJ162" i="436"/>
  <c r="BI162" i="436"/>
  <c r="AO88" i="436" s="1"/>
  <c r="BH162" i="436"/>
  <c r="BG162" i="436"/>
  <c r="BF162" i="436"/>
  <c r="BW161" i="436"/>
  <c r="BV161" i="436"/>
  <c r="BU161" i="436"/>
  <c r="BT161" i="436"/>
  <c r="BS161" i="436"/>
  <c r="BR161" i="436"/>
  <c r="BQ161" i="436"/>
  <c r="BP161" i="436"/>
  <c r="BO161" i="436"/>
  <c r="BN161" i="436"/>
  <c r="BM161" i="436"/>
  <c r="BL161" i="436"/>
  <c r="BK161" i="436"/>
  <c r="BJ161" i="436"/>
  <c r="BI161" i="436"/>
  <c r="BH161" i="436"/>
  <c r="BG161" i="436"/>
  <c r="AN88" i="436" s="1"/>
  <c r="BF161" i="436"/>
  <c r="BW160" i="436"/>
  <c r="BV160" i="436"/>
  <c r="BU160" i="436"/>
  <c r="BT160" i="436"/>
  <c r="BS160" i="436"/>
  <c r="BR160" i="436"/>
  <c r="BQ160" i="436"/>
  <c r="BP160" i="436"/>
  <c r="BO160" i="436"/>
  <c r="BN160" i="436"/>
  <c r="BM160" i="436"/>
  <c r="BL160" i="436"/>
  <c r="BK160" i="436"/>
  <c r="BJ160" i="436"/>
  <c r="BI160" i="436"/>
  <c r="BH160" i="436"/>
  <c r="BG160" i="436"/>
  <c r="BF160" i="436"/>
  <c r="BW157" i="436"/>
  <c r="BV157" i="436"/>
  <c r="BU157" i="436"/>
  <c r="BT157" i="436"/>
  <c r="BS157" i="436"/>
  <c r="BR157" i="436"/>
  <c r="BQ157" i="436"/>
  <c r="BP157" i="436"/>
  <c r="BO157" i="436"/>
  <c r="BN157" i="436"/>
  <c r="BM157" i="436"/>
  <c r="BL157" i="436"/>
  <c r="BK157" i="436"/>
  <c r="BJ157" i="436"/>
  <c r="BI157" i="436"/>
  <c r="BH157" i="436"/>
  <c r="BG157" i="436"/>
  <c r="BF157" i="436"/>
  <c r="BW156" i="436"/>
  <c r="BV156" i="436"/>
  <c r="BU156" i="436"/>
  <c r="BT156" i="436"/>
  <c r="BS156" i="436"/>
  <c r="BR156" i="436"/>
  <c r="BQ156" i="436"/>
  <c r="BP156" i="436"/>
  <c r="BO156" i="436"/>
  <c r="BN156" i="436"/>
  <c r="BM156" i="436"/>
  <c r="BL156" i="436"/>
  <c r="BK156" i="436"/>
  <c r="BJ156" i="436"/>
  <c r="BI156" i="436"/>
  <c r="BH156" i="436"/>
  <c r="BG156" i="436"/>
  <c r="BF156" i="436"/>
  <c r="BW155" i="436"/>
  <c r="BV155" i="436"/>
  <c r="BU155" i="436"/>
  <c r="BT155" i="436"/>
  <c r="BS155" i="436"/>
  <c r="BR155" i="436"/>
  <c r="BQ155" i="436"/>
  <c r="BP155" i="436"/>
  <c r="BO155" i="436"/>
  <c r="BN155" i="436"/>
  <c r="BM155" i="436"/>
  <c r="BL155" i="436"/>
  <c r="BK155" i="436"/>
  <c r="BJ155" i="436"/>
  <c r="BI155" i="436"/>
  <c r="BH155" i="436"/>
  <c r="BG155" i="436"/>
  <c r="BF155" i="436"/>
  <c r="BW154" i="436"/>
  <c r="BV154" i="436"/>
  <c r="BU154" i="436"/>
  <c r="BT154" i="436"/>
  <c r="BS154" i="436"/>
  <c r="BR154" i="436"/>
  <c r="BQ154" i="436"/>
  <c r="BP154" i="436"/>
  <c r="BO154" i="436"/>
  <c r="BN154" i="436"/>
  <c r="BM154" i="436"/>
  <c r="BL154" i="436"/>
  <c r="BK154" i="436"/>
  <c r="BJ154" i="436"/>
  <c r="BI154" i="436"/>
  <c r="BH154" i="436"/>
  <c r="BG154" i="436"/>
  <c r="BF154" i="436"/>
  <c r="BW153" i="436"/>
  <c r="BV153" i="436"/>
  <c r="BU153" i="436"/>
  <c r="BT153" i="436"/>
  <c r="BS153" i="436"/>
  <c r="BR153" i="436"/>
  <c r="BQ153" i="436"/>
  <c r="BP153" i="436"/>
  <c r="BO153" i="436"/>
  <c r="BN153" i="436"/>
  <c r="BM153" i="436"/>
  <c r="BL153" i="436"/>
  <c r="BK153" i="436"/>
  <c r="BJ153" i="436"/>
  <c r="BI153" i="436"/>
  <c r="BH153" i="436"/>
  <c r="BG153" i="436"/>
  <c r="BF153" i="436"/>
  <c r="BW152" i="436"/>
  <c r="BV152" i="436"/>
  <c r="BU152" i="436"/>
  <c r="BT152" i="436"/>
  <c r="BS152" i="436"/>
  <c r="BR152" i="436"/>
  <c r="BQ152" i="436"/>
  <c r="BP152" i="436"/>
  <c r="BO152" i="436"/>
  <c r="BN152" i="436"/>
  <c r="BM152" i="436"/>
  <c r="BL152" i="436"/>
  <c r="BK152" i="436"/>
  <c r="BJ152" i="436"/>
  <c r="BI152" i="436"/>
  <c r="BH152" i="436"/>
  <c r="BG152" i="436"/>
  <c r="BF152" i="436"/>
  <c r="BW151" i="436"/>
  <c r="BV151" i="436"/>
  <c r="BU151" i="436"/>
  <c r="BT151" i="436"/>
  <c r="BS151" i="436"/>
  <c r="BR151" i="436"/>
  <c r="BQ151" i="436"/>
  <c r="BP151" i="436"/>
  <c r="BO151" i="436"/>
  <c r="BN151" i="436"/>
  <c r="BM151" i="436"/>
  <c r="BL151" i="436"/>
  <c r="BK151" i="436"/>
  <c r="BJ151" i="436"/>
  <c r="BI151" i="436"/>
  <c r="BH151" i="436"/>
  <c r="BG151" i="436"/>
  <c r="BF151" i="436"/>
  <c r="BW150" i="436"/>
  <c r="BV150" i="436"/>
  <c r="BU150" i="436"/>
  <c r="BT150" i="436"/>
  <c r="BS150" i="436"/>
  <c r="BR150" i="436"/>
  <c r="BQ150" i="436"/>
  <c r="BP150" i="436"/>
  <c r="BO150" i="436"/>
  <c r="BN150" i="436"/>
  <c r="BM150" i="436"/>
  <c r="BL150" i="436"/>
  <c r="BK150" i="436"/>
  <c r="BJ150" i="436"/>
  <c r="BI150" i="436"/>
  <c r="BH150" i="436"/>
  <c r="BG150" i="436"/>
  <c r="BF150" i="436"/>
  <c r="BW149" i="436"/>
  <c r="BV149" i="436"/>
  <c r="BU149" i="436"/>
  <c r="BT149" i="436"/>
  <c r="BS149" i="436"/>
  <c r="BR149" i="436"/>
  <c r="BQ149" i="436"/>
  <c r="BP149" i="436"/>
  <c r="BO149" i="436"/>
  <c r="BN149" i="436"/>
  <c r="BM149" i="436"/>
  <c r="BL149" i="436"/>
  <c r="BK149" i="436"/>
  <c r="BJ149" i="436"/>
  <c r="BI149" i="436"/>
  <c r="BH149" i="436"/>
  <c r="BG149" i="436"/>
  <c r="BF149" i="436"/>
  <c r="BW148" i="436"/>
  <c r="BV148" i="436"/>
  <c r="BU148" i="436"/>
  <c r="BT148" i="436"/>
  <c r="BS148" i="436"/>
  <c r="BR148" i="436"/>
  <c r="BQ148" i="436"/>
  <c r="BP148" i="436"/>
  <c r="BO148" i="436"/>
  <c r="BN148" i="436"/>
  <c r="BM148" i="436"/>
  <c r="BL148" i="436"/>
  <c r="BK148" i="436"/>
  <c r="BJ148" i="436"/>
  <c r="BI148" i="436"/>
  <c r="AT87" i="436" s="1"/>
  <c r="BH148" i="436"/>
  <c r="BG148" i="436"/>
  <c r="BF148" i="436"/>
  <c r="BW147" i="436"/>
  <c r="BV147" i="436"/>
  <c r="BU147" i="436"/>
  <c r="BT147" i="436"/>
  <c r="BS147" i="436"/>
  <c r="BR147" i="436"/>
  <c r="BQ147" i="436"/>
  <c r="BP147" i="436"/>
  <c r="BO147" i="436"/>
  <c r="BN147" i="436"/>
  <c r="BM147" i="436"/>
  <c r="BL147" i="436"/>
  <c r="BK147" i="436"/>
  <c r="BJ147" i="436"/>
  <c r="BI147" i="436"/>
  <c r="BH147" i="436"/>
  <c r="BG147" i="436"/>
  <c r="BF147" i="436"/>
  <c r="BW146" i="436"/>
  <c r="BV146" i="436"/>
  <c r="BU146" i="436"/>
  <c r="BT146" i="436"/>
  <c r="BS146" i="436"/>
  <c r="BR146" i="436"/>
  <c r="BQ146" i="436"/>
  <c r="BP146" i="436"/>
  <c r="BO146" i="436"/>
  <c r="BN146" i="436"/>
  <c r="BM146" i="436"/>
  <c r="BL146" i="436"/>
  <c r="BK146" i="436"/>
  <c r="BJ146" i="436"/>
  <c r="BI146" i="436"/>
  <c r="AR87" i="436" s="1"/>
  <c r="BH146" i="436"/>
  <c r="BG146" i="436"/>
  <c r="BF146" i="436"/>
  <c r="BW145" i="436"/>
  <c r="BV145" i="436"/>
  <c r="BU145" i="436"/>
  <c r="BT145" i="436"/>
  <c r="BS145" i="436"/>
  <c r="BR145" i="436"/>
  <c r="BQ145" i="436"/>
  <c r="BP145" i="436"/>
  <c r="BO145" i="436"/>
  <c r="BN145" i="436"/>
  <c r="BM145" i="436"/>
  <c r="BL145" i="436"/>
  <c r="BK145" i="436"/>
  <c r="BJ145" i="436"/>
  <c r="BI145" i="436"/>
  <c r="BH145" i="436"/>
  <c r="BG145" i="436"/>
  <c r="AQ87" i="436" s="1"/>
  <c r="BF145" i="436"/>
  <c r="BW144" i="436"/>
  <c r="BV144" i="436"/>
  <c r="BU144" i="436"/>
  <c r="BT144" i="436"/>
  <c r="BS144" i="436"/>
  <c r="BR144" i="436"/>
  <c r="BQ144" i="436"/>
  <c r="BP144" i="436"/>
  <c r="BO144" i="436"/>
  <c r="BN144" i="436"/>
  <c r="BM144" i="436"/>
  <c r="BL144" i="436"/>
  <c r="BK144" i="436"/>
  <c r="BJ144" i="436"/>
  <c r="BI144" i="436"/>
  <c r="BH144" i="436"/>
  <c r="BG144" i="436"/>
  <c r="BF144" i="436"/>
  <c r="BW143" i="436"/>
  <c r="BV143" i="436"/>
  <c r="BU143" i="436"/>
  <c r="BT143" i="436"/>
  <c r="BS143" i="436"/>
  <c r="BR143" i="436"/>
  <c r="BQ143" i="436"/>
  <c r="BP143" i="436"/>
  <c r="BO143" i="436"/>
  <c r="BN143" i="436"/>
  <c r="BM143" i="436"/>
  <c r="BL143" i="436"/>
  <c r="BK143" i="436"/>
  <c r="BJ143" i="436"/>
  <c r="BI143" i="436"/>
  <c r="BH143" i="436"/>
  <c r="BG143" i="436"/>
  <c r="BF143" i="436"/>
  <c r="BW142" i="436"/>
  <c r="BV142" i="436"/>
  <c r="BU142" i="436"/>
  <c r="BT142" i="436"/>
  <c r="BS142" i="436"/>
  <c r="BR142" i="436"/>
  <c r="BQ142" i="436"/>
  <c r="BP142" i="436"/>
  <c r="BO142" i="436"/>
  <c r="BN142" i="436"/>
  <c r="BM142" i="436"/>
  <c r="BL142" i="436"/>
  <c r="BK142" i="436"/>
  <c r="BJ142" i="436"/>
  <c r="BI142" i="436"/>
  <c r="AN87" i="436" s="1"/>
  <c r="BH142" i="436"/>
  <c r="BG142" i="436"/>
  <c r="BF142" i="436"/>
  <c r="BW141" i="436"/>
  <c r="BV141" i="436"/>
  <c r="BU141" i="436"/>
  <c r="BT141" i="436"/>
  <c r="BS141" i="436"/>
  <c r="BR141" i="436"/>
  <c r="BQ141" i="436"/>
  <c r="BP141" i="436"/>
  <c r="BO141" i="436"/>
  <c r="BN141" i="436"/>
  <c r="BM141" i="436"/>
  <c r="BL141" i="436"/>
  <c r="BK141" i="436"/>
  <c r="BJ141" i="436"/>
  <c r="BI141" i="436"/>
  <c r="BH141" i="436"/>
  <c r="BG141" i="436"/>
  <c r="BF141" i="436"/>
  <c r="BW138" i="436"/>
  <c r="BV138" i="436"/>
  <c r="BU138" i="436"/>
  <c r="BT138" i="436"/>
  <c r="BS138" i="436"/>
  <c r="BR138" i="436"/>
  <c r="BQ138" i="436"/>
  <c r="BP138" i="436"/>
  <c r="BO138" i="436"/>
  <c r="BN138" i="436"/>
  <c r="BM138" i="436"/>
  <c r="BL138" i="436"/>
  <c r="BK138" i="436"/>
  <c r="BJ138" i="436"/>
  <c r="BI138" i="436"/>
  <c r="BH138" i="436"/>
  <c r="BG138" i="436"/>
  <c r="BF138" i="436"/>
  <c r="BW137" i="436"/>
  <c r="BV137" i="436"/>
  <c r="BU137" i="436"/>
  <c r="BT137" i="436"/>
  <c r="BS137" i="436"/>
  <c r="BR137" i="436"/>
  <c r="BQ137" i="436"/>
  <c r="BP137" i="436"/>
  <c r="BO137" i="436"/>
  <c r="BN137" i="436"/>
  <c r="BM137" i="436"/>
  <c r="BL137" i="436"/>
  <c r="BK137" i="436"/>
  <c r="BJ137" i="436"/>
  <c r="BI137" i="436"/>
  <c r="BH137" i="436"/>
  <c r="BG137" i="436"/>
  <c r="BF137" i="436"/>
  <c r="BW136" i="436"/>
  <c r="BV136" i="436"/>
  <c r="BU136" i="436"/>
  <c r="BT136" i="436"/>
  <c r="BS136" i="436"/>
  <c r="BR136" i="436"/>
  <c r="BQ136" i="436"/>
  <c r="BP136" i="436"/>
  <c r="BO136" i="436"/>
  <c r="BN136" i="436"/>
  <c r="BM136" i="436"/>
  <c r="BL136" i="436"/>
  <c r="BK136" i="436"/>
  <c r="BJ136" i="436"/>
  <c r="BI136" i="436"/>
  <c r="BH136" i="436"/>
  <c r="BG136" i="436"/>
  <c r="BF136" i="436"/>
  <c r="BW135" i="436"/>
  <c r="BV135" i="436"/>
  <c r="BU135" i="436"/>
  <c r="BT135" i="436"/>
  <c r="BS135" i="436"/>
  <c r="BR135" i="436"/>
  <c r="BQ135" i="436"/>
  <c r="BP135" i="436"/>
  <c r="BO135" i="436"/>
  <c r="BN135" i="436"/>
  <c r="BM135" i="436"/>
  <c r="BL135" i="436"/>
  <c r="BK135" i="436"/>
  <c r="BJ135" i="436"/>
  <c r="BI135" i="436"/>
  <c r="BH135" i="436"/>
  <c r="BG135" i="436"/>
  <c r="BF135" i="436"/>
  <c r="BW134" i="436"/>
  <c r="BV134" i="436"/>
  <c r="BU134" i="436"/>
  <c r="BT134" i="436"/>
  <c r="BS134" i="436"/>
  <c r="BR134" i="436"/>
  <c r="BQ134" i="436"/>
  <c r="BP134" i="436"/>
  <c r="BO134" i="436"/>
  <c r="BN134" i="436"/>
  <c r="BM134" i="436"/>
  <c r="BL134" i="436"/>
  <c r="BK134" i="436"/>
  <c r="BJ134" i="436"/>
  <c r="BI134" i="436"/>
  <c r="BH134" i="436"/>
  <c r="BG134" i="436"/>
  <c r="BF134" i="436"/>
  <c r="BW133" i="436"/>
  <c r="BV133" i="436"/>
  <c r="BU133" i="436"/>
  <c r="BT133" i="436"/>
  <c r="BS133" i="436"/>
  <c r="BR133" i="436"/>
  <c r="BQ133" i="436"/>
  <c r="BP133" i="436"/>
  <c r="BO133" i="436"/>
  <c r="BN133" i="436"/>
  <c r="BM133" i="436"/>
  <c r="BL133" i="436"/>
  <c r="BK133" i="436"/>
  <c r="BJ133" i="436"/>
  <c r="BI133" i="436"/>
  <c r="BH133" i="436"/>
  <c r="BG133" i="436"/>
  <c r="BF133" i="436"/>
  <c r="BW132" i="436"/>
  <c r="BV132" i="436"/>
  <c r="BU132" i="436"/>
  <c r="BT132" i="436"/>
  <c r="BS132" i="436"/>
  <c r="BR132" i="436"/>
  <c r="BQ132" i="436"/>
  <c r="BP132" i="436"/>
  <c r="BO132" i="436"/>
  <c r="BN132" i="436"/>
  <c r="BM132" i="436"/>
  <c r="BL132" i="436"/>
  <c r="BK132" i="436"/>
  <c r="BJ132" i="436"/>
  <c r="BI132" i="436"/>
  <c r="BH132" i="436"/>
  <c r="BG132" i="436"/>
  <c r="BF132" i="436"/>
  <c r="BW131" i="436"/>
  <c r="BV131" i="436"/>
  <c r="BU131" i="436"/>
  <c r="BT131" i="436"/>
  <c r="BS131" i="436"/>
  <c r="BR131" i="436"/>
  <c r="BQ131" i="436"/>
  <c r="BP131" i="436"/>
  <c r="BO131" i="436"/>
  <c r="BN131" i="436"/>
  <c r="BM131" i="436"/>
  <c r="BL131" i="436"/>
  <c r="BK131" i="436"/>
  <c r="BJ131" i="436"/>
  <c r="BI131" i="436"/>
  <c r="BH131" i="436"/>
  <c r="BG131" i="436"/>
  <c r="BF131" i="436"/>
  <c r="BW130" i="436"/>
  <c r="BV130" i="436"/>
  <c r="BU130" i="436"/>
  <c r="BT130" i="436"/>
  <c r="BS130" i="436"/>
  <c r="BR130" i="436"/>
  <c r="BQ130" i="436"/>
  <c r="BP130" i="436"/>
  <c r="BO130" i="436"/>
  <c r="BN130" i="436"/>
  <c r="BM130" i="436"/>
  <c r="BL130" i="436"/>
  <c r="BK130" i="436"/>
  <c r="BJ130" i="436"/>
  <c r="BI130" i="436"/>
  <c r="BH130" i="436"/>
  <c r="BG130" i="436"/>
  <c r="BF130" i="436"/>
  <c r="BW129" i="436"/>
  <c r="BV129" i="436"/>
  <c r="BU129" i="436"/>
  <c r="BT129" i="436"/>
  <c r="BS129" i="436"/>
  <c r="BR129" i="436"/>
  <c r="BQ129" i="436"/>
  <c r="BP129" i="436"/>
  <c r="BO129" i="436"/>
  <c r="BN129" i="436"/>
  <c r="BM129" i="436"/>
  <c r="BL129" i="436"/>
  <c r="BK129" i="436"/>
  <c r="BJ129" i="436"/>
  <c r="BI129" i="436"/>
  <c r="BH129" i="436"/>
  <c r="BG129" i="436"/>
  <c r="AT86" i="436" s="1"/>
  <c r="BF129" i="436"/>
  <c r="BW128" i="436"/>
  <c r="BV128" i="436"/>
  <c r="BU128" i="436"/>
  <c r="BT128" i="436"/>
  <c r="BS128" i="436"/>
  <c r="BR128" i="436"/>
  <c r="BQ128" i="436"/>
  <c r="BP128" i="436"/>
  <c r="BO128" i="436"/>
  <c r="BN128" i="436"/>
  <c r="BM128" i="436"/>
  <c r="BL128" i="436"/>
  <c r="BK128" i="436"/>
  <c r="BJ128" i="436"/>
  <c r="BI128" i="436"/>
  <c r="AS86" i="436" s="1"/>
  <c r="BH128" i="436"/>
  <c r="BG128" i="436"/>
  <c r="BF128" i="436"/>
  <c r="BW127" i="436"/>
  <c r="BV127" i="436"/>
  <c r="BU127" i="436"/>
  <c r="BT127" i="436"/>
  <c r="BS127" i="436"/>
  <c r="BR127" i="436"/>
  <c r="BQ127" i="436"/>
  <c r="BP127" i="436"/>
  <c r="BO127" i="436"/>
  <c r="BN127" i="436"/>
  <c r="BM127" i="436"/>
  <c r="BL127" i="436"/>
  <c r="BK127" i="436"/>
  <c r="BJ127" i="436"/>
  <c r="BI127" i="436"/>
  <c r="BH127" i="436"/>
  <c r="BG127" i="436"/>
  <c r="AR86" i="436" s="1"/>
  <c r="BF127" i="436"/>
  <c r="BW126" i="436"/>
  <c r="BV126" i="436"/>
  <c r="BU126" i="436"/>
  <c r="BT126" i="436"/>
  <c r="BS126" i="436"/>
  <c r="BR126" i="436"/>
  <c r="BQ126" i="436"/>
  <c r="BP126" i="436"/>
  <c r="BO126" i="436"/>
  <c r="BN126" i="436"/>
  <c r="BM126" i="436"/>
  <c r="BL126" i="436"/>
  <c r="BK126" i="436"/>
  <c r="BJ126" i="436"/>
  <c r="BI126" i="436"/>
  <c r="AQ86" i="436" s="1"/>
  <c r="BH126" i="436"/>
  <c r="BG126" i="436"/>
  <c r="BF126" i="436"/>
  <c r="BW125" i="436"/>
  <c r="BV125" i="436"/>
  <c r="BU125" i="436"/>
  <c r="BT125" i="436"/>
  <c r="BS125" i="436"/>
  <c r="BR125" i="436"/>
  <c r="BQ125" i="436"/>
  <c r="BP125" i="436"/>
  <c r="BO125" i="436"/>
  <c r="BN125" i="436"/>
  <c r="BM125" i="436"/>
  <c r="BL125" i="436"/>
  <c r="BK125" i="436"/>
  <c r="BJ125" i="436"/>
  <c r="BI125" i="436"/>
  <c r="BH125" i="436"/>
  <c r="BG125" i="436"/>
  <c r="BF125" i="436"/>
  <c r="BW124" i="436"/>
  <c r="BV124" i="436"/>
  <c r="BU124" i="436"/>
  <c r="BT124" i="436"/>
  <c r="BS124" i="436"/>
  <c r="BR124" i="436"/>
  <c r="BQ124" i="436"/>
  <c r="BP124" i="436"/>
  <c r="BO124" i="436"/>
  <c r="BN124" i="436"/>
  <c r="BM124" i="436"/>
  <c r="BL124" i="436"/>
  <c r="BK124" i="436"/>
  <c r="BJ124" i="436"/>
  <c r="BI124" i="436"/>
  <c r="AO86" i="436" s="1"/>
  <c r="BH124" i="436"/>
  <c r="BG124" i="436"/>
  <c r="BF124" i="436"/>
  <c r="BW123" i="436"/>
  <c r="BV123" i="436"/>
  <c r="BU123" i="436"/>
  <c r="BT123" i="436"/>
  <c r="BS123" i="436"/>
  <c r="BR123" i="436"/>
  <c r="BQ123" i="436"/>
  <c r="BP123" i="436"/>
  <c r="BO123" i="436"/>
  <c r="BN123" i="436"/>
  <c r="BM123" i="436"/>
  <c r="BL123" i="436"/>
  <c r="BK123" i="436"/>
  <c r="BJ123" i="436"/>
  <c r="BI123" i="436"/>
  <c r="BH123" i="436"/>
  <c r="BG123" i="436"/>
  <c r="AN86" i="436" s="1"/>
  <c r="BF123" i="436"/>
  <c r="BW122" i="436"/>
  <c r="BV122" i="436"/>
  <c r="BU122" i="436"/>
  <c r="BT122" i="436"/>
  <c r="BS122" i="436"/>
  <c r="BR122" i="436"/>
  <c r="BQ122" i="436"/>
  <c r="BP122" i="436"/>
  <c r="BO122" i="436"/>
  <c r="BN122" i="436"/>
  <c r="BM122" i="436"/>
  <c r="BL122" i="436"/>
  <c r="BK122" i="436"/>
  <c r="BJ122" i="436"/>
  <c r="BI122" i="436"/>
  <c r="BH122" i="436"/>
  <c r="BG122" i="436"/>
  <c r="BF122" i="436"/>
  <c r="BW119" i="436"/>
  <c r="BV119" i="436"/>
  <c r="BU119" i="436"/>
  <c r="BT119" i="436"/>
  <c r="BS119" i="436"/>
  <c r="BR119" i="436"/>
  <c r="BQ119" i="436"/>
  <c r="BP119" i="436"/>
  <c r="BO119" i="436"/>
  <c r="BN119" i="436"/>
  <c r="BM119" i="436"/>
  <c r="BL119" i="436"/>
  <c r="BK119" i="436"/>
  <c r="BJ119" i="436"/>
  <c r="BI119" i="436"/>
  <c r="BH119" i="436"/>
  <c r="BG119" i="436"/>
  <c r="BF119" i="436"/>
  <c r="BW118" i="436"/>
  <c r="BV118" i="436"/>
  <c r="BU118" i="436"/>
  <c r="BT118" i="436"/>
  <c r="BS118" i="436"/>
  <c r="BR118" i="436"/>
  <c r="BQ118" i="436"/>
  <c r="BP118" i="436"/>
  <c r="BO118" i="436"/>
  <c r="BN118" i="436"/>
  <c r="BM118" i="436"/>
  <c r="BL118" i="436"/>
  <c r="BK118" i="436"/>
  <c r="BJ118" i="436"/>
  <c r="BI118" i="436"/>
  <c r="BH118" i="436"/>
  <c r="BG118" i="436"/>
  <c r="BF118" i="436"/>
  <c r="BW117" i="436"/>
  <c r="BV117" i="436"/>
  <c r="BU117" i="436"/>
  <c r="BT117" i="436"/>
  <c r="BS117" i="436"/>
  <c r="BR117" i="436"/>
  <c r="BQ117" i="436"/>
  <c r="BP117" i="436"/>
  <c r="BO117" i="436"/>
  <c r="BN117" i="436"/>
  <c r="BM117" i="436"/>
  <c r="BL117" i="436"/>
  <c r="BK117" i="436"/>
  <c r="BJ117" i="436"/>
  <c r="BI117" i="436"/>
  <c r="BH117" i="436"/>
  <c r="BG117" i="436"/>
  <c r="BF117" i="436"/>
  <c r="BW116" i="436"/>
  <c r="BV116" i="436"/>
  <c r="BU116" i="436"/>
  <c r="BT116" i="436"/>
  <c r="BS116" i="436"/>
  <c r="BR116" i="436"/>
  <c r="BQ116" i="436"/>
  <c r="BP116" i="436"/>
  <c r="BO116" i="436"/>
  <c r="BN116" i="436"/>
  <c r="BM116" i="436"/>
  <c r="BL116" i="436"/>
  <c r="BK116" i="436"/>
  <c r="BJ116" i="436"/>
  <c r="BI116" i="436"/>
  <c r="BH116" i="436"/>
  <c r="BG116" i="436"/>
  <c r="BF116" i="436"/>
  <c r="BW115" i="436"/>
  <c r="BV115" i="436"/>
  <c r="BU115" i="436"/>
  <c r="BT115" i="436"/>
  <c r="BS115" i="436"/>
  <c r="BR115" i="436"/>
  <c r="BQ115" i="436"/>
  <c r="BP115" i="436"/>
  <c r="BO115" i="436"/>
  <c r="BN115" i="436"/>
  <c r="BM115" i="436"/>
  <c r="BL115" i="436"/>
  <c r="BK115" i="436"/>
  <c r="BJ115" i="436"/>
  <c r="BI115" i="436"/>
  <c r="BH115" i="436"/>
  <c r="BG115" i="436"/>
  <c r="BF115" i="436"/>
  <c r="BW114" i="436"/>
  <c r="BV114" i="436"/>
  <c r="BU114" i="436"/>
  <c r="BT114" i="436"/>
  <c r="BS114" i="436"/>
  <c r="BR114" i="436"/>
  <c r="BQ114" i="436"/>
  <c r="BP114" i="436"/>
  <c r="BO114" i="436"/>
  <c r="BN114" i="436"/>
  <c r="BM114" i="436"/>
  <c r="BL114" i="436"/>
  <c r="BK114" i="436"/>
  <c r="BJ114" i="436"/>
  <c r="BI114" i="436"/>
  <c r="BH114" i="436"/>
  <c r="BG114" i="436"/>
  <c r="BF114" i="436"/>
  <c r="BW113" i="436"/>
  <c r="BV113" i="436"/>
  <c r="BU113" i="436"/>
  <c r="BT113" i="436"/>
  <c r="BS113" i="436"/>
  <c r="BR113" i="436"/>
  <c r="BQ113" i="436"/>
  <c r="BP113" i="436"/>
  <c r="BO113" i="436"/>
  <c r="BN113" i="436"/>
  <c r="BM113" i="436"/>
  <c r="BL113" i="436"/>
  <c r="BK113" i="436"/>
  <c r="BJ113" i="436"/>
  <c r="BI113" i="436"/>
  <c r="BH113" i="436"/>
  <c r="BG113" i="436"/>
  <c r="BF113" i="436"/>
  <c r="BW112" i="436"/>
  <c r="BV112" i="436"/>
  <c r="BU112" i="436"/>
  <c r="BT112" i="436"/>
  <c r="BS112" i="436"/>
  <c r="BR112" i="436"/>
  <c r="BQ112" i="436"/>
  <c r="BP112" i="436"/>
  <c r="BO112" i="436"/>
  <c r="BN112" i="436"/>
  <c r="BM112" i="436"/>
  <c r="BL112" i="436"/>
  <c r="BK112" i="436"/>
  <c r="BJ112" i="436"/>
  <c r="BI112" i="436"/>
  <c r="BH112" i="436"/>
  <c r="BG112" i="436"/>
  <c r="BF112" i="436"/>
  <c r="BW111" i="436"/>
  <c r="BV111" i="436"/>
  <c r="BU111" i="436"/>
  <c r="BT111" i="436"/>
  <c r="BS111" i="436"/>
  <c r="BR111" i="436"/>
  <c r="BQ111" i="436"/>
  <c r="BP111" i="436"/>
  <c r="BO111" i="436"/>
  <c r="BN111" i="436"/>
  <c r="BM111" i="436"/>
  <c r="BL111" i="436"/>
  <c r="BK111" i="436"/>
  <c r="BJ111" i="436"/>
  <c r="BI111" i="436"/>
  <c r="BH111" i="436"/>
  <c r="BG111" i="436"/>
  <c r="BF111" i="436"/>
  <c r="BW110" i="436"/>
  <c r="BV110" i="436"/>
  <c r="BU110" i="436"/>
  <c r="BT110" i="436"/>
  <c r="BS110" i="436"/>
  <c r="BR110" i="436"/>
  <c r="BQ110" i="436"/>
  <c r="BP110" i="436"/>
  <c r="BO110" i="436"/>
  <c r="BN110" i="436"/>
  <c r="BM110" i="436"/>
  <c r="BL110" i="436"/>
  <c r="BK110" i="436"/>
  <c r="BJ110" i="436"/>
  <c r="BI110" i="436"/>
  <c r="AT85" i="436" s="1"/>
  <c r="BH110" i="436"/>
  <c r="BG110" i="436"/>
  <c r="BF110" i="436"/>
  <c r="BW109" i="436"/>
  <c r="BV109" i="436"/>
  <c r="BU109" i="436"/>
  <c r="BT109" i="436"/>
  <c r="BS109" i="436"/>
  <c r="BR109" i="436"/>
  <c r="BQ109" i="436"/>
  <c r="BP109" i="436"/>
  <c r="BO109" i="436"/>
  <c r="BN109" i="436"/>
  <c r="BM109" i="436"/>
  <c r="BL109" i="436"/>
  <c r="BK109" i="436"/>
  <c r="BJ109" i="436"/>
  <c r="BI109" i="436"/>
  <c r="BH109" i="436"/>
  <c r="BG109" i="436"/>
  <c r="AS85" i="436" s="1"/>
  <c r="BF109" i="436"/>
  <c r="BW108" i="436"/>
  <c r="BV108" i="436"/>
  <c r="BU108" i="436"/>
  <c r="BT108" i="436"/>
  <c r="BS108" i="436"/>
  <c r="BR108" i="436"/>
  <c r="BQ108" i="436"/>
  <c r="BP108" i="436"/>
  <c r="BO108" i="436"/>
  <c r="BN108" i="436"/>
  <c r="BM108" i="436"/>
  <c r="BL108" i="436"/>
  <c r="BK108" i="436"/>
  <c r="BJ108" i="436"/>
  <c r="BI108" i="436"/>
  <c r="AR85" i="436" s="1"/>
  <c r="BH108" i="436"/>
  <c r="BG108" i="436"/>
  <c r="BF108" i="436"/>
  <c r="BW107" i="436"/>
  <c r="BV107" i="436"/>
  <c r="BU107" i="436"/>
  <c r="BT107" i="436"/>
  <c r="BS107" i="436"/>
  <c r="BR107" i="436"/>
  <c r="BQ107" i="436"/>
  <c r="BP107" i="436"/>
  <c r="BO107" i="436"/>
  <c r="BN107" i="436"/>
  <c r="BM107" i="436"/>
  <c r="BL107" i="436"/>
  <c r="BK107" i="436"/>
  <c r="BJ107" i="436"/>
  <c r="BI107" i="436"/>
  <c r="BH107" i="436"/>
  <c r="BG107" i="436"/>
  <c r="AQ85" i="436" s="1"/>
  <c r="BF107" i="436"/>
  <c r="BW106" i="436"/>
  <c r="BV106" i="436"/>
  <c r="BU106" i="436"/>
  <c r="BT106" i="436"/>
  <c r="BS106" i="436"/>
  <c r="BR106" i="436"/>
  <c r="BQ106" i="436"/>
  <c r="BP106" i="436"/>
  <c r="BO106" i="436"/>
  <c r="BN106" i="436"/>
  <c r="BM106" i="436"/>
  <c r="BL106" i="436"/>
  <c r="BJ106" i="436"/>
  <c r="BI106" i="436"/>
  <c r="BH106" i="436"/>
  <c r="BG106" i="436"/>
  <c r="BF106" i="436"/>
  <c r="BW105" i="436"/>
  <c r="BV105" i="436"/>
  <c r="BU105" i="436"/>
  <c r="BT105" i="436"/>
  <c r="BS105" i="436"/>
  <c r="BR105" i="436"/>
  <c r="BQ105" i="436"/>
  <c r="BP105" i="436"/>
  <c r="BO105" i="436"/>
  <c r="BN105" i="436"/>
  <c r="BM105" i="436"/>
  <c r="BL105" i="436"/>
  <c r="BK105" i="436"/>
  <c r="BJ105" i="436"/>
  <c r="BI105" i="436"/>
  <c r="BH105" i="436"/>
  <c r="BG105" i="436"/>
  <c r="BF105" i="436"/>
  <c r="BW104" i="436"/>
  <c r="BV104" i="436"/>
  <c r="BU104" i="436"/>
  <c r="BT104" i="436"/>
  <c r="BS104" i="436"/>
  <c r="BR104" i="436"/>
  <c r="BQ104" i="436"/>
  <c r="BP104" i="436"/>
  <c r="BO104" i="436"/>
  <c r="BN104" i="436"/>
  <c r="BM104" i="436"/>
  <c r="BL104" i="436"/>
  <c r="BK104" i="436"/>
  <c r="BJ104" i="436"/>
  <c r="BI104" i="436"/>
  <c r="BH104" i="436"/>
  <c r="BG104" i="436"/>
  <c r="BF104" i="436"/>
  <c r="BW103" i="436"/>
  <c r="BV103" i="436"/>
  <c r="BU103" i="436"/>
  <c r="BT103" i="436"/>
  <c r="BS103" i="436"/>
  <c r="BR103" i="436"/>
  <c r="BQ103" i="436"/>
  <c r="BP103" i="436"/>
  <c r="BO103" i="436"/>
  <c r="BN103" i="436"/>
  <c r="BM103" i="436"/>
  <c r="BL103" i="436"/>
  <c r="BK103" i="436"/>
  <c r="BJ103" i="436"/>
  <c r="BI103" i="436"/>
  <c r="BH103" i="436"/>
  <c r="BG103" i="436"/>
  <c r="BF103" i="436"/>
  <c r="BW100" i="436"/>
  <c r="BV100" i="436"/>
  <c r="BU100" i="436"/>
  <c r="BT100" i="436"/>
  <c r="BS100" i="436"/>
  <c r="BR100" i="436"/>
  <c r="BQ100" i="436"/>
  <c r="BP100" i="436"/>
  <c r="BO100" i="436"/>
  <c r="BN100" i="436"/>
  <c r="BM100" i="436"/>
  <c r="BL100" i="436"/>
  <c r="BK100" i="436"/>
  <c r="BJ100" i="436"/>
  <c r="BI100" i="436"/>
  <c r="BH100" i="436"/>
  <c r="BG100" i="436"/>
  <c r="BF100" i="436"/>
  <c r="BW99" i="436"/>
  <c r="BV99" i="436"/>
  <c r="BU99" i="436"/>
  <c r="BT99" i="436"/>
  <c r="BS99" i="436"/>
  <c r="BR99" i="436"/>
  <c r="BQ99" i="436"/>
  <c r="BP99" i="436"/>
  <c r="BO99" i="436"/>
  <c r="BN99" i="436"/>
  <c r="BM99" i="436"/>
  <c r="BL99" i="436"/>
  <c r="BK99" i="436"/>
  <c r="BJ99" i="436"/>
  <c r="BI99" i="436"/>
  <c r="BH99" i="436"/>
  <c r="BG99" i="436"/>
  <c r="BF99" i="436"/>
  <c r="BW98" i="436"/>
  <c r="BV98" i="436"/>
  <c r="BU98" i="436"/>
  <c r="BT98" i="436"/>
  <c r="BS98" i="436"/>
  <c r="BR98" i="436"/>
  <c r="BQ98" i="436"/>
  <c r="BP98" i="436"/>
  <c r="BO98" i="436"/>
  <c r="BN98" i="436"/>
  <c r="BM98" i="436"/>
  <c r="BL98" i="436"/>
  <c r="BK98" i="436"/>
  <c r="BJ98" i="436"/>
  <c r="BI98" i="436"/>
  <c r="BH98" i="436"/>
  <c r="BG98" i="436"/>
  <c r="BF98" i="436"/>
  <c r="BW97" i="436"/>
  <c r="BV97" i="436"/>
  <c r="BU97" i="436"/>
  <c r="BT97" i="436"/>
  <c r="BS97" i="436"/>
  <c r="BR97" i="436"/>
  <c r="BQ97" i="436"/>
  <c r="BP97" i="436"/>
  <c r="BO97" i="436"/>
  <c r="BN97" i="436"/>
  <c r="BM97" i="436"/>
  <c r="BL97" i="436"/>
  <c r="BK97" i="436"/>
  <c r="BJ97" i="436"/>
  <c r="BI97" i="436"/>
  <c r="BH97" i="436"/>
  <c r="BG97" i="436"/>
  <c r="BF97" i="436"/>
  <c r="BW96" i="436"/>
  <c r="BV96" i="436"/>
  <c r="BU96" i="436"/>
  <c r="BT96" i="436"/>
  <c r="BS96" i="436"/>
  <c r="BR96" i="436"/>
  <c r="BQ96" i="436"/>
  <c r="BP96" i="436"/>
  <c r="BO96" i="436"/>
  <c r="BN96" i="436"/>
  <c r="BM96" i="436"/>
  <c r="BL96" i="436"/>
  <c r="BK96" i="436"/>
  <c r="BJ96" i="436"/>
  <c r="BI96" i="436"/>
  <c r="BH96" i="436"/>
  <c r="BG96" i="436"/>
  <c r="BF96" i="436"/>
  <c r="BW95" i="436"/>
  <c r="BV95" i="436"/>
  <c r="BU95" i="436"/>
  <c r="BT95" i="436"/>
  <c r="BS95" i="436"/>
  <c r="BR95" i="436"/>
  <c r="BQ95" i="436"/>
  <c r="BP95" i="436"/>
  <c r="BO95" i="436"/>
  <c r="BN95" i="436"/>
  <c r="BM95" i="436"/>
  <c r="BL95" i="436"/>
  <c r="BK95" i="436"/>
  <c r="BJ95" i="436"/>
  <c r="BI95" i="436"/>
  <c r="BH95" i="436"/>
  <c r="BG95" i="436"/>
  <c r="BF95" i="436"/>
  <c r="AR95" i="436"/>
  <c r="AQ95" i="436"/>
  <c r="BW94" i="436"/>
  <c r="BV94" i="436"/>
  <c r="BU94" i="436"/>
  <c r="BT94" i="436"/>
  <c r="BS94" i="436"/>
  <c r="BR94" i="436"/>
  <c r="BQ94" i="436"/>
  <c r="BP94" i="436"/>
  <c r="BO94" i="436"/>
  <c r="BN94" i="436"/>
  <c r="BM94" i="436"/>
  <c r="BL94" i="436"/>
  <c r="BK94" i="436"/>
  <c r="BJ94" i="436"/>
  <c r="BI94" i="436"/>
  <c r="BH94" i="436"/>
  <c r="BG94" i="436"/>
  <c r="BF94" i="436"/>
  <c r="BW93" i="436"/>
  <c r="BV93" i="436"/>
  <c r="BU93" i="436"/>
  <c r="BT93" i="436"/>
  <c r="BS93" i="436"/>
  <c r="BR93" i="436"/>
  <c r="BQ93" i="436"/>
  <c r="BP93" i="436"/>
  <c r="BO93" i="436"/>
  <c r="BN93" i="436"/>
  <c r="BM93" i="436"/>
  <c r="BL93" i="436"/>
  <c r="BK93" i="436"/>
  <c r="BJ93" i="436"/>
  <c r="BI93" i="436"/>
  <c r="BH93" i="436"/>
  <c r="BG93" i="436"/>
  <c r="BF93" i="436"/>
  <c r="BW92" i="436"/>
  <c r="BV92" i="436"/>
  <c r="BU92" i="436"/>
  <c r="BT92" i="436"/>
  <c r="BS92" i="436"/>
  <c r="BR92" i="436"/>
  <c r="BQ92" i="436"/>
  <c r="BP92" i="436"/>
  <c r="BO92" i="436"/>
  <c r="BN92" i="436"/>
  <c r="BM92" i="436"/>
  <c r="BL92" i="436"/>
  <c r="BK92" i="436"/>
  <c r="BJ92" i="436"/>
  <c r="BI92" i="436"/>
  <c r="BH92" i="436"/>
  <c r="BG92" i="436"/>
  <c r="BF92" i="436"/>
  <c r="BW91" i="436"/>
  <c r="BV91" i="436"/>
  <c r="BU91" i="436"/>
  <c r="BT91" i="436"/>
  <c r="BS91" i="436"/>
  <c r="BR91" i="436"/>
  <c r="BQ91" i="436"/>
  <c r="BP91" i="436"/>
  <c r="BO91" i="436"/>
  <c r="BN91" i="436"/>
  <c r="BM91" i="436"/>
  <c r="BL91" i="436"/>
  <c r="BK91" i="436"/>
  <c r="BJ91" i="436"/>
  <c r="BI91" i="436"/>
  <c r="BH91" i="436"/>
  <c r="BG91" i="436"/>
  <c r="BF91" i="436"/>
  <c r="AR91" i="436"/>
  <c r="BW90" i="436"/>
  <c r="BV90" i="436"/>
  <c r="BU90" i="436"/>
  <c r="BT90" i="436"/>
  <c r="BS90" i="436"/>
  <c r="BR90" i="436"/>
  <c r="BQ90" i="436"/>
  <c r="BP90" i="436"/>
  <c r="BO90" i="436"/>
  <c r="BN90" i="436"/>
  <c r="BM90" i="436"/>
  <c r="BL90" i="436"/>
  <c r="BK90" i="436"/>
  <c r="BJ90" i="436"/>
  <c r="BI90" i="436"/>
  <c r="BH90" i="436"/>
  <c r="BG90" i="436"/>
  <c r="BF90" i="436"/>
  <c r="AV90" i="436"/>
  <c r="BW89" i="436"/>
  <c r="BV89" i="436"/>
  <c r="BU89" i="436"/>
  <c r="BT89" i="436"/>
  <c r="BS89" i="436"/>
  <c r="BR89" i="436"/>
  <c r="BQ89" i="436"/>
  <c r="BP89" i="436"/>
  <c r="BO89" i="436"/>
  <c r="BN89" i="436"/>
  <c r="BM89" i="436"/>
  <c r="BL89" i="436"/>
  <c r="BK89" i="436"/>
  <c r="BJ89" i="436"/>
  <c r="BI89" i="436"/>
  <c r="AR84" i="436" s="1"/>
  <c r="BH89" i="436"/>
  <c r="BG89" i="436"/>
  <c r="BF89" i="436"/>
  <c r="BW88" i="436"/>
  <c r="BV88" i="436"/>
  <c r="BU88" i="436"/>
  <c r="BT88" i="436"/>
  <c r="BS88" i="436"/>
  <c r="BR88" i="436"/>
  <c r="BQ88" i="436"/>
  <c r="BP88" i="436"/>
  <c r="BO88" i="436"/>
  <c r="BN88" i="436"/>
  <c r="BM88" i="436"/>
  <c r="BL88" i="436"/>
  <c r="BK88" i="436"/>
  <c r="BJ88" i="436"/>
  <c r="BI88" i="436"/>
  <c r="BH88" i="436"/>
  <c r="BG88" i="436"/>
  <c r="BF88" i="436"/>
  <c r="BW87" i="436"/>
  <c r="BV87" i="436"/>
  <c r="BU87" i="436"/>
  <c r="BT87" i="436"/>
  <c r="BS87" i="436"/>
  <c r="BR87" i="436"/>
  <c r="BQ87" i="436"/>
  <c r="BP87" i="436"/>
  <c r="BO87" i="436"/>
  <c r="BN87" i="436"/>
  <c r="BM87" i="436"/>
  <c r="BL87" i="436"/>
  <c r="BK87" i="436"/>
  <c r="BJ87" i="436"/>
  <c r="BI87" i="436"/>
  <c r="BH87" i="436"/>
  <c r="BG87" i="436"/>
  <c r="BF87" i="436"/>
  <c r="BW86" i="436"/>
  <c r="BV86" i="436"/>
  <c r="BU86" i="436"/>
  <c r="BT86" i="436"/>
  <c r="BS86" i="436"/>
  <c r="BR86" i="436"/>
  <c r="BQ86" i="436"/>
  <c r="BP86" i="436"/>
  <c r="BO86" i="436"/>
  <c r="BN86" i="436"/>
  <c r="BM86" i="436"/>
  <c r="BL86" i="436"/>
  <c r="BK86" i="436"/>
  <c r="BJ86" i="436"/>
  <c r="BI86" i="436"/>
  <c r="BH86" i="436"/>
  <c r="BG86" i="436"/>
  <c r="BF86" i="436"/>
  <c r="BW85" i="436"/>
  <c r="BV85" i="436"/>
  <c r="BU85" i="436"/>
  <c r="BT85" i="436"/>
  <c r="BS85" i="436"/>
  <c r="BR85" i="436"/>
  <c r="BQ85" i="436"/>
  <c r="BP85" i="436"/>
  <c r="BO85" i="436"/>
  <c r="BN85" i="436"/>
  <c r="BM85" i="436"/>
  <c r="BL85" i="436"/>
  <c r="BK85" i="436"/>
  <c r="BJ85" i="436"/>
  <c r="BI85" i="436"/>
  <c r="BH85" i="436"/>
  <c r="BG85" i="436"/>
  <c r="BF85" i="436"/>
  <c r="BW84" i="436"/>
  <c r="BV84" i="436"/>
  <c r="BU84" i="436"/>
  <c r="BT84" i="436"/>
  <c r="BS84" i="436"/>
  <c r="BR84" i="436"/>
  <c r="BQ84" i="436"/>
  <c r="BP84" i="436"/>
  <c r="BO84" i="436"/>
  <c r="BN84" i="436"/>
  <c r="BM84" i="436"/>
  <c r="BL84" i="436"/>
  <c r="BK84" i="436"/>
  <c r="BJ84" i="436"/>
  <c r="BI84" i="436"/>
  <c r="BH84" i="436"/>
  <c r="BG84" i="436"/>
  <c r="BF84" i="436"/>
  <c r="BW309" i="430"/>
  <c r="BV309" i="430"/>
  <c r="BU309" i="430"/>
  <c r="BT309" i="430"/>
  <c r="BS309" i="430"/>
  <c r="BR309" i="430"/>
  <c r="BQ309" i="430"/>
  <c r="BP309" i="430"/>
  <c r="BO309" i="430"/>
  <c r="BN309" i="430"/>
  <c r="BM309" i="430"/>
  <c r="BL309" i="430"/>
  <c r="BK309" i="430"/>
  <c r="BJ309" i="430"/>
  <c r="BI309" i="430"/>
  <c r="BH309" i="430"/>
  <c r="BG309" i="430"/>
  <c r="BF309" i="430"/>
  <c r="BW308" i="430"/>
  <c r="BV308" i="430"/>
  <c r="BU308" i="430"/>
  <c r="BT308" i="430"/>
  <c r="BS308" i="430"/>
  <c r="BR308" i="430"/>
  <c r="BQ308" i="430"/>
  <c r="BP308" i="430"/>
  <c r="BO308" i="430"/>
  <c r="BN308" i="430"/>
  <c r="BM308" i="430"/>
  <c r="BL308" i="430"/>
  <c r="BK308" i="430"/>
  <c r="BJ308" i="430"/>
  <c r="BI308" i="430"/>
  <c r="BH308" i="430"/>
  <c r="BG308" i="430"/>
  <c r="BF308" i="430"/>
  <c r="BW307" i="430"/>
  <c r="BV307" i="430"/>
  <c r="BU307" i="430"/>
  <c r="BT307" i="430"/>
  <c r="BS307" i="430"/>
  <c r="BR307" i="430"/>
  <c r="BQ307" i="430"/>
  <c r="BP307" i="430"/>
  <c r="BO307" i="430"/>
  <c r="BN307" i="430"/>
  <c r="BM307" i="430"/>
  <c r="BL307" i="430"/>
  <c r="BK307" i="430"/>
  <c r="BJ307" i="430"/>
  <c r="BI307" i="430"/>
  <c r="BH307" i="430"/>
  <c r="BG307" i="430"/>
  <c r="BF307" i="430"/>
  <c r="BW306" i="430"/>
  <c r="BV306" i="430"/>
  <c r="BU306" i="430"/>
  <c r="BT306" i="430"/>
  <c r="BS306" i="430"/>
  <c r="BR306" i="430"/>
  <c r="BQ306" i="430"/>
  <c r="BP306" i="430"/>
  <c r="BO306" i="430"/>
  <c r="BN306" i="430"/>
  <c r="BM306" i="430"/>
  <c r="BL306" i="430"/>
  <c r="BK306" i="430"/>
  <c r="BJ306" i="430"/>
  <c r="BI306" i="430"/>
  <c r="BH306" i="430"/>
  <c r="BG306" i="430"/>
  <c r="BF306" i="430"/>
  <c r="BW305" i="430"/>
  <c r="BV305" i="430"/>
  <c r="BU305" i="430"/>
  <c r="BT305" i="430"/>
  <c r="BS305" i="430"/>
  <c r="BR305" i="430"/>
  <c r="BQ305" i="430"/>
  <c r="BP305" i="430"/>
  <c r="BO305" i="430"/>
  <c r="BN305" i="430"/>
  <c r="BM305" i="430"/>
  <c r="BL305" i="430"/>
  <c r="BK305" i="430"/>
  <c r="BJ305" i="430"/>
  <c r="BI305" i="430"/>
  <c r="BH305" i="430"/>
  <c r="BG305" i="430"/>
  <c r="BF305" i="430"/>
  <c r="BW304" i="430"/>
  <c r="BV304" i="430"/>
  <c r="BU304" i="430"/>
  <c r="BT304" i="430"/>
  <c r="BS304" i="430"/>
  <c r="BR304" i="430"/>
  <c r="BQ304" i="430"/>
  <c r="BP304" i="430"/>
  <c r="BO304" i="430"/>
  <c r="BN304" i="430"/>
  <c r="BM304" i="430"/>
  <c r="BL304" i="430"/>
  <c r="BK304" i="430"/>
  <c r="BJ304" i="430"/>
  <c r="BI304" i="430"/>
  <c r="BH304" i="430"/>
  <c r="BG304" i="430"/>
  <c r="BF304" i="430"/>
  <c r="BW303" i="430"/>
  <c r="BV303" i="430"/>
  <c r="BU303" i="430"/>
  <c r="BT303" i="430"/>
  <c r="BS303" i="430"/>
  <c r="BR303" i="430"/>
  <c r="BQ303" i="430"/>
  <c r="BP303" i="430"/>
  <c r="BO303" i="430"/>
  <c r="BN303" i="430"/>
  <c r="BM303" i="430"/>
  <c r="BL303" i="430"/>
  <c r="BK303" i="430"/>
  <c r="BJ303" i="430"/>
  <c r="BI303" i="430"/>
  <c r="BH303" i="430"/>
  <c r="BG303" i="430"/>
  <c r="BF303" i="430"/>
  <c r="BW302" i="430"/>
  <c r="BV302" i="430"/>
  <c r="BU302" i="430"/>
  <c r="BT302" i="430"/>
  <c r="BS302" i="430"/>
  <c r="BR302" i="430"/>
  <c r="BQ302" i="430"/>
  <c r="BP302" i="430"/>
  <c r="BO302" i="430"/>
  <c r="BN302" i="430"/>
  <c r="BM302" i="430"/>
  <c r="BL302" i="430"/>
  <c r="BK302" i="430"/>
  <c r="BJ302" i="430"/>
  <c r="BI302" i="430"/>
  <c r="BH302" i="430"/>
  <c r="BG302" i="430"/>
  <c r="BF302" i="430"/>
  <c r="BW301" i="430"/>
  <c r="BV301" i="430"/>
  <c r="BU301" i="430"/>
  <c r="BT301" i="430"/>
  <c r="BS301" i="430"/>
  <c r="BR301" i="430"/>
  <c r="BQ301" i="430"/>
  <c r="BP301" i="430"/>
  <c r="BO301" i="430"/>
  <c r="BN301" i="430"/>
  <c r="BM301" i="430"/>
  <c r="BL301" i="430"/>
  <c r="BK301" i="430"/>
  <c r="BJ301" i="430"/>
  <c r="BI301" i="430"/>
  <c r="BH301" i="430"/>
  <c r="BG301" i="430"/>
  <c r="BF301" i="430"/>
  <c r="BW300" i="430"/>
  <c r="BV300" i="430"/>
  <c r="BU300" i="430"/>
  <c r="BT300" i="430"/>
  <c r="BS300" i="430"/>
  <c r="BR300" i="430"/>
  <c r="BQ300" i="430"/>
  <c r="BP300" i="430"/>
  <c r="BO300" i="430"/>
  <c r="BN300" i="430"/>
  <c r="BM300" i="430"/>
  <c r="BL300" i="430"/>
  <c r="BK300" i="430"/>
  <c r="BJ300" i="430"/>
  <c r="BI300" i="430"/>
  <c r="BH300" i="430"/>
  <c r="BG300" i="430"/>
  <c r="BF300" i="430"/>
  <c r="BW299" i="430"/>
  <c r="BV299" i="430"/>
  <c r="BU299" i="430"/>
  <c r="BT299" i="430"/>
  <c r="BS299" i="430"/>
  <c r="BR299" i="430"/>
  <c r="BQ299" i="430"/>
  <c r="BP299" i="430"/>
  <c r="BO299" i="430"/>
  <c r="BN299" i="430"/>
  <c r="BM299" i="430"/>
  <c r="BL299" i="430"/>
  <c r="BK299" i="430"/>
  <c r="BJ299" i="430"/>
  <c r="BI299" i="430"/>
  <c r="BH299" i="430"/>
  <c r="BG299" i="430"/>
  <c r="BF299" i="430"/>
  <c r="BW298" i="430"/>
  <c r="BV298" i="430"/>
  <c r="BU298" i="430"/>
  <c r="BT298" i="430"/>
  <c r="BS298" i="430"/>
  <c r="BR298" i="430"/>
  <c r="BQ298" i="430"/>
  <c r="BP298" i="430"/>
  <c r="BO298" i="430"/>
  <c r="BN298" i="430"/>
  <c r="BM298" i="430"/>
  <c r="BL298" i="430"/>
  <c r="BK298" i="430"/>
  <c r="BJ298" i="430"/>
  <c r="BI298" i="430"/>
  <c r="BH298" i="430"/>
  <c r="BG298" i="430"/>
  <c r="BF298" i="430"/>
  <c r="BW297" i="430"/>
  <c r="BV297" i="430"/>
  <c r="BU297" i="430"/>
  <c r="BT297" i="430"/>
  <c r="BS297" i="430"/>
  <c r="BR297" i="430"/>
  <c r="BQ297" i="430"/>
  <c r="BP297" i="430"/>
  <c r="BO297" i="430"/>
  <c r="BN297" i="430"/>
  <c r="BM297" i="430"/>
  <c r="BL297" i="430"/>
  <c r="BK297" i="430"/>
  <c r="BJ297" i="430"/>
  <c r="BI297" i="430"/>
  <c r="BH297" i="430"/>
  <c r="BG297" i="430"/>
  <c r="BF297" i="430"/>
  <c r="BW296" i="430"/>
  <c r="BV296" i="430"/>
  <c r="BU296" i="430"/>
  <c r="BT296" i="430"/>
  <c r="BS296" i="430"/>
  <c r="BR296" i="430"/>
  <c r="BQ296" i="430"/>
  <c r="BP296" i="430"/>
  <c r="BO296" i="430"/>
  <c r="BN296" i="430"/>
  <c r="BM296" i="430"/>
  <c r="BL296" i="430"/>
  <c r="BK296" i="430"/>
  <c r="BJ296" i="430"/>
  <c r="BI296" i="430"/>
  <c r="BH296" i="430"/>
  <c r="BG296" i="430"/>
  <c r="BF296" i="430"/>
  <c r="BW295" i="430"/>
  <c r="BV295" i="430"/>
  <c r="BU295" i="430"/>
  <c r="BT295" i="430"/>
  <c r="BS295" i="430"/>
  <c r="BR295" i="430"/>
  <c r="BQ295" i="430"/>
  <c r="BP295" i="430"/>
  <c r="BO295" i="430"/>
  <c r="BN295" i="430"/>
  <c r="BM295" i="430"/>
  <c r="BL295" i="430"/>
  <c r="BK295" i="430"/>
  <c r="BJ295" i="430"/>
  <c r="BI295" i="430"/>
  <c r="BH295" i="430"/>
  <c r="BG295" i="430"/>
  <c r="BF295" i="430"/>
  <c r="BW294" i="430"/>
  <c r="BV294" i="430"/>
  <c r="BU294" i="430"/>
  <c r="BT294" i="430"/>
  <c r="BS294" i="430"/>
  <c r="BR294" i="430"/>
  <c r="BQ294" i="430"/>
  <c r="BP294" i="430"/>
  <c r="BO294" i="430"/>
  <c r="BN294" i="430"/>
  <c r="BM294" i="430"/>
  <c r="BL294" i="430"/>
  <c r="BK294" i="430"/>
  <c r="BJ294" i="430"/>
  <c r="BI294" i="430"/>
  <c r="BH294" i="430"/>
  <c r="BG294" i="430"/>
  <c r="BF294" i="430"/>
  <c r="BW293" i="430"/>
  <c r="BV293" i="430"/>
  <c r="BU293" i="430"/>
  <c r="BT293" i="430"/>
  <c r="BS293" i="430"/>
  <c r="BR293" i="430"/>
  <c r="BQ293" i="430"/>
  <c r="BP293" i="430"/>
  <c r="BO293" i="430"/>
  <c r="BN293" i="430"/>
  <c r="BM293" i="430"/>
  <c r="BL293" i="430"/>
  <c r="BK293" i="430"/>
  <c r="BJ293" i="430"/>
  <c r="BI293" i="430"/>
  <c r="BH293" i="430"/>
  <c r="BG293" i="430"/>
  <c r="BF293" i="430"/>
  <c r="BW290" i="430"/>
  <c r="BV290" i="430"/>
  <c r="BU290" i="430"/>
  <c r="BT290" i="430"/>
  <c r="BS290" i="430"/>
  <c r="BR290" i="430"/>
  <c r="BQ290" i="430"/>
  <c r="BP290" i="430"/>
  <c r="BO290" i="430"/>
  <c r="BN290" i="430"/>
  <c r="BM290" i="430"/>
  <c r="BL290" i="430"/>
  <c r="BK290" i="430"/>
  <c r="BJ290" i="430"/>
  <c r="BI290" i="430"/>
  <c r="BH290" i="430"/>
  <c r="BG290" i="430"/>
  <c r="BF290" i="430"/>
  <c r="BW289" i="430"/>
  <c r="BV289" i="430"/>
  <c r="BU289" i="430"/>
  <c r="BT289" i="430"/>
  <c r="BS289" i="430"/>
  <c r="BR289" i="430"/>
  <c r="BQ289" i="430"/>
  <c r="BP289" i="430"/>
  <c r="BO289" i="430"/>
  <c r="BN289" i="430"/>
  <c r="BM289" i="430"/>
  <c r="BL289" i="430"/>
  <c r="BK289" i="430"/>
  <c r="BJ289" i="430"/>
  <c r="BI289" i="430"/>
  <c r="BH289" i="430"/>
  <c r="BG289" i="430"/>
  <c r="BF289" i="430"/>
  <c r="BW288" i="430"/>
  <c r="BV288" i="430"/>
  <c r="BU288" i="430"/>
  <c r="BT288" i="430"/>
  <c r="BS288" i="430"/>
  <c r="BR288" i="430"/>
  <c r="BQ288" i="430"/>
  <c r="BP288" i="430"/>
  <c r="BO288" i="430"/>
  <c r="BN288" i="430"/>
  <c r="BM288" i="430"/>
  <c r="BL288" i="430"/>
  <c r="BK288" i="430"/>
  <c r="BJ288" i="430"/>
  <c r="BI288" i="430"/>
  <c r="BH288" i="430"/>
  <c r="BG288" i="430"/>
  <c r="BF288" i="430"/>
  <c r="BW287" i="430"/>
  <c r="BV287" i="430"/>
  <c r="BU287" i="430"/>
  <c r="BT287" i="430"/>
  <c r="BS287" i="430"/>
  <c r="BR287" i="430"/>
  <c r="BQ287" i="430"/>
  <c r="BP287" i="430"/>
  <c r="BO287" i="430"/>
  <c r="BN287" i="430"/>
  <c r="BM287" i="430"/>
  <c r="BL287" i="430"/>
  <c r="BK287" i="430"/>
  <c r="BJ287" i="430"/>
  <c r="BI287" i="430"/>
  <c r="BH287" i="430"/>
  <c r="BG287" i="430"/>
  <c r="BF287" i="430"/>
  <c r="BW286" i="430"/>
  <c r="BV286" i="430"/>
  <c r="BU286" i="430"/>
  <c r="BT286" i="430"/>
  <c r="BS286" i="430"/>
  <c r="BR286" i="430"/>
  <c r="BQ286" i="430"/>
  <c r="BP286" i="430"/>
  <c r="BO286" i="430"/>
  <c r="BN286" i="430"/>
  <c r="BM286" i="430"/>
  <c r="BL286" i="430"/>
  <c r="BK286" i="430"/>
  <c r="BJ286" i="430"/>
  <c r="BI286" i="430"/>
  <c r="BH286" i="430"/>
  <c r="BG286" i="430"/>
  <c r="BF286" i="430"/>
  <c r="BW285" i="430"/>
  <c r="BV285" i="430"/>
  <c r="BU285" i="430"/>
  <c r="BT285" i="430"/>
  <c r="BS285" i="430"/>
  <c r="BR285" i="430"/>
  <c r="BQ285" i="430"/>
  <c r="BP285" i="430"/>
  <c r="BO285" i="430"/>
  <c r="BN285" i="430"/>
  <c r="BM285" i="430"/>
  <c r="BL285" i="430"/>
  <c r="BK285" i="430"/>
  <c r="BJ285" i="430"/>
  <c r="BI285" i="430"/>
  <c r="BH285" i="430"/>
  <c r="BG285" i="430"/>
  <c r="BF285" i="430"/>
  <c r="BW284" i="430"/>
  <c r="BV284" i="430"/>
  <c r="BU284" i="430"/>
  <c r="BT284" i="430"/>
  <c r="BS284" i="430"/>
  <c r="BR284" i="430"/>
  <c r="BQ284" i="430"/>
  <c r="BP284" i="430"/>
  <c r="BO284" i="430"/>
  <c r="BN284" i="430"/>
  <c r="BM284" i="430"/>
  <c r="BL284" i="430"/>
  <c r="BK284" i="430"/>
  <c r="BJ284" i="430"/>
  <c r="BI284" i="430"/>
  <c r="BH284" i="430"/>
  <c r="BG284" i="430"/>
  <c r="BF284" i="430"/>
  <c r="BW283" i="430"/>
  <c r="BV283" i="430"/>
  <c r="BU283" i="430"/>
  <c r="BT283" i="430"/>
  <c r="BS283" i="430"/>
  <c r="BR283" i="430"/>
  <c r="BQ283" i="430"/>
  <c r="BP283" i="430"/>
  <c r="BO283" i="430"/>
  <c r="BN283" i="430"/>
  <c r="BM283" i="430"/>
  <c r="BL283" i="430"/>
  <c r="BK283" i="430"/>
  <c r="BJ283" i="430"/>
  <c r="BI283" i="430"/>
  <c r="BH283" i="430"/>
  <c r="BG283" i="430"/>
  <c r="BF283" i="430"/>
  <c r="BW282" i="430"/>
  <c r="BV282" i="430"/>
  <c r="BU282" i="430"/>
  <c r="BT282" i="430"/>
  <c r="BS282" i="430"/>
  <c r="BR282" i="430"/>
  <c r="BQ282" i="430"/>
  <c r="BP282" i="430"/>
  <c r="BO282" i="430"/>
  <c r="BN282" i="430"/>
  <c r="BM282" i="430"/>
  <c r="BL282" i="430"/>
  <c r="BK282" i="430"/>
  <c r="BJ282" i="430"/>
  <c r="BI282" i="430"/>
  <c r="BH282" i="430"/>
  <c r="BG282" i="430"/>
  <c r="BF282" i="430"/>
  <c r="BW281" i="430"/>
  <c r="BV281" i="430"/>
  <c r="BU281" i="430"/>
  <c r="BT281" i="430"/>
  <c r="BS281" i="430"/>
  <c r="BR281" i="430"/>
  <c r="BQ281" i="430"/>
  <c r="BP281" i="430"/>
  <c r="BO281" i="430"/>
  <c r="BN281" i="430"/>
  <c r="BM281" i="430"/>
  <c r="BL281" i="430"/>
  <c r="BK281" i="430"/>
  <c r="BJ281" i="430"/>
  <c r="BI281" i="430"/>
  <c r="BH281" i="430"/>
  <c r="BG281" i="430"/>
  <c r="BF281" i="430"/>
  <c r="BW280" i="430"/>
  <c r="BV280" i="430"/>
  <c r="BU280" i="430"/>
  <c r="BT280" i="430"/>
  <c r="BS280" i="430"/>
  <c r="BR280" i="430"/>
  <c r="BQ280" i="430"/>
  <c r="BP280" i="430"/>
  <c r="BO280" i="430"/>
  <c r="BN280" i="430"/>
  <c r="BM280" i="430"/>
  <c r="BL280" i="430"/>
  <c r="BK280" i="430"/>
  <c r="BJ280" i="430"/>
  <c r="BI280" i="430"/>
  <c r="BH280" i="430"/>
  <c r="BG280" i="430"/>
  <c r="BF280" i="430"/>
  <c r="BW279" i="430"/>
  <c r="BV279" i="430"/>
  <c r="BU279" i="430"/>
  <c r="BT279" i="430"/>
  <c r="BS279" i="430"/>
  <c r="BR279" i="430"/>
  <c r="BQ279" i="430"/>
  <c r="BP279" i="430"/>
  <c r="BO279" i="430"/>
  <c r="BN279" i="430"/>
  <c r="BM279" i="430"/>
  <c r="BL279" i="430"/>
  <c r="BK279" i="430"/>
  <c r="BJ279" i="430"/>
  <c r="BI279" i="430"/>
  <c r="BH279" i="430"/>
  <c r="BG279" i="430"/>
  <c r="BF279" i="430"/>
  <c r="BW278" i="430"/>
  <c r="BV278" i="430"/>
  <c r="BU278" i="430"/>
  <c r="BT278" i="430"/>
  <c r="BS278" i="430"/>
  <c r="BR278" i="430"/>
  <c r="BQ278" i="430"/>
  <c r="BP278" i="430"/>
  <c r="BO278" i="430"/>
  <c r="BN278" i="430"/>
  <c r="BM278" i="430"/>
  <c r="BL278" i="430"/>
  <c r="BK278" i="430"/>
  <c r="BJ278" i="430"/>
  <c r="BI278" i="430"/>
  <c r="BH278" i="430"/>
  <c r="BG278" i="430"/>
  <c r="BF278" i="430"/>
  <c r="BW277" i="430"/>
  <c r="BV277" i="430"/>
  <c r="BU277" i="430"/>
  <c r="BT277" i="430"/>
  <c r="BS277" i="430"/>
  <c r="BR277" i="430"/>
  <c r="BQ277" i="430"/>
  <c r="BP277" i="430"/>
  <c r="BO277" i="430"/>
  <c r="BN277" i="430"/>
  <c r="BM277" i="430"/>
  <c r="BL277" i="430"/>
  <c r="BK277" i="430"/>
  <c r="BJ277" i="430"/>
  <c r="BI277" i="430"/>
  <c r="BH277" i="430"/>
  <c r="BG277" i="430"/>
  <c r="BF277" i="430"/>
  <c r="BW276" i="430"/>
  <c r="BV276" i="430"/>
  <c r="BU276" i="430"/>
  <c r="BT276" i="430"/>
  <c r="BS276" i="430"/>
  <c r="BR276" i="430"/>
  <c r="BQ276" i="430"/>
  <c r="BP276" i="430"/>
  <c r="BO276" i="430"/>
  <c r="BN276" i="430"/>
  <c r="BM276" i="430"/>
  <c r="BL276" i="430"/>
  <c r="BK276" i="430"/>
  <c r="BJ276" i="430"/>
  <c r="BI276" i="430"/>
  <c r="BH276" i="430"/>
  <c r="BG276" i="430"/>
  <c r="BF276" i="430"/>
  <c r="BW275" i="430"/>
  <c r="BV275" i="430"/>
  <c r="BU275" i="430"/>
  <c r="BT275" i="430"/>
  <c r="BS275" i="430"/>
  <c r="BR275" i="430"/>
  <c r="BQ275" i="430"/>
  <c r="BP275" i="430"/>
  <c r="BO275" i="430"/>
  <c r="BN275" i="430"/>
  <c r="BM275" i="430"/>
  <c r="BL275" i="430"/>
  <c r="BK275" i="430"/>
  <c r="BJ275" i="430"/>
  <c r="BI275" i="430"/>
  <c r="BH275" i="430"/>
  <c r="BG275" i="430"/>
  <c r="BF275" i="430"/>
  <c r="BW274" i="430"/>
  <c r="BV274" i="430"/>
  <c r="BU274" i="430"/>
  <c r="BT274" i="430"/>
  <c r="BS274" i="430"/>
  <c r="BR274" i="430"/>
  <c r="BQ274" i="430"/>
  <c r="BP274" i="430"/>
  <c r="BO274" i="430"/>
  <c r="BN274" i="430"/>
  <c r="BM274" i="430"/>
  <c r="BL274" i="430"/>
  <c r="BK274" i="430"/>
  <c r="BJ274" i="430"/>
  <c r="BI274" i="430"/>
  <c r="BH274" i="430"/>
  <c r="BG274" i="430"/>
  <c r="BF274" i="430"/>
  <c r="BW271" i="430"/>
  <c r="BV271" i="430"/>
  <c r="BU271" i="430"/>
  <c r="BT271" i="430"/>
  <c r="BS271" i="430"/>
  <c r="BR271" i="430"/>
  <c r="BQ271" i="430"/>
  <c r="BP271" i="430"/>
  <c r="BO271" i="430"/>
  <c r="BN271" i="430"/>
  <c r="BM271" i="430"/>
  <c r="BL271" i="430"/>
  <c r="BK271" i="430"/>
  <c r="BJ271" i="430"/>
  <c r="BI271" i="430"/>
  <c r="BH271" i="430"/>
  <c r="BG271" i="430"/>
  <c r="BF271" i="430"/>
  <c r="BW270" i="430"/>
  <c r="BV270" i="430"/>
  <c r="BU270" i="430"/>
  <c r="BT270" i="430"/>
  <c r="BS270" i="430"/>
  <c r="BR270" i="430"/>
  <c r="BQ270" i="430"/>
  <c r="BP270" i="430"/>
  <c r="BO270" i="430"/>
  <c r="BN270" i="430"/>
  <c r="BM270" i="430"/>
  <c r="BL270" i="430"/>
  <c r="BK270" i="430"/>
  <c r="BJ270" i="430"/>
  <c r="BI270" i="430"/>
  <c r="BH270" i="430"/>
  <c r="BG270" i="430"/>
  <c r="BF270" i="430"/>
  <c r="BW269" i="430"/>
  <c r="BV269" i="430"/>
  <c r="BU269" i="430"/>
  <c r="BT269" i="430"/>
  <c r="BS269" i="430"/>
  <c r="BR269" i="430"/>
  <c r="BQ269" i="430"/>
  <c r="BP269" i="430"/>
  <c r="BO269" i="430"/>
  <c r="BN269" i="430"/>
  <c r="BM269" i="430"/>
  <c r="BL269" i="430"/>
  <c r="BK269" i="430"/>
  <c r="BJ269" i="430"/>
  <c r="BI269" i="430"/>
  <c r="BH269" i="430"/>
  <c r="BG269" i="430"/>
  <c r="BF269" i="430"/>
  <c r="BW268" i="430"/>
  <c r="BV268" i="430"/>
  <c r="BU268" i="430"/>
  <c r="BT268" i="430"/>
  <c r="BS268" i="430"/>
  <c r="BR268" i="430"/>
  <c r="BQ268" i="430"/>
  <c r="BP268" i="430"/>
  <c r="BO268" i="430"/>
  <c r="BN268" i="430"/>
  <c r="BM268" i="430"/>
  <c r="BL268" i="430"/>
  <c r="BK268" i="430"/>
  <c r="BJ268" i="430"/>
  <c r="BI268" i="430"/>
  <c r="BH268" i="430"/>
  <c r="BG268" i="430"/>
  <c r="BF268" i="430"/>
  <c r="BW267" i="430"/>
  <c r="BV267" i="430"/>
  <c r="BU267" i="430"/>
  <c r="BT267" i="430"/>
  <c r="BS267" i="430"/>
  <c r="BR267" i="430"/>
  <c r="BQ267" i="430"/>
  <c r="BP267" i="430"/>
  <c r="BO267" i="430"/>
  <c r="BN267" i="430"/>
  <c r="BM267" i="430"/>
  <c r="BL267" i="430"/>
  <c r="BK267" i="430"/>
  <c r="BJ267" i="430"/>
  <c r="BI267" i="430"/>
  <c r="BH267" i="430"/>
  <c r="BG267" i="430"/>
  <c r="BF267" i="430"/>
  <c r="BW266" i="430"/>
  <c r="BV266" i="430"/>
  <c r="BU266" i="430"/>
  <c r="BT266" i="430"/>
  <c r="BS266" i="430"/>
  <c r="BR266" i="430"/>
  <c r="BQ266" i="430"/>
  <c r="BP266" i="430"/>
  <c r="BO266" i="430"/>
  <c r="BN266" i="430"/>
  <c r="BM266" i="430"/>
  <c r="BL266" i="430"/>
  <c r="BK266" i="430"/>
  <c r="BJ266" i="430"/>
  <c r="BI266" i="430"/>
  <c r="BH266" i="430"/>
  <c r="AX93" i="430" s="1"/>
  <c r="BG266" i="430"/>
  <c r="BF266" i="430"/>
  <c r="BW265" i="430"/>
  <c r="BV265" i="430"/>
  <c r="BU265" i="430"/>
  <c r="BT265" i="430"/>
  <c r="BS265" i="430"/>
  <c r="BR265" i="430"/>
  <c r="BQ265" i="430"/>
  <c r="BP265" i="430"/>
  <c r="BO265" i="430"/>
  <c r="BN265" i="430"/>
  <c r="BM265" i="430"/>
  <c r="BL265" i="430"/>
  <c r="BK265" i="430"/>
  <c r="BJ265" i="430"/>
  <c r="BI265" i="430"/>
  <c r="BH265" i="430"/>
  <c r="BG265" i="430"/>
  <c r="BF265" i="430"/>
  <c r="BW264" i="430"/>
  <c r="BV264" i="430"/>
  <c r="BU264" i="430"/>
  <c r="BT264" i="430"/>
  <c r="BS264" i="430"/>
  <c r="BR264" i="430"/>
  <c r="BQ264" i="430"/>
  <c r="BP264" i="430"/>
  <c r="BO264" i="430"/>
  <c r="BN264" i="430"/>
  <c r="BM264" i="430"/>
  <c r="BL264" i="430"/>
  <c r="BK264" i="430"/>
  <c r="BJ264" i="430"/>
  <c r="BI264" i="430"/>
  <c r="BH264" i="430"/>
  <c r="BG264" i="430"/>
  <c r="BF264" i="430"/>
  <c r="BW263" i="430"/>
  <c r="BV263" i="430"/>
  <c r="BU263" i="430"/>
  <c r="BT263" i="430"/>
  <c r="BS263" i="430"/>
  <c r="BR263" i="430"/>
  <c r="BQ263" i="430"/>
  <c r="BP263" i="430"/>
  <c r="BO263" i="430"/>
  <c r="BN263" i="430"/>
  <c r="BM263" i="430"/>
  <c r="BL263" i="430"/>
  <c r="BK263" i="430"/>
  <c r="BJ263" i="430"/>
  <c r="BI263" i="430"/>
  <c r="BH263" i="430"/>
  <c r="BG263" i="430"/>
  <c r="BF263" i="430"/>
  <c r="BW262" i="430"/>
  <c r="BV262" i="430"/>
  <c r="BU262" i="430"/>
  <c r="BT262" i="430"/>
  <c r="BS262" i="430"/>
  <c r="BR262" i="430"/>
  <c r="BQ262" i="430"/>
  <c r="BP262" i="430"/>
  <c r="BO262" i="430"/>
  <c r="BN262" i="430"/>
  <c r="BM262" i="430"/>
  <c r="BL262" i="430"/>
  <c r="BK262" i="430"/>
  <c r="BJ262" i="430"/>
  <c r="BI262" i="430"/>
  <c r="BH262" i="430"/>
  <c r="AT93" i="430" s="1"/>
  <c r="BG262" i="430"/>
  <c r="BF262" i="430"/>
  <c r="BW261" i="430"/>
  <c r="BV261" i="430"/>
  <c r="BU261" i="430"/>
  <c r="BT261" i="430"/>
  <c r="BS261" i="430"/>
  <c r="BR261" i="430"/>
  <c r="BQ261" i="430"/>
  <c r="BP261" i="430"/>
  <c r="BO261" i="430"/>
  <c r="BN261" i="430"/>
  <c r="BM261" i="430"/>
  <c r="BL261" i="430"/>
  <c r="BK261" i="430"/>
  <c r="BJ261" i="430"/>
  <c r="BI261" i="430"/>
  <c r="BH261" i="430"/>
  <c r="BG261" i="430"/>
  <c r="BF261" i="430"/>
  <c r="BW260" i="430"/>
  <c r="BV260" i="430"/>
  <c r="BU260" i="430"/>
  <c r="BT260" i="430"/>
  <c r="BS260" i="430"/>
  <c r="BR260" i="430"/>
  <c r="BQ260" i="430"/>
  <c r="BP260" i="430"/>
  <c r="BO260" i="430"/>
  <c r="BN260" i="430"/>
  <c r="BM260" i="430"/>
  <c r="BL260" i="430"/>
  <c r="BK260" i="430"/>
  <c r="BJ260" i="430"/>
  <c r="BI260" i="430"/>
  <c r="BH260" i="430"/>
  <c r="BG260" i="430"/>
  <c r="BF260" i="430"/>
  <c r="BW259" i="430"/>
  <c r="BV259" i="430"/>
  <c r="BU259" i="430"/>
  <c r="BT259" i="430"/>
  <c r="BS259" i="430"/>
  <c r="BR259" i="430"/>
  <c r="BQ259" i="430"/>
  <c r="BP259" i="430"/>
  <c r="BO259" i="430"/>
  <c r="BN259" i="430"/>
  <c r="BM259" i="430"/>
  <c r="BL259" i="430"/>
  <c r="BK259" i="430"/>
  <c r="BJ259" i="430"/>
  <c r="BI259" i="430"/>
  <c r="BH259" i="430"/>
  <c r="BG259" i="430"/>
  <c r="BF259" i="430"/>
  <c r="BW258" i="430"/>
  <c r="BV258" i="430"/>
  <c r="BU258" i="430"/>
  <c r="BT258" i="430"/>
  <c r="BS258" i="430"/>
  <c r="BR258" i="430"/>
  <c r="BQ258" i="430"/>
  <c r="BP258" i="430"/>
  <c r="BO258" i="430"/>
  <c r="BN258" i="430"/>
  <c r="BM258" i="430"/>
  <c r="BL258" i="430"/>
  <c r="BK258" i="430"/>
  <c r="BJ258" i="430"/>
  <c r="BI258" i="430"/>
  <c r="BH258" i="430"/>
  <c r="AP93" i="430" s="1"/>
  <c r="BG258" i="430"/>
  <c r="BF258" i="430"/>
  <c r="BW257" i="430"/>
  <c r="BV257" i="430"/>
  <c r="BU257" i="430"/>
  <c r="BT257" i="430"/>
  <c r="BS257" i="430"/>
  <c r="BR257" i="430"/>
  <c r="BQ257" i="430"/>
  <c r="BP257" i="430"/>
  <c r="BO257" i="430"/>
  <c r="BN257" i="430"/>
  <c r="BM257" i="430"/>
  <c r="BL257" i="430"/>
  <c r="BK257" i="430"/>
  <c r="BJ257" i="430"/>
  <c r="BI257" i="430"/>
  <c r="BH257" i="430"/>
  <c r="BG257" i="430"/>
  <c r="BF257" i="430"/>
  <c r="BW256" i="430"/>
  <c r="BV256" i="430"/>
  <c r="BU256" i="430"/>
  <c r="BT256" i="430"/>
  <c r="BS256" i="430"/>
  <c r="BR256" i="430"/>
  <c r="BQ256" i="430"/>
  <c r="BP256" i="430"/>
  <c r="BO256" i="430"/>
  <c r="BN256" i="430"/>
  <c r="BM256" i="430"/>
  <c r="BL256" i="430"/>
  <c r="BK256" i="430"/>
  <c r="BJ256" i="430"/>
  <c r="BI256" i="430"/>
  <c r="BH256" i="430"/>
  <c r="BG256" i="430"/>
  <c r="BF256" i="430"/>
  <c r="BW255" i="430"/>
  <c r="BV255" i="430"/>
  <c r="BU255" i="430"/>
  <c r="BT255" i="430"/>
  <c r="BS255" i="430"/>
  <c r="BR255" i="430"/>
  <c r="BQ255" i="430"/>
  <c r="BP255" i="430"/>
  <c r="BO255" i="430"/>
  <c r="BN255" i="430"/>
  <c r="BM255" i="430"/>
  <c r="BL255" i="430"/>
  <c r="BK255" i="430"/>
  <c r="BJ255" i="430"/>
  <c r="BI255" i="430"/>
  <c r="BH255" i="430"/>
  <c r="BG255" i="430"/>
  <c r="BF255" i="430"/>
  <c r="BW252" i="430"/>
  <c r="BV252" i="430"/>
  <c r="BU252" i="430"/>
  <c r="BT252" i="430"/>
  <c r="BS252" i="430"/>
  <c r="BR252" i="430"/>
  <c r="BQ252" i="430"/>
  <c r="BP252" i="430"/>
  <c r="BO252" i="430"/>
  <c r="BN252" i="430"/>
  <c r="BM252" i="430"/>
  <c r="BL252" i="430"/>
  <c r="BK252" i="430"/>
  <c r="BJ252" i="430"/>
  <c r="BI252" i="430"/>
  <c r="BH252" i="430"/>
  <c r="BG252" i="430"/>
  <c r="BF252" i="430"/>
  <c r="BW251" i="430"/>
  <c r="BV251" i="430"/>
  <c r="BU251" i="430"/>
  <c r="BT251" i="430"/>
  <c r="BS251" i="430"/>
  <c r="BR251" i="430"/>
  <c r="BQ251" i="430"/>
  <c r="BP251" i="430"/>
  <c r="BO251" i="430"/>
  <c r="BN251" i="430"/>
  <c r="BM251" i="430"/>
  <c r="BL251" i="430"/>
  <c r="BK251" i="430"/>
  <c r="BJ251" i="430"/>
  <c r="BI251" i="430"/>
  <c r="BH251" i="430"/>
  <c r="BG251" i="430"/>
  <c r="BF251" i="430"/>
  <c r="BW250" i="430"/>
  <c r="BV250" i="430"/>
  <c r="BU250" i="430"/>
  <c r="BT250" i="430"/>
  <c r="BS250" i="430"/>
  <c r="BR250" i="430"/>
  <c r="BQ250" i="430"/>
  <c r="BP250" i="430"/>
  <c r="BO250" i="430"/>
  <c r="BN250" i="430"/>
  <c r="BM250" i="430"/>
  <c r="BL250" i="430"/>
  <c r="BK250" i="430"/>
  <c r="BJ250" i="430"/>
  <c r="BI250" i="430"/>
  <c r="BH250" i="430"/>
  <c r="BG250" i="430"/>
  <c r="BF250" i="430"/>
  <c r="BW249" i="430"/>
  <c r="BV249" i="430"/>
  <c r="BU249" i="430"/>
  <c r="BT249" i="430"/>
  <c r="BS249" i="430"/>
  <c r="BR249" i="430"/>
  <c r="BQ249" i="430"/>
  <c r="BP249" i="430"/>
  <c r="BO249" i="430"/>
  <c r="BN249" i="430"/>
  <c r="BM249" i="430"/>
  <c r="BL249" i="430"/>
  <c r="BK249" i="430"/>
  <c r="BJ249" i="430"/>
  <c r="BI249" i="430"/>
  <c r="BH249" i="430"/>
  <c r="BG249" i="430"/>
  <c r="BF249" i="430"/>
  <c r="BW248" i="430"/>
  <c r="BV248" i="430"/>
  <c r="BU248" i="430"/>
  <c r="BT248" i="430"/>
  <c r="BS248" i="430"/>
  <c r="BR248" i="430"/>
  <c r="BQ248" i="430"/>
  <c r="BP248" i="430"/>
  <c r="BO248" i="430"/>
  <c r="BN248" i="430"/>
  <c r="BM248" i="430"/>
  <c r="BL248" i="430"/>
  <c r="BK248" i="430"/>
  <c r="BJ248" i="430"/>
  <c r="BI248" i="430"/>
  <c r="BH248" i="430"/>
  <c r="BG248" i="430"/>
  <c r="BF248" i="430"/>
  <c r="BW247" i="430"/>
  <c r="BV247" i="430"/>
  <c r="BU247" i="430"/>
  <c r="BT247" i="430"/>
  <c r="BS247" i="430"/>
  <c r="BR247" i="430"/>
  <c r="BQ247" i="430"/>
  <c r="BP247" i="430"/>
  <c r="BO247" i="430"/>
  <c r="BN247" i="430"/>
  <c r="BM247" i="430"/>
  <c r="BL247" i="430"/>
  <c r="BK247" i="430"/>
  <c r="BJ247" i="430"/>
  <c r="BI247" i="430"/>
  <c r="BH247" i="430"/>
  <c r="BG247" i="430"/>
  <c r="BF247" i="430"/>
  <c r="BW246" i="430"/>
  <c r="BV246" i="430"/>
  <c r="BU246" i="430"/>
  <c r="BT246" i="430"/>
  <c r="BS246" i="430"/>
  <c r="BR246" i="430"/>
  <c r="BQ246" i="430"/>
  <c r="BP246" i="430"/>
  <c r="BO246" i="430"/>
  <c r="BN246" i="430"/>
  <c r="BM246" i="430"/>
  <c r="BL246" i="430"/>
  <c r="BK246" i="430"/>
  <c r="BJ246" i="430"/>
  <c r="BI246" i="430"/>
  <c r="BH246" i="430"/>
  <c r="BG246" i="430"/>
  <c r="BF246" i="430"/>
  <c r="BW245" i="430"/>
  <c r="BV245" i="430"/>
  <c r="BU245" i="430"/>
  <c r="BT245" i="430"/>
  <c r="BS245" i="430"/>
  <c r="BR245" i="430"/>
  <c r="BQ245" i="430"/>
  <c r="BP245" i="430"/>
  <c r="BO245" i="430"/>
  <c r="BN245" i="430"/>
  <c r="BM245" i="430"/>
  <c r="BL245" i="430"/>
  <c r="BK245" i="430"/>
  <c r="BJ245" i="430"/>
  <c r="BI245" i="430"/>
  <c r="BH245" i="430"/>
  <c r="BG245" i="430"/>
  <c r="BF245" i="430"/>
  <c r="BW244" i="430"/>
  <c r="BV244" i="430"/>
  <c r="BU244" i="430"/>
  <c r="BT244" i="430"/>
  <c r="BS244" i="430"/>
  <c r="BR244" i="430"/>
  <c r="BQ244" i="430"/>
  <c r="BP244" i="430"/>
  <c r="BO244" i="430"/>
  <c r="BN244" i="430"/>
  <c r="BM244" i="430"/>
  <c r="BL244" i="430"/>
  <c r="BK244" i="430"/>
  <c r="BJ244" i="430"/>
  <c r="BI244" i="430"/>
  <c r="BH244" i="430"/>
  <c r="BG244" i="430"/>
  <c r="BF244" i="430"/>
  <c r="BW243" i="430"/>
  <c r="BV243" i="430"/>
  <c r="BU243" i="430"/>
  <c r="BT243" i="430"/>
  <c r="BS243" i="430"/>
  <c r="BR243" i="430"/>
  <c r="BQ243" i="430"/>
  <c r="BP243" i="430"/>
  <c r="BO243" i="430"/>
  <c r="BN243" i="430"/>
  <c r="BM243" i="430"/>
  <c r="BL243" i="430"/>
  <c r="BK243" i="430"/>
  <c r="BJ243" i="430"/>
  <c r="BI243" i="430"/>
  <c r="BH243" i="430"/>
  <c r="BG243" i="430"/>
  <c r="BF243" i="430"/>
  <c r="AT92" i="430" s="1"/>
  <c r="BW242" i="430"/>
  <c r="BV242" i="430"/>
  <c r="BU242" i="430"/>
  <c r="BT242" i="430"/>
  <c r="BS242" i="430"/>
  <c r="BR242" i="430"/>
  <c r="BQ242" i="430"/>
  <c r="BP242" i="430"/>
  <c r="BO242" i="430"/>
  <c r="BN242" i="430"/>
  <c r="BM242" i="430"/>
  <c r="BL242" i="430"/>
  <c r="BK242" i="430"/>
  <c r="BJ242" i="430"/>
  <c r="BI242" i="430"/>
  <c r="BH242" i="430"/>
  <c r="BG242" i="430"/>
  <c r="BF242" i="430"/>
  <c r="BW241" i="430"/>
  <c r="BV241" i="430"/>
  <c r="BU241" i="430"/>
  <c r="BT241" i="430"/>
  <c r="BS241" i="430"/>
  <c r="BR241" i="430"/>
  <c r="BQ241" i="430"/>
  <c r="BP241" i="430"/>
  <c r="BO241" i="430"/>
  <c r="BN241" i="430"/>
  <c r="BM241" i="430"/>
  <c r="BL241" i="430"/>
  <c r="BK241" i="430"/>
  <c r="BJ241" i="430"/>
  <c r="BI241" i="430"/>
  <c r="BH241" i="430"/>
  <c r="BG241" i="430"/>
  <c r="BF241" i="430"/>
  <c r="BW240" i="430"/>
  <c r="BV240" i="430"/>
  <c r="BU240" i="430"/>
  <c r="BT240" i="430"/>
  <c r="BS240" i="430"/>
  <c r="BR240" i="430"/>
  <c r="BQ240" i="430"/>
  <c r="BP240" i="430"/>
  <c r="BO240" i="430"/>
  <c r="BN240" i="430"/>
  <c r="BM240" i="430"/>
  <c r="BL240" i="430"/>
  <c r="BK240" i="430"/>
  <c r="BJ240" i="430"/>
  <c r="BI240" i="430"/>
  <c r="BH240" i="430"/>
  <c r="BG240" i="430"/>
  <c r="BF240" i="430"/>
  <c r="BW239" i="430"/>
  <c r="BV239" i="430"/>
  <c r="BU239" i="430"/>
  <c r="BT239" i="430"/>
  <c r="BS239" i="430"/>
  <c r="BR239" i="430"/>
  <c r="BQ239" i="430"/>
  <c r="BP239" i="430"/>
  <c r="BO239" i="430"/>
  <c r="BN239" i="430"/>
  <c r="BM239" i="430"/>
  <c r="BL239" i="430"/>
  <c r="BK239" i="430"/>
  <c r="BJ239" i="430"/>
  <c r="BI239" i="430"/>
  <c r="BH239" i="430"/>
  <c r="BG239" i="430"/>
  <c r="BF239" i="430"/>
  <c r="BW238" i="430"/>
  <c r="BV238" i="430"/>
  <c r="BU238" i="430"/>
  <c r="BT238" i="430"/>
  <c r="BS238" i="430"/>
  <c r="BR238" i="430"/>
  <c r="BQ238" i="430"/>
  <c r="BP238" i="430"/>
  <c r="BO238" i="430"/>
  <c r="BN238" i="430"/>
  <c r="BM238" i="430"/>
  <c r="BL238" i="430"/>
  <c r="BK238" i="430"/>
  <c r="BJ238" i="430"/>
  <c r="BI238" i="430"/>
  <c r="BH238" i="430"/>
  <c r="BG238" i="430"/>
  <c r="BF238" i="430"/>
  <c r="BW237" i="430"/>
  <c r="BV237" i="430"/>
  <c r="BU237" i="430"/>
  <c r="BT237" i="430"/>
  <c r="BS237" i="430"/>
  <c r="BR237" i="430"/>
  <c r="BQ237" i="430"/>
  <c r="BP237" i="430"/>
  <c r="BO237" i="430"/>
  <c r="BN237" i="430"/>
  <c r="BM237" i="430"/>
  <c r="BL237" i="430"/>
  <c r="BK237" i="430"/>
  <c r="BJ237" i="430"/>
  <c r="BI237" i="430"/>
  <c r="BH237" i="430"/>
  <c r="BG237" i="430"/>
  <c r="BF237" i="430"/>
  <c r="BW236" i="430"/>
  <c r="BV236" i="430"/>
  <c r="BU236" i="430"/>
  <c r="BT236" i="430"/>
  <c r="BS236" i="430"/>
  <c r="BR236" i="430"/>
  <c r="BQ236" i="430"/>
  <c r="BP236" i="430"/>
  <c r="BO236" i="430"/>
  <c r="BN236" i="430"/>
  <c r="BM236" i="430"/>
  <c r="BL236" i="430"/>
  <c r="BK236" i="430"/>
  <c r="BJ236" i="430"/>
  <c r="BI236" i="430"/>
  <c r="BH236" i="430"/>
  <c r="BG236" i="430"/>
  <c r="BF236" i="430"/>
  <c r="BW233" i="430"/>
  <c r="BV233" i="430"/>
  <c r="BU233" i="430"/>
  <c r="BT233" i="430"/>
  <c r="BS233" i="430"/>
  <c r="BR233" i="430"/>
  <c r="BQ233" i="430"/>
  <c r="BP233" i="430"/>
  <c r="BO233" i="430"/>
  <c r="BN233" i="430"/>
  <c r="BM233" i="430"/>
  <c r="BL233" i="430"/>
  <c r="BK233" i="430"/>
  <c r="BJ233" i="430"/>
  <c r="BI233" i="430"/>
  <c r="BH233" i="430"/>
  <c r="BG233" i="430"/>
  <c r="BF233" i="430"/>
  <c r="BW232" i="430"/>
  <c r="BV232" i="430"/>
  <c r="BU232" i="430"/>
  <c r="BT232" i="430"/>
  <c r="BS232" i="430"/>
  <c r="BR232" i="430"/>
  <c r="BQ232" i="430"/>
  <c r="BP232" i="430"/>
  <c r="BO232" i="430"/>
  <c r="BN232" i="430"/>
  <c r="BM232" i="430"/>
  <c r="BL232" i="430"/>
  <c r="BK232" i="430"/>
  <c r="BJ232" i="430"/>
  <c r="BI232" i="430"/>
  <c r="BH232" i="430"/>
  <c r="BG232" i="430"/>
  <c r="BF232" i="430"/>
  <c r="BW231" i="430"/>
  <c r="BV231" i="430"/>
  <c r="BU231" i="430"/>
  <c r="BT231" i="430"/>
  <c r="BS231" i="430"/>
  <c r="BR231" i="430"/>
  <c r="BQ231" i="430"/>
  <c r="BP231" i="430"/>
  <c r="BO231" i="430"/>
  <c r="BN231" i="430"/>
  <c r="BM231" i="430"/>
  <c r="BL231" i="430"/>
  <c r="BK231" i="430"/>
  <c r="BJ231" i="430"/>
  <c r="BI231" i="430"/>
  <c r="BH231" i="430"/>
  <c r="BG231" i="430"/>
  <c r="BF231" i="430"/>
  <c r="BW230" i="430"/>
  <c r="BV230" i="430"/>
  <c r="BU230" i="430"/>
  <c r="BT230" i="430"/>
  <c r="BS230" i="430"/>
  <c r="BR230" i="430"/>
  <c r="BQ230" i="430"/>
  <c r="BP230" i="430"/>
  <c r="BO230" i="430"/>
  <c r="BN230" i="430"/>
  <c r="BM230" i="430"/>
  <c r="BL230" i="430"/>
  <c r="BK230" i="430"/>
  <c r="BJ230" i="430"/>
  <c r="BI230" i="430"/>
  <c r="BH230" i="430"/>
  <c r="BG230" i="430"/>
  <c r="BF230" i="430"/>
  <c r="BW229" i="430"/>
  <c r="BV229" i="430"/>
  <c r="BU229" i="430"/>
  <c r="BT229" i="430"/>
  <c r="BS229" i="430"/>
  <c r="BR229" i="430"/>
  <c r="BQ229" i="430"/>
  <c r="BP229" i="430"/>
  <c r="BO229" i="430"/>
  <c r="BN229" i="430"/>
  <c r="BM229" i="430"/>
  <c r="BL229" i="430"/>
  <c r="BK229" i="430"/>
  <c r="BJ229" i="430"/>
  <c r="BI229" i="430"/>
  <c r="BH229" i="430"/>
  <c r="BG229" i="430"/>
  <c r="BF229" i="430"/>
  <c r="BW228" i="430"/>
  <c r="BV228" i="430"/>
  <c r="BU228" i="430"/>
  <c r="BT228" i="430"/>
  <c r="BS228" i="430"/>
  <c r="BR228" i="430"/>
  <c r="BQ228" i="430"/>
  <c r="BP228" i="430"/>
  <c r="BO228" i="430"/>
  <c r="BN228" i="430"/>
  <c r="BM228" i="430"/>
  <c r="BL228" i="430"/>
  <c r="BK228" i="430"/>
  <c r="BJ228" i="430"/>
  <c r="BI228" i="430"/>
  <c r="BH228" i="430"/>
  <c r="BG228" i="430"/>
  <c r="BF228" i="430"/>
  <c r="BW227" i="430"/>
  <c r="BV227" i="430"/>
  <c r="BU227" i="430"/>
  <c r="BT227" i="430"/>
  <c r="BS227" i="430"/>
  <c r="BR227" i="430"/>
  <c r="BQ227" i="430"/>
  <c r="BP227" i="430"/>
  <c r="BO227" i="430"/>
  <c r="BN227" i="430"/>
  <c r="BM227" i="430"/>
  <c r="BL227" i="430"/>
  <c r="BK227" i="430"/>
  <c r="BJ227" i="430"/>
  <c r="BI227" i="430"/>
  <c r="BH227" i="430"/>
  <c r="BG227" i="430"/>
  <c r="BF227" i="430"/>
  <c r="BW226" i="430"/>
  <c r="BV226" i="430"/>
  <c r="BU226" i="430"/>
  <c r="BT226" i="430"/>
  <c r="BS226" i="430"/>
  <c r="BR226" i="430"/>
  <c r="BQ226" i="430"/>
  <c r="BP226" i="430"/>
  <c r="BO226" i="430"/>
  <c r="BN226" i="430"/>
  <c r="BM226" i="430"/>
  <c r="BL226" i="430"/>
  <c r="BK226" i="430"/>
  <c r="BJ226" i="430"/>
  <c r="BI226" i="430"/>
  <c r="BH226" i="430"/>
  <c r="BG226" i="430"/>
  <c r="BF226" i="430"/>
  <c r="BW225" i="430"/>
  <c r="BV225" i="430"/>
  <c r="BU225" i="430"/>
  <c r="BT225" i="430"/>
  <c r="BS225" i="430"/>
  <c r="BR225" i="430"/>
  <c r="BQ225" i="430"/>
  <c r="BP225" i="430"/>
  <c r="BO225" i="430"/>
  <c r="BN225" i="430"/>
  <c r="BM225" i="430"/>
  <c r="BL225" i="430"/>
  <c r="BK225" i="430"/>
  <c r="BJ225" i="430"/>
  <c r="BI225" i="430"/>
  <c r="BH225" i="430"/>
  <c r="BG225" i="430"/>
  <c r="BF225" i="430"/>
  <c r="BW224" i="430"/>
  <c r="BV224" i="430"/>
  <c r="BU224" i="430"/>
  <c r="BT224" i="430"/>
  <c r="BS224" i="430"/>
  <c r="BR224" i="430"/>
  <c r="BQ224" i="430"/>
  <c r="BP224" i="430"/>
  <c r="BO224" i="430"/>
  <c r="BN224" i="430"/>
  <c r="BM224" i="430"/>
  <c r="BL224" i="430"/>
  <c r="BK224" i="430"/>
  <c r="BJ224" i="430"/>
  <c r="BI224" i="430"/>
  <c r="BH224" i="430"/>
  <c r="BG224" i="430"/>
  <c r="BF224" i="430"/>
  <c r="BW223" i="430"/>
  <c r="BV223" i="430"/>
  <c r="BU223" i="430"/>
  <c r="BT223" i="430"/>
  <c r="BS223" i="430"/>
  <c r="BR223" i="430"/>
  <c r="BQ223" i="430"/>
  <c r="BP223" i="430"/>
  <c r="BO223" i="430"/>
  <c r="BN223" i="430"/>
  <c r="BM223" i="430"/>
  <c r="BL223" i="430"/>
  <c r="BK223" i="430"/>
  <c r="BJ223" i="430"/>
  <c r="BI223" i="430"/>
  <c r="BH223" i="430"/>
  <c r="BG223" i="430"/>
  <c r="BF223" i="430"/>
  <c r="BW222" i="430"/>
  <c r="BV222" i="430"/>
  <c r="BU222" i="430"/>
  <c r="BT222" i="430"/>
  <c r="BS222" i="430"/>
  <c r="BR222" i="430"/>
  <c r="BQ222" i="430"/>
  <c r="BP222" i="430"/>
  <c r="BO222" i="430"/>
  <c r="BN222" i="430"/>
  <c r="BM222" i="430"/>
  <c r="BL222" i="430"/>
  <c r="BK222" i="430"/>
  <c r="BJ222" i="430"/>
  <c r="BI222" i="430"/>
  <c r="BH222" i="430"/>
  <c r="BG222" i="430"/>
  <c r="BF222" i="430"/>
  <c r="BW221" i="430"/>
  <c r="BV221" i="430"/>
  <c r="BU221" i="430"/>
  <c r="BT221" i="430"/>
  <c r="BS221" i="430"/>
  <c r="BR221" i="430"/>
  <c r="BQ221" i="430"/>
  <c r="BP221" i="430"/>
  <c r="BO221" i="430"/>
  <c r="BN221" i="430"/>
  <c r="BM221" i="430"/>
  <c r="BL221" i="430"/>
  <c r="BK221" i="430"/>
  <c r="BJ221" i="430"/>
  <c r="BI221" i="430"/>
  <c r="BH221" i="430"/>
  <c r="BG221" i="430"/>
  <c r="BF221" i="430"/>
  <c r="BW220" i="430"/>
  <c r="BV220" i="430"/>
  <c r="BU220" i="430"/>
  <c r="BT220" i="430"/>
  <c r="BS220" i="430"/>
  <c r="BR220" i="430"/>
  <c r="BQ220" i="430"/>
  <c r="BP220" i="430"/>
  <c r="BO220" i="430"/>
  <c r="BN220" i="430"/>
  <c r="BM220" i="430"/>
  <c r="BL220" i="430"/>
  <c r="BK220" i="430"/>
  <c r="BJ220" i="430"/>
  <c r="BI220" i="430"/>
  <c r="BH220" i="430"/>
  <c r="AP91" i="430" s="1"/>
  <c r="BG220" i="430"/>
  <c r="BF220" i="430"/>
  <c r="BW219" i="430"/>
  <c r="BV219" i="430"/>
  <c r="BU219" i="430"/>
  <c r="BT219" i="430"/>
  <c r="BS219" i="430"/>
  <c r="BR219" i="430"/>
  <c r="BQ219" i="430"/>
  <c r="BP219" i="430"/>
  <c r="BO219" i="430"/>
  <c r="BN219" i="430"/>
  <c r="BM219" i="430"/>
  <c r="BL219" i="430"/>
  <c r="BK219" i="430"/>
  <c r="BJ219" i="430"/>
  <c r="BI219" i="430"/>
  <c r="BH219" i="430"/>
  <c r="BG219" i="430"/>
  <c r="BF219" i="430"/>
  <c r="BW218" i="430"/>
  <c r="BV218" i="430"/>
  <c r="BU218" i="430"/>
  <c r="BT218" i="430"/>
  <c r="BS218" i="430"/>
  <c r="BR218" i="430"/>
  <c r="BQ218" i="430"/>
  <c r="BP218" i="430"/>
  <c r="BO218" i="430"/>
  <c r="BN218" i="430"/>
  <c r="BM218" i="430"/>
  <c r="BL218" i="430"/>
  <c r="BK218" i="430"/>
  <c r="BJ218" i="430"/>
  <c r="BI218" i="430"/>
  <c r="BH218" i="430"/>
  <c r="BG218" i="430"/>
  <c r="BF218" i="430"/>
  <c r="BW217" i="430"/>
  <c r="BV217" i="430"/>
  <c r="BU217" i="430"/>
  <c r="BT217" i="430"/>
  <c r="BS217" i="430"/>
  <c r="BR217" i="430"/>
  <c r="BQ217" i="430"/>
  <c r="BP217" i="430"/>
  <c r="BO217" i="430"/>
  <c r="BN217" i="430"/>
  <c r="BM217" i="430"/>
  <c r="BL217" i="430"/>
  <c r="BK217" i="430"/>
  <c r="BJ217" i="430"/>
  <c r="BI217" i="430"/>
  <c r="BH217" i="430"/>
  <c r="BG217" i="430"/>
  <c r="BF217" i="430"/>
  <c r="BW214" i="430"/>
  <c r="BV214" i="430"/>
  <c r="BU214" i="430"/>
  <c r="BT214" i="430"/>
  <c r="BS214" i="430"/>
  <c r="BR214" i="430"/>
  <c r="BQ214" i="430"/>
  <c r="BP214" i="430"/>
  <c r="BO214" i="430"/>
  <c r="BN214" i="430"/>
  <c r="BM214" i="430"/>
  <c r="BL214" i="430"/>
  <c r="BK214" i="430"/>
  <c r="BJ214" i="430"/>
  <c r="BI214" i="430"/>
  <c r="BH214" i="430"/>
  <c r="BG214" i="430"/>
  <c r="BF214" i="430"/>
  <c r="BW213" i="430"/>
  <c r="BV213" i="430"/>
  <c r="BU213" i="430"/>
  <c r="BT213" i="430"/>
  <c r="BS213" i="430"/>
  <c r="BR213" i="430"/>
  <c r="BQ213" i="430"/>
  <c r="BP213" i="430"/>
  <c r="BO213" i="430"/>
  <c r="BN213" i="430"/>
  <c r="BM213" i="430"/>
  <c r="BL213" i="430"/>
  <c r="BK213" i="430"/>
  <c r="BJ213" i="430"/>
  <c r="BI213" i="430"/>
  <c r="BH213" i="430"/>
  <c r="BG213" i="430"/>
  <c r="BF213" i="430"/>
  <c r="BW212" i="430"/>
  <c r="BV212" i="430"/>
  <c r="BU212" i="430"/>
  <c r="BT212" i="430"/>
  <c r="BS212" i="430"/>
  <c r="BR212" i="430"/>
  <c r="BQ212" i="430"/>
  <c r="BP212" i="430"/>
  <c r="BO212" i="430"/>
  <c r="BN212" i="430"/>
  <c r="BM212" i="430"/>
  <c r="BL212" i="430"/>
  <c r="BK212" i="430"/>
  <c r="BJ212" i="430"/>
  <c r="BI212" i="430"/>
  <c r="BH212" i="430"/>
  <c r="BG212" i="430"/>
  <c r="BF212" i="430"/>
  <c r="BW211" i="430"/>
  <c r="BV211" i="430"/>
  <c r="BU211" i="430"/>
  <c r="BT211" i="430"/>
  <c r="BS211" i="430"/>
  <c r="BR211" i="430"/>
  <c r="BQ211" i="430"/>
  <c r="BP211" i="430"/>
  <c r="BO211" i="430"/>
  <c r="BN211" i="430"/>
  <c r="BM211" i="430"/>
  <c r="BL211" i="430"/>
  <c r="BK211" i="430"/>
  <c r="BJ211" i="430"/>
  <c r="BI211" i="430"/>
  <c r="BH211" i="430"/>
  <c r="BG211" i="430"/>
  <c r="BF211" i="430"/>
  <c r="BW210" i="430"/>
  <c r="BV210" i="430"/>
  <c r="BU210" i="430"/>
  <c r="BT210" i="430"/>
  <c r="BS210" i="430"/>
  <c r="BR210" i="430"/>
  <c r="BQ210" i="430"/>
  <c r="BP210" i="430"/>
  <c r="BO210" i="430"/>
  <c r="BN210" i="430"/>
  <c r="BM210" i="430"/>
  <c r="BL210" i="430"/>
  <c r="BK210" i="430"/>
  <c r="BJ210" i="430"/>
  <c r="BI210" i="430"/>
  <c r="BH210" i="430"/>
  <c r="BG210" i="430"/>
  <c r="BF210" i="430"/>
  <c r="BW209" i="430"/>
  <c r="BV209" i="430"/>
  <c r="BU209" i="430"/>
  <c r="BT209" i="430"/>
  <c r="BS209" i="430"/>
  <c r="BR209" i="430"/>
  <c r="BQ209" i="430"/>
  <c r="BP209" i="430"/>
  <c r="BO209" i="430"/>
  <c r="BN209" i="430"/>
  <c r="BM209" i="430"/>
  <c r="BL209" i="430"/>
  <c r="BK209" i="430"/>
  <c r="BJ209" i="430"/>
  <c r="BI209" i="430"/>
  <c r="BH209" i="430"/>
  <c r="BG209" i="430"/>
  <c r="BF209" i="430"/>
  <c r="BW208" i="430"/>
  <c r="BV208" i="430"/>
  <c r="BU208" i="430"/>
  <c r="BT208" i="430"/>
  <c r="BS208" i="430"/>
  <c r="BR208" i="430"/>
  <c r="BQ208" i="430"/>
  <c r="BP208" i="430"/>
  <c r="BO208" i="430"/>
  <c r="BN208" i="430"/>
  <c r="BM208" i="430"/>
  <c r="BL208" i="430"/>
  <c r="BK208" i="430"/>
  <c r="BJ208" i="430"/>
  <c r="BI208" i="430"/>
  <c r="BH208" i="430"/>
  <c r="BG208" i="430"/>
  <c r="BF208" i="430"/>
  <c r="BW207" i="430"/>
  <c r="BV207" i="430"/>
  <c r="BU207" i="430"/>
  <c r="BT207" i="430"/>
  <c r="BS207" i="430"/>
  <c r="BR207" i="430"/>
  <c r="BQ207" i="430"/>
  <c r="BP207" i="430"/>
  <c r="BO207" i="430"/>
  <c r="BN207" i="430"/>
  <c r="BM207" i="430"/>
  <c r="BL207" i="430"/>
  <c r="BK207" i="430"/>
  <c r="BJ207" i="430"/>
  <c r="BI207" i="430"/>
  <c r="BH207" i="430"/>
  <c r="BG207" i="430"/>
  <c r="BF207" i="430"/>
  <c r="BW206" i="430"/>
  <c r="BV206" i="430"/>
  <c r="BU206" i="430"/>
  <c r="BT206" i="430"/>
  <c r="BS206" i="430"/>
  <c r="BR206" i="430"/>
  <c r="BQ206" i="430"/>
  <c r="BP206" i="430"/>
  <c r="BO206" i="430"/>
  <c r="BN206" i="430"/>
  <c r="BM206" i="430"/>
  <c r="BL206" i="430"/>
  <c r="BK206" i="430"/>
  <c r="BJ206" i="430"/>
  <c r="BI206" i="430"/>
  <c r="BH206" i="430"/>
  <c r="BG206" i="430"/>
  <c r="BF206" i="430"/>
  <c r="BW205" i="430"/>
  <c r="BV205" i="430"/>
  <c r="BU205" i="430"/>
  <c r="BT205" i="430"/>
  <c r="BS205" i="430"/>
  <c r="BR205" i="430"/>
  <c r="BQ205" i="430"/>
  <c r="BP205" i="430"/>
  <c r="BO205" i="430"/>
  <c r="BN205" i="430"/>
  <c r="BM205" i="430"/>
  <c r="BL205" i="430"/>
  <c r="BK205" i="430"/>
  <c r="BJ205" i="430"/>
  <c r="BI205" i="430"/>
  <c r="BH205" i="430"/>
  <c r="BG205" i="430"/>
  <c r="BF205" i="430"/>
  <c r="BW204" i="430"/>
  <c r="BV204" i="430"/>
  <c r="BU204" i="430"/>
  <c r="BT204" i="430"/>
  <c r="BS204" i="430"/>
  <c r="BR204" i="430"/>
  <c r="BQ204" i="430"/>
  <c r="BP204" i="430"/>
  <c r="BO204" i="430"/>
  <c r="BN204" i="430"/>
  <c r="BM204" i="430"/>
  <c r="BL204" i="430"/>
  <c r="BK204" i="430"/>
  <c r="BJ204" i="430"/>
  <c r="BI204" i="430"/>
  <c r="BH204" i="430"/>
  <c r="AS90" i="430" s="1"/>
  <c r="BG204" i="430"/>
  <c r="BF204" i="430"/>
  <c r="BW203" i="430"/>
  <c r="BV203" i="430"/>
  <c r="BU203" i="430"/>
  <c r="BT203" i="430"/>
  <c r="BS203" i="430"/>
  <c r="BR203" i="430"/>
  <c r="BQ203" i="430"/>
  <c r="BP203" i="430"/>
  <c r="BO203" i="430"/>
  <c r="BN203" i="430"/>
  <c r="BM203" i="430"/>
  <c r="BL203" i="430"/>
  <c r="BK203" i="430"/>
  <c r="BJ203" i="430"/>
  <c r="BI203" i="430"/>
  <c r="BH203" i="430"/>
  <c r="BG203" i="430"/>
  <c r="BF203" i="430"/>
  <c r="BW202" i="430"/>
  <c r="BV202" i="430"/>
  <c r="BU202" i="430"/>
  <c r="BT202" i="430"/>
  <c r="BS202" i="430"/>
  <c r="BR202" i="430"/>
  <c r="BQ202" i="430"/>
  <c r="BP202" i="430"/>
  <c r="BO202" i="430"/>
  <c r="BN202" i="430"/>
  <c r="BM202" i="430"/>
  <c r="BL202" i="430"/>
  <c r="BK202" i="430"/>
  <c r="BJ202" i="430"/>
  <c r="BI202" i="430"/>
  <c r="BH202" i="430"/>
  <c r="BG202" i="430"/>
  <c r="BF202" i="430"/>
  <c r="BW201" i="430"/>
  <c r="BV201" i="430"/>
  <c r="BU201" i="430"/>
  <c r="BT201" i="430"/>
  <c r="BS201" i="430"/>
  <c r="BR201" i="430"/>
  <c r="BQ201" i="430"/>
  <c r="BP201" i="430"/>
  <c r="BO201" i="430"/>
  <c r="BN201" i="430"/>
  <c r="BM201" i="430"/>
  <c r="BL201" i="430"/>
  <c r="BK201" i="430"/>
  <c r="BJ201" i="430"/>
  <c r="BI201" i="430"/>
  <c r="BH201" i="430"/>
  <c r="BG201" i="430"/>
  <c r="BF201" i="430"/>
  <c r="BW200" i="430"/>
  <c r="BV200" i="430"/>
  <c r="BU200" i="430"/>
  <c r="BT200" i="430"/>
  <c r="BS200" i="430"/>
  <c r="BR200" i="430"/>
  <c r="BQ200" i="430"/>
  <c r="BP200" i="430"/>
  <c r="BO200" i="430"/>
  <c r="BN200" i="430"/>
  <c r="BM200" i="430"/>
  <c r="BL200" i="430"/>
  <c r="BK200" i="430"/>
  <c r="BJ200" i="430"/>
  <c r="BI200" i="430"/>
  <c r="BH200" i="430"/>
  <c r="BG200" i="430"/>
  <c r="BF200" i="430"/>
  <c r="BW199" i="430"/>
  <c r="BV199" i="430"/>
  <c r="BU199" i="430"/>
  <c r="BT199" i="430"/>
  <c r="BS199" i="430"/>
  <c r="BR199" i="430"/>
  <c r="BQ199" i="430"/>
  <c r="BP199" i="430"/>
  <c r="BO199" i="430"/>
  <c r="BN199" i="430"/>
  <c r="BM199" i="430"/>
  <c r="BL199" i="430"/>
  <c r="BK199" i="430"/>
  <c r="BJ199" i="430"/>
  <c r="BI199" i="430"/>
  <c r="BH199" i="430"/>
  <c r="BG199" i="430"/>
  <c r="BF199" i="430"/>
  <c r="BW198" i="430"/>
  <c r="BV198" i="430"/>
  <c r="BU198" i="430"/>
  <c r="BT198" i="430"/>
  <c r="BS198" i="430"/>
  <c r="BR198" i="430"/>
  <c r="BQ198" i="430"/>
  <c r="BP198" i="430"/>
  <c r="BO198" i="430"/>
  <c r="BN198" i="430"/>
  <c r="BM198" i="430"/>
  <c r="BL198" i="430"/>
  <c r="BK198" i="430"/>
  <c r="BJ198" i="430"/>
  <c r="BI198" i="430"/>
  <c r="BH198" i="430"/>
  <c r="BG198" i="430"/>
  <c r="BF198" i="430"/>
  <c r="BW195" i="430"/>
  <c r="BV195" i="430"/>
  <c r="BU195" i="430"/>
  <c r="BT195" i="430"/>
  <c r="BS195" i="430"/>
  <c r="BR195" i="430"/>
  <c r="BQ195" i="430"/>
  <c r="BP195" i="430"/>
  <c r="BO195" i="430"/>
  <c r="BN195" i="430"/>
  <c r="BM195" i="430"/>
  <c r="BL195" i="430"/>
  <c r="BK195" i="430"/>
  <c r="BJ195" i="430"/>
  <c r="BI195" i="430"/>
  <c r="BH195" i="430"/>
  <c r="BG195" i="430"/>
  <c r="BF195" i="430"/>
  <c r="BW194" i="430"/>
  <c r="BV194" i="430"/>
  <c r="BU194" i="430"/>
  <c r="BT194" i="430"/>
  <c r="BS194" i="430"/>
  <c r="BR194" i="430"/>
  <c r="BQ194" i="430"/>
  <c r="BP194" i="430"/>
  <c r="BO194" i="430"/>
  <c r="BN194" i="430"/>
  <c r="BM194" i="430"/>
  <c r="BL194" i="430"/>
  <c r="BK194" i="430"/>
  <c r="BJ194" i="430"/>
  <c r="BI194" i="430"/>
  <c r="BH194" i="430"/>
  <c r="BG194" i="430"/>
  <c r="BF194" i="430"/>
  <c r="BW193" i="430"/>
  <c r="BV193" i="430"/>
  <c r="BU193" i="430"/>
  <c r="BT193" i="430"/>
  <c r="BS193" i="430"/>
  <c r="BR193" i="430"/>
  <c r="BQ193" i="430"/>
  <c r="BP193" i="430"/>
  <c r="BO193" i="430"/>
  <c r="BN193" i="430"/>
  <c r="BM193" i="430"/>
  <c r="BL193" i="430"/>
  <c r="BK193" i="430"/>
  <c r="BJ193" i="430"/>
  <c r="BI193" i="430"/>
  <c r="BH193" i="430"/>
  <c r="BG193" i="430"/>
  <c r="BF193" i="430"/>
  <c r="BW192" i="430"/>
  <c r="BV192" i="430"/>
  <c r="BU192" i="430"/>
  <c r="BT192" i="430"/>
  <c r="BS192" i="430"/>
  <c r="BR192" i="430"/>
  <c r="BQ192" i="430"/>
  <c r="BP192" i="430"/>
  <c r="BO192" i="430"/>
  <c r="BN192" i="430"/>
  <c r="BM192" i="430"/>
  <c r="BL192" i="430"/>
  <c r="BK192" i="430"/>
  <c r="BJ192" i="430"/>
  <c r="BI192" i="430"/>
  <c r="BH192" i="430"/>
  <c r="BG192" i="430"/>
  <c r="BF192" i="430"/>
  <c r="BW191" i="430"/>
  <c r="BV191" i="430"/>
  <c r="BU191" i="430"/>
  <c r="BT191" i="430"/>
  <c r="BS191" i="430"/>
  <c r="BR191" i="430"/>
  <c r="BQ191" i="430"/>
  <c r="BP191" i="430"/>
  <c r="BO191" i="430"/>
  <c r="BN191" i="430"/>
  <c r="BM191" i="430"/>
  <c r="BL191" i="430"/>
  <c r="BK191" i="430"/>
  <c r="BJ191" i="430"/>
  <c r="BI191" i="430"/>
  <c r="BH191" i="430"/>
  <c r="BG191" i="430"/>
  <c r="BF191" i="430"/>
  <c r="BW190" i="430"/>
  <c r="BV190" i="430"/>
  <c r="BU190" i="430"/>
  <c r="BT190" i="430"/>
  <c r="BS190" i="430"/>
  <c r="BR190" i="430"/>
  <c r="BQ190" i="430"/>
  <c r="BP190" i="430"/>
  <c r="BO190" i="430"/>
  <c r="BN190" i="430"/>
  <c r="BM190" i="430"/>
  <c r="BL190" i="430"/>
  <c r="BK190" i="430"/>
  <c r="BJ190" i="430"/>
  <c r="BI190" i="430"/>
  <c r="BH190" i="430"/>
  <c r="BG190" i="430"/>
  <c r="BF190" i="430"/>
  <c r="BW189" i="430"/>
  <c r="BV189" i="430"/>
  <c r="BU189" i="430"/>
  <c r="BT189" i="430"/>
  <c r="BS189" i="430"/>
  <c r="BR189" i="430"/>
  <c r="BQ189" i="430"/>
  <c r="BP189" i="430"/>
  <c r="BO189" i="430"/>
  <c r="BN189" i="430"/>
  <c r="BM189" i="430"/>
  <c r="BL189" i="430"/>
  <c r="BK189" i="430"/>
  <c r="BJ189" i="430"/>
  <c r="BI189" i="430"/>
  <c r="BH189" i="430"/>
  <c r="BG189" i="430"/>
  <c r="BF189" i="430"/>
  <c r="BW188" i="430"/>
  <c r="BV188" i="430"/>
  <c r="BU188" i="430"/>
  <c r="BT188" i="430"/>
  <c r="BS188" i="430"/>
  <c r="BR188" i="430"/>
  <c r="BQ188" i="430"/>
  <c r="BP188" i="430"/>
  <c r="BO188" i="430"/>
  <c r="BN188" i="430"/>
  <c r="BM188" i="430"/>
  <c r="BL188" i="430"/>
  <c r="BK188" i="430"/>
  <c r="BJ188" i="430"/>
  <c r="BI188" i="430"/>
  <c r="BH188" i="430"/>
  <c r="BG188" i="430"/>
  <c r="BF188" i="430"/>
  <c r="BW187" i="430"/>
  <c r="BV187" i="430"/>
  <c r="BU187" i="430"/>
  <c r="BT187" i="430"/>
  <c r="BS187" i="430"/>
  <c r="BR187" i="430"/>
  <c r="BQ187" i="430"/>
  <c r="BP187" i="430"/>
  <c r="BO187" i="430"/>
  <c r="BN187" i="430"/>
  <c r="BM187" i="430"/>
  <c r="BL187" i="430"/>
  <c r="BK187" i="430"/>
  <c r="BJ187" i="430"/>
  <c r="BI187" i="430"/>
  <c r="BH187" i="430"/>
  <c r="BG187" i="430"/>
  <c r="BF187" i="430"/>
  <c r="BW186" i="430"/>
  <c r="BV186" i="430"/>
  <c r="BU186" i="430"/>
  <c r="BT186" i="430"/>
  <c r="BS186" i="430"/>
  <c r="BR186" i="430"/>
  <c r="BQ186" i="430"/>
  <c r="BP186" i="430"/>
  <c r="BO186" i="430"/>
  <c r="BN186" i="430"/>
  <c r="BM186" i="430"/>
  <c r="BL186" i="430"/>
  <c r="BK186" i="430"/>
  <c r="BJ186" i="430"/>
  <c r="BI186" i="430"/>
  <c r="BH186" i="430"/>
  <c r="AT89" i="430" s="1"/>
  <c r="BG186" i="430"/>
  <c r="BF186" i="430"/>
  <c r="BW185" i="430"/>
  <c r="BV185" i="430"/>
  <c r="BU185" i="430"/>
  <c r="BT185" i="430"/>
  <c r="BS185" i="430"/>
  <c r="BR185" i="430"/>
  <c r="BQ185" i="430"/>
  <c r="BP185" i="430"/>
  <c r="BO185" i="430"/>
  <c r="BN185" i="430"/>
  <c r="BM185" i="430"/>
  <c r="BL185" i="430"/>
  <c r="BK185" i="430"/>
  <c r="BJ185" i="430"/>
  <c r="BI185" i="430"/>
  <c r="BH185" i="430"/>
  <c r="BG185" i="430"/>
  <c r="BF185" i="430"/>
  <c r="BW184" i="430"/>
  <c r="BV184" i="430"/>
  <c r="BU184" i="430"/>
  <c r="BT184" i="430"/>
  <c r="BS184" i="430"/>
  <c r="BR184" i="430"/>
  <c r="BQ184" i="430"/>
  <c r="BP184" i="430"/>
  <c r="BO184" i="430"/>
  <c r="BN184" i="430"/>
  <c r="BM184" i="430"/>
  <c r="BL184" i="430"/>
  <c r="BK184" i="430"/>
  <c r="BJ184" i="430"/>
  <c r="BI184" i="430"/>
  <c r="BH184" i="430"/>
  <c r="BG184" i="430"/>
  <c r="BF184" i="430"/>
  <c r="BW183" i="430"/>
  <c r="BV183" i="430"/>
  <c r="BU183" i="430"/>
  <c r="BT183" i="430"/>
  <c r="BS183" i="430"/>
  <c r="BR183" i="430"/>
  <c r="BQ183" i="430"/>
  <c r="BP183" i="430"/>
  <c r="BO183" i="430"/>
  <c r="BN183" i="430"/>
  <c r="BM183" i="430"/>
  <c r="BL183" i="430"/>
  <c r="BK183" i="430"/>
  <c r="BJ183" i="430"/>
  <c r="BI183" i="430"/>
  <c r="BH183" i="430"/>
  <c r="BG183" i="430"/>
  <c r="BF183" i="430"/>
  <c r="BW182" i="430"/>
  <c r="BV182" i="430"/>
  <c r="BU182" i="430"/>
  <c r="BT182" i="430"/>
  <c r="BS182" i="430"/>
  <c r="BR182" i="430"/>
  <c r="BQ182" i="430"/>
  <c r="BP182" i="430"/>
  <c r="BO182" i="430"/>
  <c r="BN182" i="430"/>
  <c r="BM182" i="430"/>
  <c r="BL182" i="430"/>
  <c r="BK182" i="430"/>
  <c r="BJ182" i="430"/>
  <c r="BI182" i="430"/>
  <c r="BH182" i="430"/>
  <c r="AP89" i="430" s="1"/>
  <c r="BG182" i="430"/>
  <c r="BF182" i="430"/>
  <c r="BW181" i="430"/>
  <c r="BV181" i="430"/>
  <c r="BU181" i="430"/>
  <c r="BT181" i="430"/>
  <c r="BS181" i="430"/>
  <c r="BR181" i="430"/>
  <c r="BQ181" i="430"/>
  <c r="BP181" i="430"/>
  <c r="BO181" i="430"/>
  <c r="BN181" i="430"/>
  <c r="BM181" i="430"/>
  <c r="BL181" i="430"/>
  <c r="BK181" i="430"/>
  <c r="BJ181" i="430"/>
  <c r="BI181" i="430"/>
  <c r="BH181" i="430"/>
  <c r="BG181" i="430"/>
  <c r="BF181" i="430"/>
  <c r="BW180" i="430"/>
  <c r="BV180" i="430"/>
  <c r="BU180" i="430"/>
  <c r="BT180" i="430"/>
  <c r="BS180" i="430"/>
  <c r="BR180" i="430"/>
  <c r="BQ180" i="430"/>
  <c r="BP180" i="430"/>
  <c r="BO180" i="430"/>
  <c r="BN180" i="430"/>
  <c r="BM180" i="430"/>
  <c r="BL180" i="430"/>
  <c r="BK180" i="430"/>
  <c r="BJ180" i="430"/>
  <c r="BI180" i="430"/>
  <c r="BH180" i="430"/>
  <c r="BG180" i="430"/>
  <c r="BF180" i="430"/>
  <c r="BW179" i="430"/>
  <c r="BV179" i="430"/>
  <c r="BU179" i="430"/>
  <c r="BT179" i="430"/>
  <c r="BS179" i="430"/>
  <c r="BR179" i="430"/>
  <c r="BQ179" i="430"/>
  <c r="BP179" i="430"/>
  <c r="BO179" i="430"/>
  <c r="BN179" i="430"/>
  <c r="BM179" i="430"/>
  <c r="BL179" i="430"/>
  <c r="BK179" i="430"/>
  <c r="BJ179" i="430"/>
  <c r="BI179" i="430"/>
  <c r="BH179" i="430"/>
  <c r="BG179" i="430"/>
  <c r="BF179" i="430"/>
  <c r="BW176" i="430"/>
  <c r="BV176" i="430"/>
  <c r="BU176" i="430"/>
  <c r="BT176" i="430"/>
  <c r="BS176" i="430"/>
  <c r="BR176" i="430"/>
  <c r="BQ176" i="430"/>
  <c r="BP176" i="430"/>
  <c r="BO176" i="430"/>
  <c r="BN176" i="430"/>
  <c r="BM176" i="430"/>
  <c r="BL176" i="430"/>
  <c r="BK176" i="430"/>
  <c r="BJ176" i="430"/>
  <c r="BI176" i="430"/>
  <c r="BH176" i="430"/>
  <c r="BG176" i="430"/>
  <c r="BF176" i="430"/>
  <c r="BW175" i="430"/>
  <c r="BV175" i="430"/>
  <c r="BU175" i="430"/>
  <c r="BT175" i="430"/>
  <c r="BS175" i="430"/>
  <c r="BR175" i="430"/>
  <c r="BQ175" i="430"/>
  <c r="BP175" i="430"/>
  <c r="BO175" i="430"/>
  <c r="BN175" i="430"/>
  <c r="BM175" i="430"/>
  <c r="BL175" i="430"/>
  <c r="BK175" i="430"/>
  <c r="BJ175" i="430"/>
  <c r="BI175" i="430"/>
  <c r="BH175" i="430"/>
  <c r="BG175" i="430"/>
  <c r="BF175" i="430"/>
  <c r="BW174" i="430"/>
  <c r="BV174" i="430"/>
  <c r="BU174" i="430"/>
  <c r="BT174" i="430"/>
  <c r="BS174" i="430"/>
  <c r="BR174" i="430"/>
  <c r="BQ174" i="430"/>
  <c r="BP174" i="430"/>
  <c r="BO174" i="430"/>
  <c r="BN174" i="430"/>
  <c r="BM174" i="430"/>
  <c r="BL174" i="430"/>
  <c r="BK174" i="430"/>
  <c r="BJ174" i="430"/>
  <c r="BI174" i="430"/>
  <c r="BH174" i="430"/>
  <c r="BG174" i="430"/>
  <c r="BF174" i="430"/>
  <c r="BW173" i="430"/>
  <c r="BV173" i="430"/>
  <c r="BU173" i="430"/>
  <c r="BT173" i="430"/>
  <c r="BS173" i="430"/>
  <c r="BR173" i="430"/>
  <c r="BQ173" i="430"/>
  <c r="BP173" i="430"/>
  <c r="BO173" i="430"/>
  <c r="BN173" i="430"/>
  <c r="BM173" i="430"/>
  <c r="BL173" i="430"/>
  <c r="BK173" i="430"/>
  <c r="BJ173" i="430"/>
  <c r="BI173" i="430"/>
  <c r="BH173" i="430"/>
  <c r="BG173" i="430"/>
  <c r="BF173" i="430"/>
  <c r="BW172" i="430"/>
  <c r="BV172" i="430"/>
  <c r="BU172" i="430"/>
  <c r="BT172" i="430"/>
  <c r="BS172" i="430"/>
  <c r="BR172" i="430"/>
  <c r="BQ172" i="430"/>
  <c r="BP172" i="430"/>
  <c r="BO172" i="430"/>
  <c r="BN172" i="430"/>
  <c r="BM172" i="430"/>
  <c r="BL172" i="430"/>
  <c r="BK172" i="430"/>
  <c r="BJ172" i="430"/>
  <c r="BI172" i="430"/>
  <c r="BH172" i="430"/>
  <c r="BG172" i="430"/>
  <c r="BF172" i="430"/>
  <c r="BW171" i="430"/>
  <c r="BV171" i="430"/>
  <c r="BU171" i="430"/>
  <c r="BT171" i="430"/>
  <c r="BS171" i="430"/>
  <c r="BR171" i="430"/>
  <c r="BQ171" i="430"/>
  <c r="BP171" i="430"/>
  <c r="BO171" i="430"/>
  <c r="BN171" i="430"/>
  <c r="BM171" i="430"/>
  <c r="BL171" i="430"/>
  <c r="BK171" i="430"/>
  <c r="BJ171" i="430"/>
  <c r="BI171" i="430"/>
  <c r="BH171" i="430"/>
  <c r="BG171" i="430"/>
  <c r="BF171" i="430"/>
  <c r="BW170" i="430"/>
  <c r="BV170" i="430"/>
  <c r="BU170" i="430"/>
  <c r="BT170" i="430"/>
  <c r="BS170" i="430"/>
  <c r="BR170" i="430"/>
  <c r="BQ170" i="430"/>
  <c r="BP170" i="430"/>
  <c r="BO170" i="430"/>
  <c r="BN170" i="430"/>
  <c r="BM170" i="430"/>
  <c r="BL170" i="430"/>
  <c r="BK170" i="430"/>
  <c r="BJ170" i="430"/>
  <c r="BI170" i="430"/>
  <c r="BH170" i="430"/>
  <c r="BG170" i="430"/>
  <c r="BF170" i="430"/>
  <c r="BW169" i="430"/>
  <c r="BV169" i="430"/>
  <c r="BU169" i="430"/>
  <c r="BT169" i="430"/>
  <c r="BS169" i="430"/>
  <c r="BR169" i="430"/>
  <c r="BQ169" i="430"/>
  <c r="BP169" i="430"/>
  <c r="BO169" i="430"/>
  <c r="BN169" i="430"/>
  <c r="BM169" i="430"/>
  <c r="BL169" i="430"/>
  <c r="BK169" i="430"/>
  <c r="BJ169" i="430"/>
  <c r="BI169" i="430"/>
  <c r="BH169" i="430"/>
  <c r="BG169" i="430"/>
  <c r="BF169" i="430"/>
  <c r="BW168" i="430"/>
  <c r="BV168" i="430"/>
  <c r="BU168" i="430"/>
  <c r="BT168" i="430"/>
  <c r="BS168" i="430"/>
  <c r="BR168" i="430"/>
  <c r="BQ168" i="430"/>
  <c r="BP168" i="430"/>
  <c r="BO168" i="430"/>
  <c r="BN168" i="430"/>
  <c r="BM168" i="430"/>
  <c r="BL168" i="430"/>
  <c r="BK168" i="430"/>
  <c r="BJ168" i="430"/>
  <c r="BI168" i="430"/>
  <c r="BH168" i="430"/>
  <c r="BG168" i="430"/>
  <c r="BF168" i="430"/>
  <c r="BW167" i="430"/>
  <c r="BV167" i="430"/>
  <c r="BU167" i="430"/>
  <c r="BT167" i="430"/>
  <c r="BS167" i="430"/>
  <c r="BR167" i="430"/>
  <c r="BQ167" i="430"/>
  <c r="BP167" i="430"/>
  <c r="BO167" i="430"/>
  <c r="BN167" i="430"/>
  <c r="BM167" i="430"/>
  <c r="BL167" i="430"/>
  <c r="BK167" i="430"/>
  <c r="BJ167" i="430"/>
  <c r="BI167" i="430"/>
  <c r="BH167" i="430"/>
  <c r="BG167" i="430"/>
  <c r="BF167" i="430"/>
  <c r="BW166" i="430"/>
  <c r="BV166" i="430"/>
  <c r="BU166" i="430"/>
  <c r="BT166" i="430"/>
  <c r="BS166" i="430"/>
  <c r="BR166" i="430"/>
  <c r="BQ166" i="430"/>
  <c r="BP166" i="430"/>
  <c r="BO166" i="430"/>
  <c r="BN166" i="430"/>
  <c r="BM166" i="430"/>
  <c r="BL166" i="430"/>
  <c r="BK166" i="430"/>
  <c r="BJ166" i="430"/>
  <c r="BI166" i="430"/>
  <c r="BH166" i="430"/>
  <c r="BG166" i="430"/>
  <c r="BF166" i="430"/>
  <c r="BW165" i="430"/>
  <c r="BV165" i="430"/>
  <c r="BU165" i="430"/>
  <c r="BT165" i="430"/>
  <c r="BS165" i="430"/>
  <c r="BR165" i="430"/>
  <c r="BQ165" i="430"/>
  <c r="BP165" i="430"/>
  <c r="BO165" i="430"/>
  <c r="BN165" i="430"/>
  <c r="BM165" i="430"/>
  <c r="BL165" i="430"/>
  <c r="BK165" i="430"/>
  <c r="BJ165" i="430"/>
  <c r="BI165" i="430"/>
  <c r="BH165" i="430"/>
  <c r="BG165" i="430"/>
  <c r="BF165" i="430"/>
  <c r="BW164" i="430"/>
  <c r="BV164" i="430"/>
  <c r="BU164" i="430"/>
  <c r="BT164" i="430"/>
  <c r="BS164" i="430"/>
  <c r="BR164" i="430"/>
  <c r="BQ164" i="430"/>
  <c r="BP164" i="430"/>
  <c r="BO164" i="430"/>
  <c r="BN164" i="430"/>
  <c r="BM164" i="430"/>
  <c r="BL164" i="430"/>
  <c r="BK164" i="430"/>
  <c r="BJ164" i="430"/>
  <c r="BI164" i="430"/>
  <c r="BH164" i="430"/>
  <c r="AQ88" i="430" s="1"/>
  <c r="BG164" i="430"/>
  <c r="BF164" i="430"/>
  <c r="BW163" i="430"/>
  <c r="BV163" i="430"/>
  <c r="BU163" i="430"/>
  <c r="BT163" i="430"/>
  <c r="BS163" i="430"/>
  <c r="BR163" i="430"/>
  <c r="BQ163" i="430"/>
  <c r="BP163" i="430"/>
  <c r="BO163" i="430"/>
  <c r="BN163" i="430"/>
  <c r="BM163" i="430"/>
  <c r="BL163" i="430"/>
  <c r="BK163" i="430"/>
  <c r="BJ163" i="430"/>
  <c r="BI163" i="430"/>
  <c r="BH163" i="430"/>
  <c r="BG163" i="430"/>
  <c r="BF163" i="430"/>
  <c r="BW162" i="430"/>
  <c r="BV162" i="430"/>
  <c r="BU162" i="430"/>
  <c r="BT162" i="430"/>
  <c r="BS162" i="430"/>
  <c r="BR162" i="430"/>
  <c r="BQ162" i="430"/>
  <c r="BP162" i="430"/>
  <c r="BO162" i="430"/>
  <c r="BN162" i="430"/>
  <c r="BM162" i="430"/>
  <c r="BL162" i="430"/>
  <c r="BK162" i="430"/>
  <c r="BJ162" i="430"/>
  <c r="BI162" i="430"/>
  <c r="BH162" i="430"/>
  <c r="BG162" i="430"/>
  <c r="BF162" i="430"/>
  <c r="BW161" i="430"/>
  <c r="BV161" i="430"/>
  <c r="BU161" i="430"/>
  <c r="BT161" i="430"/>
  <c r="BS161" i="430"/>
  <c r="BR161" i="430"/>
  <c r="BQ161" i="430"/>
  <c r="BP161" i="430"/>
  <c r="BO161" i="430"/>
  <c r="BN161" i="430"/>
  <c r="BM161" i="430"/>
  <c r="BL161" i="430"/>
  <c r="BK161" i="430"/>
  <c r="BJ161" i="430"/>
  <c r="BI161" i="430"/>
  <c r="BH161" i="430"/>
  <c r="BG161" i="430"/>
  <c r="BF161" i="430"/>
  <c r="BW160" i="430"/>
  <c r="BV160" i="430"/>
  <c r="BU160" i="430"/>
  <c r="BT160" i="430"/>
  <c r="BS160" i="430"/>
  <c r="BR160" i="430"/>
  <c r="BQ160" i="430"/>
  <c r="BP160" i="430"/>
  <c r="BO160" i="430"/>
  <c r="BN160" i="430"/>
  <c r="BM160" i="430"/>
  <c r="BL160" i="430"/>
  <c r="BK160" i="430"/>
  <c r="BJ160" i="430"/>
  <c r="BI160" i="430"/>
  <c r="BH160" i="430"/>
  <c r="BG160" i="430"/>
  <c r="BF160" i="430"/>
  <c r="BW157" i="430"/>
  <c r="BV157" i="430"/>
  <c r="BU157" i="430"/>
  <c r="BT157" i="430"/>
  <c r="BS157" i="430"/>
  <c r="BR157" i="430"/>
  <c r="BQ157" i="430"/>
  <c r="BP157" i="430"/>
  <c r="BO157" i="430"/>
  <c r="BN157" i="430"/>
  <c r="BM157" i="430"/>
  <c r="BL157" i="430"/>
  <c r="BK157" i="430"/>
  <c r="BJ157" i="430"/>
  <c r="BI157" i="430"/>
  <c r="BH157" i="430"/>
  <c r="BG157" i="430"/>
  <c r="BF157" i="430"/>
  <c r="BW156" i="430"/>
  <c r="BV156" i="430"/>
  <c r="BU156" i="430"/>
  <c r="BT156" i="430"/>
  <c r="BS156" i="430"/>
  <c r="BR156" i="430"/>
  <c r="BQ156" i="430"/>
  <c r="BP156" i="430"/>
  <c r="BO156" i="430"/>
  <c r="BN156" i="430"/>
  <c r="BM156" i="430"/>
  <c r="BL156" i="430"/>
  <c r="BK156" i="430"/>
  <c r="BJ156" i="430"/>
  <c r="BI156" i="430"/>
  <c r="BH156" i="430"/>
  <c r="BG156" i="430"/>
  <c r="BF156" i="430"/>
  <c r="BW155" i="430"/>
  <c r="BV155" i="430"/>
  <c r="BU155" i="430"/>
  <c r="BT155" i="430"/>
  <c r="BS155" i="430"/>
  <c r="BR155" i="430"/>
  <c r="BQ155" i="430"/>
  <c r="BP155" i="430"/>
  <c r="BO155" i="430"/>
  <c r="BN155" i="430"/>
  <c r="BM155" i="430"/>
  <c r="BL155" i="430"/>
  <c r="BK155" i="430"/>
  <c r="BJ155" i="430"/>
  <c r="BI155" i="430"/>
  <c r="BH155" i="430"/>
  <c r="BG155" i="430"/>
  <c r="BF155" i="430"/>
  <c r="BW154" i="430"/>
  <c r="BV154" i="430"/>
  <c r="BU154" i="430"/>
  <c r="BT154" i="430"/>
  <c r="BS154" i="430"/>
  <c r="BR154" i="430"/>
  <c r="BQ154" i="430"/>
  <c r="BP154" i="430"/>
  <c r="BO154" i="430"/>
  <c r="BN154" i="430"/>
  <c r="BM154" i="430"/>
  <c r="BL154" i="430"/>
  <c r="BK154" i="430"/>
  <c r="BJ154" i="430"/>
  <c r="BI154" i="430"/>
  <c r="BH154" i="430"/>
  <c r="BG154" i="430"/>
  <c r="BF154" i="430"/>
  <c r="BW153" i="430"/>
  <c r="BV153" i="430"/>
  <c r="BU153" i="430"/>
  <c r="BT153" i="430"/>
  <c r="BS153" i="430"/>
  <c r="BR153" i="430"/>
  <c r="BQ153" i="430"/>
  <c r="BP153" i="430"/>
  <c r="BO153" i="430"/>
  <c r="BN153" i="430"/>
  <c r="BM153" i="430"/>
  <c r="BL153" i="430"/>
  <c r="BK153" i="430"/>
  <c r="BJ153" i="430"/>
  <c r="BI153" i="430"/>
  <c r="BH153" i="430"/>
  <c r="BG153" i="430"/>
  <c r="BF153" i="430"/>
  <c r="BW152" i="430"/>
  <c r="BV152" i="430"/>
  <c r="BU152" i="430"/>
  <c r="BT152" i="430"/>
  <c r="BS152" i="430"/>
  <c r="BR152" i="430"/>
  <c r="BQ152" i="430"/>
  <c r="BP152" i="430"/>
  <c r="BO152" i="430"/>
  <c r="BN152" i="430"/>
  <c r="BM152" i="430"/>
  <c r="BL152" i="430"/>
  <c r="BK152" i="430"/>
  <c r="BJ152" i="430"/>
  <c r="BI152" i="430"/>
  <c r="BH152" i="430"/>
  <c r="BG152" i="430"/>
  <c r="BF152" i="430"/>
  <c r="BW151" i="430"/>
  <c r="BV151" i="430"/>
  <c r="BU151" i="430"/>
  <c r="BT151" i="430"/>
  <c r="BS151" i="430"/>
  <c r="BR151" i="430"/>
  <c r="BQ151" i="430"/>
  <c r="BP151" i="430"/>
  <c r="BO151" i="430"/>
  <c r="BN151" i="430"/>
  <c r="BM151" i="430"/>
  <c r="BL151" i="430"/>
  <c r="BK151" i="430"/>
  <c r="BJ151" i="430"/>
  <c r="BI151" i="430"/>
  <c r="BH151" i="430"/>
  <c r="BG151" i="430"/>
  <c r="BF151" i="430"/>
  <c r="BW150" i="430"/>
  <c r="BV150" i="430"/>
  <c r="BU150" i="430"/>
  <c r="BT150" i="430"/>
  <c r="BS150" i="430"/>
  <c r="BR150" i="430"/>
  <c r="BQ150" i="430"/>
  <c r="BP150" i="430"/>
  <c r="BO150" i="430"/>
  <c r="BN150" i="430"/>
  <c r="BM150" i="430"/>
  <c r="BL150" i="430"/>
  <c r="BK150" i="430"/>
  <c r="BJ150" i="430"/>
  <c r="BI150" i="430"/>
  <c r="BH150" i="430"/>
  <c r="BG150" i="430"/>
  <c r="BF150" i="430"/>
  <c r="BW149" i="430"/>
  <c r="BV149" i="430"/>
  <c r="BU149" i="430"/>
  <c r="BT149" i="430"/>
  <c r="BS149" i="430"/>
  <c r="BR149" i="430"/>
  <c r="BQ149" i="430"/>
  <c r="BP149" i="430"/>
  <c r="BO149" i="430"/>
  <c r="BN149" i="430"/>
  <c r="BM149" i="430"/>
  <c r="BL149" i="430"/>
  <c r="BK149" i="430"/>
  <c r="BJ149" i="430"/>
  <c r="BI149" i="430"/>
  <c r="BH149" i="430"/>
  <c r="BG149" i="430"/>
  <c r="BF149" i="430"/>
  <c r="BW148" i="430"/>
  <c r="BV148" i="430"/>
  <c r="BU148" i="430"/>
  <c r="BT148" i="430"/>
  <c r="BS148" i="430"/>
  <c r="BR148" i="430"/>
  <c r="BQ148" i="430"/>
  <c r="BP148" i="430"/>
  <c r="BO148" i="430"/>
  <c r="BN148" i="430"/>
  <c r="BM148" i="430"/>
  <c r="BL148" i="430"/>
  <c r="BK148" i="430"/>
  <c r="BJ148" i="430"/>
  <c r="BI148" i="430"/>
  <c r="BH148" i="430"/>
  <c r="BG148" i="430"/>
  <c r="BF148" i="430"/>
  <c r="BW147" i="430"/>
  <c r="BV147" i="430"/>
  <c r="BU147" i="430"/>
  <c r="BT147" i="430"/>
  <c r="BS147" i="430"/>
  <c r="BR147" i="430"/>
  <c r="BQ147" i="430"/>
  <c r="BP147" i="430"/>
  <c r="BO147" i="430"/>
  <c r="BN147" i="430"/>
  <c r="BM147" i="430"/>
  <c r="BL147" i="430"/>
  <c r="BK147" i="430"/>
  <c r="BJ147" i="430"/>
  <c r="BI147" i="430"/>
  <c r="BH147" i="430"/>
  <c r="BG147" i="430"/>
  <c r="BF147" i="430"/>
  <c r="BW146" i="430"/>
  <c r="BV146" i="430"/>
  <c r="BU146" i="430"/>
  <c r="BT146" i="430"/>
  <c r="BS146" i="430"/>
  <c r="BR146" i="430"/>
  <c r="BQ146" i="430"/>
  <c r="BP146" i="430"/>
  <c r="BO146" i="430"/>
  <c r="BN146" i="430"/>
  <c r="BM146" i="430"/>
  <c r="BL146" i="430"/>
  <c r="BK146" i="430"/>
  <c r="BJ146" i="430"/>
  <c r="BI146" i="430"/>
  <c r="BH146" i="430"/>
  <c r="BG146" i="430"/>
  <c r="BF146" i="430"/>
  <c r="BW145" i="430"/>
  <c r="BV145" i="430"/>
  <c r="BU145" i="430"/>
  <c r="BT145" i="430"/>
  <c r="BS145" i="430"/>
  <c r="BR145" i="430"/>
  <c r="BQ145" i="430"/>
  <c r="BP145" i="430"/>
  <c r="BO145" i="430"/>
  <c r="BN145" i="430"/>
  <c r="BM145" i="430"/>
  <c r="BL145" i="430"/>
  <c r="BK145" i="430"/>
  <c r="BJ145" i="430"/>
  <c r="BI145" i="430"/>
  <c r="BH145" i="430"/>
  <c r="BG145" i="430"/>
  <c r="BF145" i="430"/>
  <c r="BW144" i="430"/>
  <c r="BV144" i="430"/>
  <c r="BU144" i="430"/>
  <c r="BT144" i="430"/>
  <c r="BS144" i="430"/>
  <c r="BR144" i="430"/>
  <c r="BQ144" i="430"/>
  <c r="BP144" i="430"/>
  <c r="BO144" i="430"/>
  <c r="BN144" i="430"/>
  <c r="BM144" i="430"/>
  <c r="BL144" i="430"/>
  <c r="BK144" i="430"/>
  <c r="BJ144" i="430"/>
  <c r="BI144" i="430"/>
  <c r="BH144" i="430"/>
  <c r="BG144" i="430"/>
  <c r="BF144" i="430"/>
  <c r="BW143" i="430"/>
  <c r="BV143" i="430"/>
  <c r="BU143" i="430"/>
  <c r="BT143" i="430"/>
  <c r="BS143" i="430"/>
  <c r="BR143" i="430"/>
  <c r="BQ143" i="430"/>
  <c r="BP143" i="430"/>
  <c r="BO143" i="430"/>
  <c r="BN143" i="430"/>
  <c r="BM143" i="430"/>
  <c r="BL143" i="430"/>
  <c r="BK143" i="430"/>
  <c r="BJ143" i="430"/>
  <c r="BI143" i="430"/>
  <c r="BH143" i="430"/>
  <c r="BG143" i="430"/>
  <c r="BF143" i="430"/>
  <c r="BW142" i="430"/>
  <c r="BV142" i="430"/>
  <c r="BU142" i="430"/>
  <c r="BT142" i="430"/>
  <c r="BS142" i="430"/>
  <c r="BR142" i="430"/>
  <c r="BQ142" i="430"/>
  <c r="BP142" i="430"/>
  <c r="BO142" i="430"/>
  <c r="BN142" i="430"/>
  <c r="BM142" i="430"/>
  <c r="BL142" i="430"/>
  <c r="BK142" i="430"/>
  <c r="BJ142" i="430"/>
  <c r="BI142" i="430"/>
  <c r="BH142" i="430"/>
  <c r="BG142" i="430"/>
  <c r="BF142" i="430"/>
  <c r="BW141" i="430"/>
  <c r="BV141" i="430"/>
  <c r="BU141" i="430"/>
  <c r="BT141" i="430"/>
  <c r="BS141" i="430"/>
  <c r="BR141" i="430"/>
  <c r="BQ141" i="430"/>
  <c r="BP141" i="430"/>
  <c r="BO141" i="430"/>
  <c r="BN141" i="430"/>
  <c r="BM141" i="430"/>
  <c r="BL141" i="430"/>
  <c r="BK141" i="430"/>
  <c r="BJ141" i="430"/>
  <c r="BI141" i="430"/>
  <c r="BH141" i="430"/>
  <c r="BG141" i="430"/>
  <c r="BF141" i="430"/>
  <c r="BW138" i="430"/>
  <c r="BV138" i="430"/>
  <c r="BU138" i="430"/>
  <c r="BT138" i="430"/>
  <c r="BS138" i="430"/>
  <c r="BR138" i="430"/>
  <c r="BQ138" i="430"/>
  <c r="BP138" i="430"/>
  <c r="BO138" i="430"/>
  <c r="BN138" i="430"/>
  <c r="BM138" i="430"/>
  <c r="BL138" i="430"/>
  <c r="BK138" i="430"/>
  <c r="BJ138" i="430"/>
  <c r="BI138" i="430"/>
  <c r="BH138" i="430"/>
  <c r="BG138" i="430"/>
  <c r="BF138" i="430"/>
  <c r="BW137" i="430"/>
  <c r="BV137" i="430"/>
  <c r="BU137" i="430"/>
  <c r="BT137" i="430"/>
  <c r="BS137" i="430"/>
  <c r="BR137" i="430"/>
  <c r="BQ137" i="430"/>
  <c r="BP137" i="430"/>
  <c r="BO137" i="430"/>
  <c r="BN137" i="430"/>
  <c r="BM137" i="430"/>
  <c r="BL137" i="430"/>
  <c r="BK137" i="430"/>
  <c r="BJ137" i="430"/>
  <c r="BI137" i="430"/>
  <c r="BH137" i="430"/>
  <c r="BG137" i="430"/>
  <c r="BF137" i="430"/>
  <c r="BW136" i="430"/>
  <c r="BV136" i="430"/>
  <c r="BU136" i="430"/>
  <c r="BT136" i="430"/>
  <c r="BS136" i="430"/>
  <c r="BR136" i="430"/>
  <c r="BQ136" i="430"/>
  <c r="BP136" i="430"/>
  <c r="BO136" i="430"/>
  <c r="BN136" i="430"/>
  <c r="BM136" i="430"/>
  <c r="BL136" i="430"/>
  <c r="BK136" i="430"/>
  <c r="BJ136" i="430"/>
  <c r="BI136" i="430"/>
  <c r="BH136" i="430"/>
  <c r="BG136" i="430"/>
  <c r="BF136" i="430"/>
  <c r="BW135" i="430"/>
  <c r="BV135" i="430"/>
  <c r="BU135" i="430"/>
  <c r="BT135" i="430"/>
  <c r="BS135" i="430"/>
  <c r="BR135" i="430"/>
  <c r="BQ135" i="430"/>
  <c r="BP135" i="430"/>
  <c r="BO135" i="430"/>
  <c r="BN135" i="430"/>
  <c r="BM135" i="430"/>
  <c r="BL135" i="430"/>
  <c r="BK135" i="430"/>
  <c r="BJ135" i="430"/>
  <c r="BI135" i="430"/>
  <c r="BH135" i="430"/>
  <c r="BG135" i="430"/>
  <c r="BF135" i="430"/>
  <c r="BW134" i="430"/>
  <c r="BV134" i="430"/>
  <c r="BU134" i="430"/>
  <c r="BT134" i="430"/>
  <c r="BS134" i="430"/>
  <c r="BR134" i="430"/>
  <c r="BQ134" i="430"/>
  <c r="BP134" i="430"/>
  <c r="BO134" i="430"/>
  <c r="BN134" i="430"/>
  <c r="BM134" i="430"/>
  <c r="BL134" i="430"/>
  <c r="BK134" i="430"/>
  <c r="BJ134" i="430"/>
  <c r="BI134" i="430"/>
  <c r="BH134" i="430"/>
  <c r="BG134" i="430"/>
  <c r="BF134" i="430"/>
  <c r="BW133" i="430"/>
  <c r="BV133" i="430"/>
  <c r="BU133" i="430"/>
  <c r="BT133" i="430"/>
  <c r="BS133" i="430"/>
  <c r="BR133" i="430"/>
  <c r="BQ133" i="430"/>
  <c r="BP133" i="430"/>
  <c r="BO133" i="430"/>
  <c r="BN133" i="430"/>
  <c r="BM133" i="430"/>
  <c r="BL133" i="430"/>
  <c r="BK133" i="430"/>
  <c r="BJ133" i="430"/>
  <c r="BI133" i="430"/>
  <c r="BH133" i="430"/>
  <c r="BG133" i="430"/>
  <c r="BF133" i="430"/>
  <c r="BW132" i="430"/>
  <c r="BV132" i="430"/>
  <c r="BU132" i="430"/>
  <c r="BT132" i="430"/>
  <c r="BS132" i="430"/>
  <c r="BR132" i="430"/>
  <c r="BQ132" i="430"/>
  <c r="BP132" i="430"/>
  <c r="BO132" i="430"/>
  <c r="BN132" i="430"/>
  <c r="BM132" i="430"/>
  <c r="BL132" i="430"/>
  <c r="BK132" i="430"/>
  <c r="BJ132" i="430"/>
  <c r="BI132" i="430"/>
  <c r="BH132" i="430"/>
  <c r="BG132" i="430"/>
  <c r="BF132" i="430"/>
  <c r="BW131" i="430"/>
  <c r="BV131" i="430"/>
  <c r="BU131" i="430"/>
  <c r="BT131" i="430"/>
  <c r="BS131" i="430"/>
  <c r="BR131" i="430"/>
  <c r="BQ131" i="430"/>
  <c r="BP131" i="430"/>
  <c r="BO131" i="430"/>
  <c r="BN131" i="430"/>
  <c r="BM131" i="430"/>
  <c r="BL131" i="430"/>
  <c r="BK131" i="430"/>
  <c r="BJ131" i="430"/>
  <c r="BI131" i="430"/>
  <c r="BH131" i="430"/>
  <c r="BG131" i="430"/>
  <c r="BF131" i="430"/>
  <c r="BW130" i="430"/>
  <c r="BV130" i="430"/>
  <c r="BU130" i="430"/>
  <c r="BT130" i="430"/>
  <c r="BS130" i="430"/>
  <c r="BR130" i="430"/>
  <c r="BQ130" i="430"/>
  <c r="BP130" i="430"/>
  <c r="BO130" i="430"/>
  <c r="BN130" i="430"/>
  <c r="BM130" i="430"/>
  <c r="BL130" i="430"/>
  <c r="BK130" i="430"/>
  <c r="BJ130" i="430"/>
  <c r="BI130" i="430"/>
  <c r="BH130" i="430"/>
  <c r="BG130" i="430"/>
  <c r="BF130" i="430"/>
  <c r="BW129" i="430"/>
  <c r="BV129" i="430"/>
  <c r="BU129" i="430"/>
  <c r="BT129" i="430"/>
  <c r="BS129" i="430"/>
  <c r="BR129" i="430"/>
  <c r="BQ129" i="430"/>
  <c r="BP129" i="430"/>
  <c r="BO129" i="430"/>
  <c r="BN129" i="430"/>
  <c r="BM129" i="430"/>
  <c r="BL129" i="430"/>
  <c r="BK129" i="430"/>
  <c r="BJ129" i="430"/>
  <c r="BI129" i="430"/>
  <c r="BH129" i="430"/>
  <c r="BG129" i="430"/>
  <c r="BF129" i="430"/>
  <c r="BW128" i="430"/>
  <c r="BV128" i="430"/>
  <c r="BU128" i="430"/>
  <c r="BT128" i="430"/>
  <c r="BS128" i="430"/>
  <c r="BR128" i="430"/>
  <c r="BQ128" i="430"/>
  <c r="BP128" i="430"/>
  <c r="BO128" i="430"/>
  <c r="BN128" i="430"/>
  <c r="BM128" i="430"/>
  <c r="BL128" i="430"/>
  <c r="BK128" i="430"/>
  <c r="BJ128" i="430"/>
  <c r="BI128" i="430"/>
  <c r="BH128" i="430"/>
  <c r="AS86" i="430" s="1"/>
  <c r="BG128" i="430"/>
  <c r="BF128" i="430"/>
  <c r="BW127" i="430"/>
  <c r="BV127" i="430"/>
  <c r="BU127" i="430"/>
  <c r="BT127" i="430"/>
  <c r="BS127" i="430"/>
  <c r="BR127" i="430"/>
  <c r="BQ127" i="430"/>
  <c r="BP127" i="430"/>
  <c r="BO127" i="430"/>
  <c r="BN127" i="430"/>
  <c r="BM127" i="430"/>
  <c r="BL127" i="430"/>
  <c r="BK127" i="430"/>
  <c r="BJ127" i="430"/>
  <c r="BI127" i="430"/>
  <c r="BH127" i="430"/>
  <c r="BG127" i="430"/>
  <c r="BF127" i="430"/>
  <c r="BW126" i="430"/>
  <c r="BV126" i="430"/>
  <c r="BU126" i="430"/>
  <c r="BT126" i="430"/>
  <c r="BS126" i="430"/>
  <c r="BR126" i="430"/>
  <c r="BQ126" i="430"/>
  <c r="BP126" i="430"/>
  <c r="BO126" i="430"/>
  <c r="BN126" i="430"/>
  <c r="BM126" i="430"/>
  <c r="BL126" i="430"/>
  <c r="BK126" i="430"/>
  <c r="BJ126" i="430"/>
  <c r="BI126" i="430"/>
  <c r="BH126" i="430"/>
  <c r="BG126" i="430"/>
  <c r="BF126" i="430"/>
  <c r="BW125" i="430"/>
  <c r="BV125" i="430"/>
  <c r="BU125" i="430"/>
  <c r="BT125" i="430"/>
  <c r="BS125" i="430"/>
  <c r="BR125" i="430"/>
  <c r="BQ125" i="430"/>
  <c r="BP125" i="430"/>
  <c r="BO125" i="430"/>
  <c r="BN125" i="430"/>
  <c r="BM125" i="430"/>
  <c r="BL125" i="430"/>
  <c r="BK125" i="430"/>
  <c r="BJ125" i="430"/>
  <c r="BI125" i="430"/>
  <c r="BH125" i="430"/>
  <c r="BG125" i="430"/>
  <c r="BF125" i="430"/>
  <c r="BW124" i="430"/>
  <c r="BV124" i="430"/>
  <c r="BU124" i="430"/>
  <c r="BT124" i="430"/>
  <c r="BS124" i="430"/>
  <c r="BR124" i="430"/>
  <c r="BQ124" i="430"/>
  <c r="BP124" i="430"/>
  <c r="BO124" i="430"/>
  <c r="BN124" i="430"/>
  <c r="BM124" i="430"/>
  <c r="BL124" i="430"/>
  <c r="BK124" i="430"/>
  <c r="BJ124" i="430"/>
  <c r="BI124" i="430"/>
  <c r="BH124" i="430"/>
  <c r="AO86" i="430" s="1"/>
  <c r="BG124" i="430"/>
  <c r="BF124" i="430"/>
  <c r="BW123" i="430"/>
  <c r="BV123" i="430"/>
  <c r="BU123" i="430"/>
  <c r="BT123" i="430"/>
  <c r="BS123" i="430"/>
  <c r="BR123" i="430"/>
  <c r="BQ123" i="430"/>
  <c r="BP123" i="430"/>
  <c r="BO123" i="430"/>
  <c r="BN123" i="430"/>
  <c r="BM123" i="430"/>
  <c r="BL123" i="430"/>
  <c r="BK123" i="430"/>
  <c r="BJ123" i="430"/>
  <c r="BI123" i="430"/>
  <c r="BH123" i="430"/>
  <c r="BG123" i="430"/>
  <c r="BF123" i="430"/>
  <c r="BW122" i="430"/>
  <c r="BV122" i="430"/>
  <c r="BU122" i="430"/>
  <c r="BT122" i="430"/>
  <c r="BS122" i="430"/>
  <c r="BR122" i="430"/>
  <c r="BQ122" i="430"/>
  <c r="BP122" i="430"/>
  <c r="BO122" i="430"/>
  <c r="BN122" i="430"/>
  <c r="BM122" i="430"/>
  <c r="BL122" i="430"/>
  <c r="BK122" i="430"/>
  <c r="BJ122" i="430"/>
  <c r="BI122" i="430"/>
  <c r="BH122" i="430"/>
  <c r="BG122" i="430"/>
  <c r="BF122" i="430"/>
  <c r="BW119" i="430"/>
  <c r="BV119" i="430"/>
  <c r="BU119" i="430"/>
  <c r="BT119" i="430"/>
  <c r="BS119" i="430"/>
  <c r="BR119" i="430"/>
  <c r="BQ119" i="430"/>
  <c r="BP119" i="430"/>
  <c r="BO119" i="430"/>
  <c r="BN119" i="430"/>
  <c r="BM119" i="430"/>
  <c r="BL119" i="430"/>
  <c r="BK119" i="430"/>
  <c r="BJ119" i="430"/>
  <c r="BI119" i="430"/>
  <c r="BH119" i="430"/>
  <c r="BG119" i="430"/>
  <c r="BF119" i="430"/>
  <c r="BW118" i="430"/>
  <c r="BV118" i="430"/>
  <c r="BU118" i="430"/>
  <c r="BT118" i="430"/>
  <c r="BS118" i="430"/>
  <c r="BR118" i="430"/>
  <c r="BQ118" i="430"/>
  <c r="BP118" i="430"/>
  <c r="BO118" i="430"/>
  <c r="BN118" i="430"/>
  <c r="BM118" i="430"/>
  <c r="BL118" i="430"/>
  <c r="BK118" i="430"/>
  <c r="BJ118" i="430"/>
  <c r="BI118" i="430"/>
  <c r="BH118" i="430"/>
  <c r="BG118" i="430"/>
  <c r="BF118" i="430"/>
  <c r="BW117" i="430"/>
  <c r="BV117" i="430"/>
  <c r="BU117" i="430"/>
  <c r="BT117" i="430"/>
  <c r="BS117" i="430"/>
  <c r="BR117" i="430"/>
  <c r="BQ117" i="430"/>
  <c r="BP117" i="430"/>
  <c r="BO117" i="430"/>
  <c r="BN117" i="430"/>
  <c r="BM117" i="430"/>
  <c r="BL117" i="430"/>
  <c r="BK117" i="430"/>
  <c r="BJ117" i="430"/>
  <c r="BI117" i="430"/>
  <c r="BH117" i="430"/>
  <c r="BG117" i="430"/>
  <c r="BF117" i="430"/>
  <c r="BW116" i="430"/>
  <c r="BV116" i="430"/>
  <c r="BU116" i="430"/>
  <c r="BT116" i="430"/>
  <c r="BS116" i="430"/>
  <c r="BR116" i="430"/>
  <c r="BQ116" i="430"/>
  <c r="BP116" i="430"/>
  <c r="BO116" i="430"/>
  <c r="BN116" i="430"/>
  <c r="BM116" i="430"/>
  <c r="BL116" i="430"/>
  <c r="BK116" i="430"/>
  <c r="BJ116" i="430"/>
  <c r="BI116" i="430"/>
  <c r="BH116" i="430"/>
  <c r="BG116" i="430"/>
  <c r="BF116" i="430"/>
  <c r="BW115" i="430"/>
  <c r="BV115" i="430"/>
  <c r="BU115" i="430"/>
  <c r="BT115" i="430"/>
  <c r="BS115" i="430"/>
  <c r="BR115" i="430"/>
  <c r="BQ115" i="430"/>
  <c r="BP115" i="430"/>
  <c r="BO115" i="430"/>
  <c r="BN115" i="430"/>
  <c r="BM115" i="430"/>
  <c r="BL115" i="430"/>
  <c r="BK115" i="430"/>
  <c r="BJ115" i="430"/>
  <c r="BI115" i="430"/>
  <c r="BH115" i="430"/>
  <c r="BG115" i="430"/>
  <c r="BF115" i="430"/>
  <c r="BW114" i="430"/>
  <c r="BV114" i="430"/>
  <c r="BU114" i="430"/>
  <c r="BT114" i="430"/>
  <c r="BS114" i="430"/>
  <c r="BR114" i="430"/>
  <c r="BQ114" i="430"/>
  <c r="BP114" i="430"/>
  <c r="BO114" i="430"/>
  <c r="BN114" i="430"/>
  <c r="BM114" i="430"/>
  <c r="BL114" i="430"/>
  <c r="BK114" i="430"/>
  <c r="BJ114" i="430"/>
  <c r="BI114" i="430"/>
  <c r="BH114" i="430"/>
  <c r="BG114" i="430"/>
  <c r="BF114" i="430"/>
  <c r="BW113" i="430"/>
  <c r="BV113" i="430"/>
  <c r="BU113" i="430"/>
  <c r="BT113" i="430"/>
  <c r="BS113" i="430"/>
  <c r="BR113" i="430"/>
  <c r="BQ113" i="430"/>
  <c r="BP113" i="430"/>
  <c r="BO113" i="430"/>
  <c r="BN113" i="430"/>
  <c r="BM113" i="430"/>
  <c r="BL113" i="430"/>
  <c r="BK113" i="430"/>
  <c r="BJ113" i="430"/>
  <c r="BI113" i="430"/>
  <c r="BH113" i="430"/>
  <c r="BG113" i="430"/>
  <c r="BF113" i="430"/>
  <c r="BW112" i="430"/>
  <c r="BV112" i="430"/>
  <c r="BU112" i="430"/>
  <c r="BT112" i="430"/>
  <c r="BS112" i="430"/>
  <c r="BR112" i="430"/>
  <c r="BQ112" i="430"/>
  <c r="BP112" i="430"/>
  <c r="BO112" i="430"/>
  <c r="BN112" i="430"/>
  <c r="BM112" i="430"/>
  <c r="BL112" i="430"/>
  <c r="BK112" i="430"/>
  <c r="BJ112" i="430"/>
  <c r="BI112" i="430"/>
  <c r="BH112" i="430"/>
  <c r="BG112" i="430"/>
  <c r="BF112" i="430"/>
  <c r="BW111" i="430"/>
  <c r="BV111" i="430"/>
  <c r="BU111" i="430"/>
  <c r="BT111" i="430"/>
  <c r="BS111" i="430"/>
  <c r="BR111" i="430"/>
  <c r="BQ111" i="430"/>
  <c r="BP111" i="430"/>
  <c r="BO111" i="430"/>
  <c r="BN111" i="430"/>
  <c r="BM111" i="430"/>
  <c r="BL111" i="430"/>
  <c r="BK111" i="430"/>
  <c r="BJ111" i="430"/>
  <c r="BI111" i="430"/>
  <c r="BH111" i="430"/>
  <c r="BG111" i="430"/>
  <c r="BF111" i="430"/>
  <c r="BW110" i="430"/>
  <c r="BV110" i="430"/>
  <c r="BU110" i="430"/>
  <c r="BT110" i="430"/>
  <c r="BS110" i="430"/>
  <c r="BR110" i="430"/>
  <c r="BQ110" i="430"/>
  <c r="BP110" i="430"/>
  <c r="BO110" i="430"/>
  <c r="BN110" i="430"/>
  <c r="BM110" i="430"/>
  <c r="BL110" i="430"/>
  <c r="BK110" i="430"/>
  <c r="BJ110" i="430"/>
  <c r="BI110" i="430"/>
  <c r="BH110" i="430"/>
  <c r="AT85" i="430" s="1"/>
  <c r="BG110" i="430"/>
  <c r="BF110" i="430"/>
  <c r="BW109" i="430"/>
  <c r="BV109" i="430"/>
  <c r="BU109" i="430"/>
  <c r="BT109" i="430"/>
  <c r="BS109" i="430"/>
  <c r="BR109" i="430"/>
  <c r="BQ109" i="430"/>
  <c r="BP109" i="430"/>
  <c r="BO109" i="430"/>
  <c r="BN109" i="430"/>
  <c r="BM109" i="430"/>
  <c r="BL109" i="430"/>
  <c r="BK109" i="430"/>
  <c r="BJ109" i="430"/>
  <c r="BI109" i="430"/>
  <c r="BH109" i="430"/>
  <c r="BG109" i="430"/>
  <c r="BF109" i="430"/>
  <c r="BW108" i="430"/>
  <c r="BV108" i="430"/>
  <c r="BU108" i="430"/>
  <c r="BT108" i="430"/>
  <c r="BS108" i="430"/>
  <c r="BR108" i="430"/>
  <c r="BQ108" i="430"/>
  <c r="BP108" i="430"/>
  <c r="BO108" i="430"/>
  <c r="BN108" i="430"/>
  <c r="BM108" i="430"/>
  <c r="BL108" i="430"/>
  <c r="BK108" i="430"/>
  <c r="BJ108" i="430"/>
  <c r="BI108" i="430"/>
  <c r="BH108" i="430"/>
  <c r="BG108" i="430"/>
  <c r="BF108" i="430"/>
  <c r="BW107" i="430"/>
  <c r="BV107" i="430"/>
  <c r="BU107" i="430"/>
  <c r="BT107" i="430"/>
  <c r="BS107" i="430"/>
  <c r="BR107" i="430"/>
  <c r="BQ107" i="430"/>
  <c r="BP107" i="430"/>
  <c r="BO107" i="430"/>
  <c r="BN107" i="430"/>
  <c r="BM107" i="430"/>
  <c r="BL107" i="430"/>
  <c r="BK107" i="430"/>
  <c r="BJ107" i="430"/>
  <c r="BI107" i="430"/>
  <c r="BH107" i="430"/>
  <c r="BG107" i="430"/>
  <c r="BF107" i="430"/>
  <c r="BW106" i="430"/>
  <c r="BV106" i="430"/>
  <c r="BU106" i="430"/>
  <c r="BT106" i="430"/>
  <c r="BS106" i="430"/>
  <c r="BR106" i="430"/>
  <c r="BQ106" i="430"/>
  <c r="BP106" i="430"/>
  <c r="BO106" i="430"/>
  <c r="BN106" i="430"/>
  <c r="BM106" i="430"/>
  <c r="BL106" i="430"/>
  <c r="BJ106" i="430"/>
  <c r="BI106" i="430"/>
  <c r="BH106" i="430"/>
  <c r="BG106" i="430"/>
  <c r="BF106" i="430"/>
  <c r="BW105" i="430"/>
  <c r="BV105" i="430"/>
  <c r="BU105" i="430"/>
  <c r="BT105" i="430"/>
  <c r="BS105" i="430"/>
  <c r="BR105" i="430"/>
  <c r="BQ105" i="430"/>
  <c r="BP105" i="430"/>
  <c r="BO105" i="430"/>
  <c r="BN105" i="430"/>
  <c r="BM105" i="430"/>
  <c r="BL105" i="430"/>
  <c r="BK105" i="430"/>
  <c r="BJ105" i="430"/>
  <c r="BI105" i="430"/>
  <c r="BH105" i="430"/>
  <c r="BG105" i="430"/>
  <c r="BF105" i="430"/>
  <c r="BW104" i="430"/>
  <c r="BV104" i="430"/>
  <c r="BU104" i="430"/>
  <c r="BT104" i="430"/>
  <c r="BS104" i="430"/>
  <c r="BR104" i="430"/>
  <c r="BQ104" i="430"/>
  <c r="BP104" i="430"/>
  <c r="BO104" i="430"/>
  <c r="BN104" i="430"/>
  <c r="BM104" i="430"/>
  <c r="BL104" i="430"/>
  <c r="BK104" i="430"/>
  <c r="BJ104" i="430"/>
  <c r="BI104" i="430"/>
  <c r="BH104" i="430"/>
  <c r="BG104" i="430"/>
  <c r="BF104" i="430"/>
  <c r="BW103" i="430"/>
  <c r="BV103" i="430"/>
  <c r="BU103" i="430"/>
  <c r="BT103" i="430"/>
  <c r="BS103" i="430"/>
  <c r="BR103" i="430"/>
  <c r="BQ103" i="430"/>
  <c r="BP103" i="430"/>
  <c r="BO103" i="430"/>
  <c r="BN103" i="430"/>
  <c r="BM103" i="430"/>
  <c r="BL103" i="430"/>
  <c r="BK103" i="430"/>
  <c r="BJ103" i="430"/>
  <c r="BI103" i="430"/>
  <c r="BH103" i="430"/>
  <c r="BG103" i="430"/>
  <c r="BF103" i="430"/>
  <c r="BW100" i="430"/>
  <c r="BV100" i="430"/>
  <c r="BU100" i="430"/>
  <c r="BT100" i="430"/>
  <c r="BS100" i="430"/>
  <c r="BR100" i="430"/>
  <c r="BQ100" i="430"/>
  <c r="BP100" i="430"/>
  <c r="BO100" i="430"/>
  <c r="BN100" i="430"/>
  <c r="BM100" i="430"/>
  <c r="BL100" i="430"/>
  <c r="BK100" i="430"/>
  <c r="BJ100" i="430"/>
  <c r="BI100" i="430"/>
  <c r="BH100" i="430"/>
  <c r="BG100" i="430"/>
  <c r="BF100" i="430"/>
  <c r="BW99" i="430"/>
  <c r="BV99" i="430"/>
  <c r="BU99" i="430"/>
  <c r="BT99" i="430"/>
  <c r="BS99" i="430"/>
  <c r="BR99" i="430"/>
  <c r="BQ99" i="430"/>
  <c r="BP99" i="430"/>
  <c r="BO99" i="430"/>
  <c r="BN99" i="430"/>
  <c r="BM99" i="430"/>
  <c r="BL99" i="430"/>
  <c r="BK99" i="430"/>
  <c r="BJ99" i="430"/>
  <c r="BI99" i="430"/>
  <c r="BH99" i="430"/>
  <c r="BG99" i="430"/>
  <c r="BF99" i="430"/>
  <c r="BW98" i="430"/>
  <c r="BV98" i="430"/>
  <c r="BU98" i="430"/>
  <c r="BT98" i="430"/>
  <c r="BS98" i="430"/>
  <c r="BR98" i="430"/>
  <c r="BQ98" i="430"/>
  <c r="BP98" i="430"/>
  <c r="BO98" i="430"/>
  <c r="BN98" i="430"/>
  <c r="BM98" i="430"/>
  <c r="BL98" i="430"/>
  <c r="BK98" i="430"/>
  <c r="BJ98" i="430"/>
  <c r="BI98" i="430"/>
  <c r="BH98" i="430"/>
  <c r="BG98" i="430"/>
  <c r="BF98" i="430"/>
  <c r="BW97" i="430"/>
  <c r="BV97" i="430"/>
  <c r="BU97" i="430"/>
  <c r="BT97" i="430"/>
  <c r="BS97" i="430"/>
  <c r="BR97" i="430"/>
  <c r="BQ97" i="430"/>
  <c r="BP97" i="430"/>
  <c r="BO97" i="430"/>
  <c r="BN97" i="430"/>
  <c r="BM97" i="430"/>
  <c r="BL97" i="430"/>
  <c r="BK97" i="430"/>
  <c r="BJ97" i="430"/>
  <c r="BI97" i="430"/>
  <c r="BH97" i="430"/>
  <c r="BG97" i="430"/>
  <c r="BF97" i="430"/>
  <c r="BW96" i="430"/>
  <c r="BV96" i="430"/>
  <c r="BU96" i="430"/>
  <c r="BT96" i="430"/>
  <c r="BS96" i="430"/>
  <c r="BR96" i="430"/>
  <c r="BQ96" i="430"/>
  <c r="BP96" i="430"/>
  <c r="BO96" i="430"/>
  <c r="BN96" i="430"/>
  <c r="BM96" i="430"/>
  <c r="BL96" i="430"/>
  <c r="BK96" i="430"/>
  <c r="BJ96" i="430"/>
  <c r="BI96" i="430"/>
  <c r="BH96" i="430"/>
  <c r="BG96" i="430"/>
  <c r="BF96" i="430"/>
  <c r="BW95" i="430"/>
  <c r="BV95" i="430"/>
  <c r="BU95" i="430"/>
  <c r="BT95" i="430"/>
  <c r="BS95" i="430"/>
  <c r="BR95" i="430"/>
  <c r="BQ95" i="430"/>
  <c r="BP95" i="430"/>
  <c r="BO95" i="430"/>
  <c r="BN95" i="430"/>
  <c r="BM95" i="430"/>
  <c r="BL95" i="430"/>
  <c r="BK95" i="430"/>
  <c r="BJ95" i="430"/>
  <c r="BI95" i="430"/>
  <c r="BH95" i="430"/>
  <c r="BG95" i="430"/>
  <c r="BF95" i="430"/>
  <c r="AR95" i="430"/>
  <c r="AQ95" i="430"/>
  <c r="BW94" i="430"/>
  <c r="BV94" i="430"/>
  <c r="BU94" i="430"/>
  <c r="BT94" i="430"/>
  <c r="BS94" i="430"/>
  <c r="BR94" i="430"/>
  <c r="BQ94" i="430"/>
  <c r="BP94" i="430"/>
  <c r="BO94" i="430"/>
  <c r="BN94" i="430"/>
  <c r="BM94" i="430"/>
  <c r="BL94" i="430"/>
  <c r="BK94" i="430"/>
  <c r="BJ94" i="430"/>
  <c r="BI94" i="430"/>
  <c r="BH94" i="430"/>
  <c r="BG94" i="430"/>
  <c r="BF94" i="430"/>
  <c r="BW93" i="430"/>
  <c r="BV93" i="430"/>
  <c r="BU93" i="430"/>
  <c r="BT93" i="430"/>
  <c r="BS93" i="430"/>
  <c r="BR93" i="430"/>
  <c r="BQ93" i="430"/>
  <c r="BP93" i="430"/>
  <c r="BO93" i="430"/>
  <c r="BN93" i="430"/>
  <c r="BM93" i="430"/>
  <c r="BL93" i="430"/>
  <c r="BK93" i="430"/>
  <c r="BJ93" i="430"/>
  <c r="BI93" i="430"/>
  <c r="BH93" i="430"/>
  <c r="BG93" i="430"/>
  <c r="BF93" i="430"/>
  <c r="BW92" i="430"/>
  <c r="BV92" i="430"/>
  <c r="BU92" i="430"/>
  <c r="BT92" i="430"/>
  <c r="BS92" i="430"/>
  <c r="BR92" i="430"/>
  <c r="BQ92" i="430"/>
  <c r="BP92" i="430"/>
  <c r="BO92" i="430"/>
  <c r="BN92" i="430"/>
  <c r="BM92" i="430"/>
  <c r="BL92" i="430"/>
  <c r="BK92" i="430"/>
  <c r="BJ92" i="430"/>
  <c r="BI92" i="430"/>
  <c r="BH92" i="430"/>
  <c r="BG92" i="430"/>
  <c r="BF92" i="430"/>
  <c r="BW91" i="430"/>
  <c r="BV91" i="430"/>
  <c r="BU91" i="430"/>
  <c r="BT91" i="430"/>
  <c r="BS91" i="430"/>
  <c r="BR91" i="430"/>
  <c r="BQ91" i="430"/>
  <c r="BP91" i="430"/>
  <c r="BO91" i="430"/>
  <c r="BN91" i="430"/>
  <c r="BM91" i="430"/>
  <c r="BL91" i="430"/>
  <c r="BK91" i="430"/>
  <c r="BJ91" i="430"/>
  <c r="BI91" i="430"/>
  <c r="BH91" i="430"/>
  <c r="BG91" i="430"/>
  <c r="AT84" i="430" s="1"/>
  <c r="BF91" i="430"/>
  <c r="BW90" i="430"/>
  <c r="BV90" i="430"/>
  <c r="BU90" i="430"/>
  <c r="BT90" i="430"/>
  <c r="BS90" i="430"/>
  <c r="BR90" i="430"/>
  <c r="BQ90" i="430"/>
  <c r="BP90" i="430"/>
  <c r="BO90" i="430"/>
  <c r="BN90" i="430"/>
  <c r="BM90" i="430"/>
  <c r="BL90" i="430"/>
  <c r="BK90" i="430"/>
  <c r="BJ90" i="430"/>
  <c r="BI90" i="430"/>
  <c r="BH90" i="430"/>
  <c r="BG90" i="430"/>
  <c r="BF90" i="430"/>
  <c r="BW89" i="430"/>
  <c r="BV89" i="430"/>
  <c r="BU89" i="430"/>
  <c r="BT89" i="430"/>
  <c r="BS89" i="430"/>
  <c r="BR89" i="430"/>
  <c r="BQ89" i="430"/>
  <c r="BP89" i="430"/>
  <c r="BO89" i="430"/>
  <c r="BN89" i="430"/>
  <c r="BM89" i="430"/>
  <c r="BL89" i="430"/>
  <c r="BK89" i="430"/>
  <c r="BJ89" i="430"/>
  <c r="BI89" i="430"/>
  <c r="BH89" i="430"/>
  <c r="BG89" i="430"/>
  <c r="BF89" i="430"/>
  <c r="BW88" i="430"/>
  <c r="BV88" i="430"/>
  <c r="BU88" i="430"/>
  <c r="BT88" i="430"/>
  <c r="BS88" i="430"/>
  <c r="BR88" i="430"/>
  <c r="BQ88" i="430"/>
  <c r="BP88" i="430"/>
  <c r="BO88" i="430"/>
  <c r="BN88" i="430"/>
  <c r="BM88" i="430"/>
  <c r="BL88" i="430"/>
  <c r="BK88" i="430"/>
  <c r="BJ88" i="430"/>
  <c r="BI88" i="430"/>
  <c r="BH88" i="430"/>
  <c r="BG88" i="430"/>
  <c r="BF88" i="430"/>
  <c r="BW87" i="430"/>
  <c r="BV87" i="430"/>
  <c r="BU87" i="430"/>
  <c r="BT87" i="430"/>
  <c r="BS87" i="430"/>
  <c r="BR87" i="430"/>
  <c r="BQ87" i="430"/>
  <c r="BP87" i="430"/>
  <c r="BO87" i="430"/>
  <c r="BN87" i="430"/>
  <c r="BM87" i="430"/>
  <c r="BL87" i="430"/>
  <c r="BK87" i="430"/>
  <c r="BJ87" i="430"/>
  <c r="BI87" i="430"/>
  <c r="BH87" i="430"/>
  <c r="BG87" i="430"/>
  <c r="BF87" i="430"/>
  <c r="BW86" i="430"/>
  <c r="BV86" i="430"/>
  <c r="BU86" i="430"/>
  <c r="BT86" i="430"/>
  <c r="BS86" i="430"/>
  <c r="BR86" i="430"/>
  <c r="BQ86" i="430"/>
  <c r="BP86" i="430"/>
  <c r="BO86" i="430"/>
  <c r="BN86" i="430"/>
  <c r="BM86" i="430"/>
  <c r="BL86" i="430"/>
  <c r="BK86" i="430"/>
  <c r="BJ86" i="430"/>
  <c r="BI86" i="430"/>
  <c r="BH86" i="430"/>
  <c r="BG86" i="430"/>
  <c r="BF86" i="430"/>
  <c r="BW85" i="430"/>
  <c r="BV85" i="430"/>
  <c r="BU85" i="430"/>
  <c r="BT85" i="430"/>
  <c r="BS85" i="430"/>
  <c r="BR85" i="430"/>
  <c r="BQ85" i="430"/>
  <c r="BP85" i="430"/>
  <c r="BO85" i="430"/>
  <c r="BN85" i="430"/>
  <c r="BM85" i="430"/>
  <c r="BL85" i="430"/>
  <c r="BK85" i="430"/>
  <c r="BJ85" i="430"/>
  <c r="BI85" i="430"/>
  <c r="BH85" i="430"/>
  <c r="BG85" i="430"/>
  <c r="BF85" i="430"/>
  <c r="BW84" i="430"/>
  <c r="BV84" i="430"/>
  <c r="BU84" i="430"/>
  <c r="BT84" i="430"/>
  <c r="BS84" i="430"/>
  <c r="BR84" i="430"/>
  <c r="BQ84" i="430"/>
  <c r="BP84" i="430"/>
  <c r="BO84" i="430"/>
  <c r="BN84" i="430"/>
  <c r="BM84" i="430"/>
  <c r="BL84" i="430"/>
  <c r="BK84" i="430"/>
  <c r="BJ84" i="430"/>
  <c r="BI84" i="430"/>
  <c r="BH84" i="430"/>
  <c r="BG84" i="430"/>
  <c r="BF84" i="430"/>
  <c r="AQ84" i="430"/>
  <c r="BW309" i="432"/>
  <c r="BV309" i="432"/>
  <c r="BU309" i="432"/>
  <c r="BT309" i="432"/>
  <c r="BS309" i="432"/>
  <c r="BR309" i="432"/>
  <c r="BQ309" i="432"/>
  <c r="BP309" i="432"/>
  <c r="BO309" i="432"/>
  <c r="BN309" i="432"/>
  <c r="BM309" i="432"/>
  <c r="BL309" i="432"/>
  <c r="BK309" i="432"/>
  <c r="BJ309" i="432"/>
  <c r="BI309" i="432"/>
  <c r="BH309" i="432"/>
  <c r="BG309" i="432"/>
  <c r="BF309" i="432"/>
  <c r="BW308" i="432"/>
  <c r="BV308" i="432"/>
  <c r="BU308" i="432"/>
  <c r="BT308" i="432"/>
  <c r="BS308" i="432"/>
  <c r="BR308" i="432"/>
  <c r="BQ308" i="432"/>
  <c r="BP308" i="432"/>
  <c r="BO308" i="432"/>
  <c r="BN308" i="432"/>
  <c r="BM308" i="432"/>
  <c r="BL308" i="432"/>
  <c r="BK308" i="432"/>
  <c r="BJ308" i="432"/>
  <c r="BI308" i="432"/>
  <c r="BH308" i="432"/>
  <c r="BG308" i="432"/>
  <c r="BF308" i="432"/>
  <c r="BW307" i="432"/>
  <c r="BV307" i="432"/>
  <c r="BU307" i="432"/>
  <c r="BT307" i="432"/>
  <c r="BS307" i="432"/>
  <c r="BR307" i="432"/>
  <c r="BQ307" i="432"/>
  <c r="BP307" i="432"/>
  <c r="BO307" i="432"/>
  <c r="BN307" i="432"/>
  <c r="BM307" i="432"/>
  <c r="BL307" i="432"/>
  <c r="BK307" i="432"/>
  <c r="BJ307" i="432"/>
  <c r="BI307" i="432"/>
  <c r="BH307" i="432"/>
  <c r="BG307" i="432"/>
  <c r="BF307" i="432"/>
  <c r="BW306" i="432"/>
  <c r="BV306" i="432"/>
  <c r="BU306" i="432"/>
  <c r="BT306" i="432"/>
  <c r="BS306" i="432"/>
  <c r="BR306" i="432"/>
  <c r="BQ306" i="432"/>
  <c r="BP306" i="432"/>
  <c r="BO306" i="432"/>
  <c r="BN306" i="432"/>
  <c r="BM306" i="432"/>
  <c r="BL306" i="432"/>
  <c r="BK306" i="432"/>
  <c r="BJ306" i="432"/>
  <c r="BI306" i="432"/>
  <c r="BH306" i="432"/>
  <c r="BG306" i="432"/>
  <c r="BF306" i="432"/>
  <c r="BW305" i="432"/>
  <c r="BV305" i="432"/>
  <c r="BU305" i="432"/>
  <c r="BT305" i="432"/>
  <c r="BS305" i="432"/>
  <c r="BR305" i="432"/>
  <c r="BQ305" i="432"/>
  <c r="BP305" i="432"/>
  <c r="BO305" i="432"/>
  <c r="BN305" i="432"/>
  <c r="BM305" i="432"/>
  <c r="BL305" i="432"/>
  <c r="BK305" i="432"/>
  <c r="BJ305" i="432"/>
  <c r="BI305" i="432"/>
  <c r="BH305" i="432"/>
  <c r="BG305" i="432"/>
  <c r="BF305" i="432"/>
  <c r="BW304" i="432"/>
  <c r="BV304" i="432"/>
  <c r="BU304" i="432"/>
  <c r="BT304" i="432"/>
  <c r="BS304" i="432"/>
  <c r="BR304" i="432"/>
  <c r="BQ304" i="432"/>
  <c r="BP304" i="432"/>
  <c r="BO304" i="432"/>
  <c r="BN304" i="432"/>
  <c r="BM304" i="432"/>
  <c r="BL304" i="432"/>
  <c r="BK304" i="432"/>
  <c r="BJ304" i="432"/>
  <c r="BI304" i="432"/>
  <c r="BH304" i="432"/>
  <c r="BG304" i="432"/>
  <c r="BF304" i="432"/>
  <c r="BW303" i="432"/>
  <c r="BV303" i="432"/>
  <c r="BU303" i="432"/>
  <c r="BT303" i="432"/>
  <c r="BS303" i="432"/>
  <c r="BR303" i="432"/>
  <c r="BQ303" i="432"/>
  <c r="BP303" i="432"/>
  <c r="BO303" i="432"/>
  <c r="BN303" i="432"/>
  <c r="BM303" i="432"/>
  <c r="BL303" i="432"/>
  <c r="BK303" i="432"/>
  <c r="BJ303" i="432"/>
  <c r="BI303" i="432"/>
  <c r="BH303" i="432"/>
  <c r="BG303" i="432"/>
  <c r="BF303" i="432"/>
  <c r="BW302" i="432"/>
  <c r="BV302" i="432"/>
  <c r="BU302" i="432"/>
  <c r="BT302" i="432"/>
  <c r="BS302" i="432"/>
  <c r="BR302" i="432"/>
  <c r="BQ302" i="432"/>
  <c r="BP302" i="432"/>
  <c r="BO302" i="432"/>
  <c r="BN302" i="432"/>
  <c r="BM302" i="432"/>
  <c r="BL302" i="432"/>
  <c r="BK302" i="432"/>
  <c r="BJ302" i="432"/>
  <c r="BI302" i="432"/>
  <c r="BH302" i="432"/>
  <c r="BG302" i="432"/>
  <c r="BF302" i="432"/>
  <c r="BW301" i="432"/>
  <c r="BV301" i="432"/>
  <c r="BU301" i="432"/>
  <c r="BT301" i="432"/>
  <c r="BS301" i="432"/>
  <c r="BR301" i="432"/>
  <c r="BQ301" i="432"/>
  <c r="BP301" i="432"/>
  <c r="BO301" i="432"/>
  <c r="BN301" i="432"/>
  <c r="BM301" i="432"/>
  <c r="BL301" i="432"/>
  <c r="BK301" i="432"/>
  <c r="BJ301" i="432"/>
  <c r="BI301" i="432"/>
  <c r="BH301" i="432"/>
  <c r="BG301" i="432"/>
  <c r="BF301" i="432"/>
  <c r="BW300" i="432"/>
  <c r="BV300" i="432"/>
  <c r="BU300" i="432"/>
  <c r="BT300" i="432"/>
  <c r="BS300" i="432"/>
  <c r="BR300" i="432"/>
  <c r="BQ300" i="432"/>
  <c r="BP300" i="432"/>
  <c r="BO300" i="432"/>
  <c r="BN300" i="432"/>
  <c r="BM300" i="432"/>
  <c r="BL300" i="432"/>
  <c r="BK300" i="432"/>
  <c r="BJ300" i="432"/>
  <c r="BI300" i="432"/>
  <c r="BH300" i="432"/>
  <c r="BG300" i="432"/>
  <c r="BF300" i="432"/>
  <c r="BW299" i="432"/>
  <c r="BV299" i="432"/>
  <c r="BU299" i="432"/>
  <c r="BT299" i="432"/>
  <c r="BS299" i="432"/>
  <c r="BR299" i="432"/>
  <c r="BQ299" i="432"/>
  <c r="BP299" i="432"/>
  <c r="BO299" i="432"/>
  <c r="BN299" i="432"/>
  <c r="BM299" i="432"/>
  <c r="BL299" i="432"/>
  <c r="BK299" i="432"/>
  <c r="BJ299" i="432"/>
  <c r="BI299" i="432"/>
  <c r="BH299" i="432"/>
  <c r="BG299" i="432"/>
  <c r="BF299" i="432"/>
  <c r="BW298" i="432"/>
  <c r="BV298" i="432"/>
  <c r="BU298" i="432"/>
  <c r="BT298" i="432"/>
  <c r="BS298" i="432"/>
  <c r="BR298" i="432"/>
  <c r="BQ298" i="432"/>
  <c r="BP298" i="432"/>
  <c r="BO298" i="432"/>
  <c r="BN298" i="432"/>
  <c r="BM298" i="432"/>
  <c r="BL298" i="432"/>
  <c r="BK298" i="432"/>
  <c r="BJ298" i="432"/>
  <c r="BI298" i="432"/>
  <c r="BH298" i="432"/>
  <c r="BG298" i="432"/>
  <c r="BF298" i="432"/>
  <c r="BW297" i="432"/>
  <c r="BV297" i="432"/>
  <c r="BU297" i="432"/>
  <c r="BT297" i="432"/>
  <c r="BS297" i="432"/>
  <c r="BR297" i="432"/>
  <c r="BQ297" i="432"/>
  <c r="BP297" i="432"/>
  <c r="BO297" i="432"/>
  <c r="BN297" i="432"/>
  <c r="BM297" i="432"/>
  <c r="BL297" i="432"/>
  <c r="BK297" i="432"/>
  <c r="BJ297" i="432"/>
  <c r="BI297" i="432"/>
  <c r="BH297" i="432"/>
  <c r="BG297" i="432"/>
  <c r="BF297" i="432"/>
  <c r="BW296" i="432"/>
  <c r="BV296" i="432"/>
  <c r="BU296" i="432"/>
  <c r="BT296" i="432"/>
  <c r="BS296" i="432"/>
  <c r="BR296" i="432"/>
  <c r="BQ296" i="432"/>
  <c r="BP296" i="432"/>
  <c r="BO296" i="432"/>
  <c r="BN296" i="432"/>
  <c r="BM296" i="432"/>
  <c r="BL296" i="432"/>
  <c r="BK296" i="432"/>
  <c r="BJ296" i="432"/>
  <c r="BI296" i="432"/>
  <c r="BH296" i="432"/>
  <c r="BG296" i="432"/>
  <c r="BF296" i="432"/>
  <c r="BW295" i="432"/>
  <c r="BV295" i="432"/>
  <c r="BU295" i="432"/>
  <c r="BT295" i="432"/>
  <c r="BS295" i="432"/>
  <c r="BR295" i="432"/>
  <c r="BQ295" i="432"/>
  <c r="BP295" i="432"/>
  <c r="BO295" i="432"/>
  <c r="BN295" i="432"/>
  <c r="BM295" i="432"/>
  <c r="BL295" i="432"/>
  <c r="BK295" i="432"/>
  <c r="BJ295" i="432"/>
  <c r="BI295" i="432"/>
  <c r="BH295" i="432"/>
  <c r="BG295" i="432"/>
  <c r="BF295" i="432"/>
  <c r="BW294" i="432"/>
  <c r="BV294" i="432"/>
  <c r="BU294" i="432"/>
  <c r="BT294" i="432"/>
  <c r="BS294" i="432"/>
  <c r="BR294" i="432"/>
  <c r="BQ294" i="432"/>
  <c r="BP294" i="432"/>
  <c r="BO294" i="432"/>
  <c r="BN294" i="432"/>
  <c r="BM294" i="432"/>
  <c r="BL294" i="432"/>
  <c r="BK294" i="432"/>
  <c r="BJ294" i="432"/>
  <c r="BI294" i="432"/>
  <c r="BH294" i="432"/>
  <c r="BG294" i="432"/>
  <c r="BF294" i="432"/>
  <c r="BW293" i="432"/>
  <c r="BV293" i="432"/>
  <c r="BU293" i="432"/>
  <c r="BT293" i="432"/>
  <c r="BS293" i="432"/>
  <c r="BR293" i="432"/>
  <c r="BQ293" i="432"/>
  <c r="BP293" i="432"/>
  <c r="BO293" i="432"/>
  <c r="BN293" i="432"/>
  <c r="BM293" i="432"/>
  <c r="BL293" i="432"/>
  <c r="BK293" i="432"/>
  <c r="BJ293" i="432"/>
  <c r="BI293" i="432"/>
  <c r="BH293" i="432"/>
  <c r="BG293" i="432"/>
  <c r="BF293" i="432"/>
  <c r="BW290" i="432"/>
  <c r="BV290" i="432"/>
  <c r="BU290" i="432"/>
  <c r="BT290" i="432"/>
  <c r="BS290" i="432"/>
  <c r="BR290" i="432"/>
  <c r="BQ290" i="432"/>
  <c r="BP290" i="432"/>
  <c r="BO290" i="432"/>
  <c r="BN290" i="432"/>
  <c r="BM290" i="432"/>
  <c r="BL290" i="432"/>
  <c r="BK290" i="432"/>
  <c r="BJ290" i="432"/>
  <c r="BI290" i="432"/>
  <c r="BH290" i="432"/>
  <c r="BG290" i="432"/>
  <c r="BF290" i="432"/>
  <c r="BW289" i="432"/>
  <c r="BV289" i="432"/>
  <c r="BU289" i="432"/>
  <c r="BT289" i="432"/>
  <c r="BS289" i="432"/>
  <c r="BR289" i="432"/>
  <c r="BQ289" i="432"/>
  <c r="BP289" i="432"/>
  <c r="BO289" i="432"/>
  <c r="BN289" i="432"/>
  <c r="BM289" i="432"/>
  <c r="BL289" i="432"/>
  <c r="BK289" i="432"/>
  <c r="BJ289" i="432"/>
  <c r="BI289" i="432"/>
  <c r="BH289" i="432"/>
  <c r="BG289" i="432"/>
  <c r="BF289" i="432"/>
  <c r="BW288" i="432"/>
  <c r="BV288" i="432"/>
  <c r="BU288" i="432"/>
  <c r="BT288" i="432"/>
  <c r="BS288" i="432"/>
  <c r="BR288" i="432"/>
  <c r="BQ288" i="432"/>
  <c r="BP288" i="432"/>
  <c r="BO288" i="432"/>
  <c r="BN288" i="432"/>
  <c r="BM288" i="432"/>
  <c r="BL288" i="432"/>
  <c r="BK288" i="432"/>
  <c r="BJ288" i="432"/>
  <c r="BI288" i="432"/>
  <c r="BH288" i="432"/>
  <c r="BG288" i="432"/>
  <c r="BF288" i="432"/>
  <c r="BW287" i="432"/>
  <c r="BV287" i="432"/>
  <c r="BU287" i="432"/>
  <c r="BT287" i="432"/>
  <c r="BS287" i="432"/>
  <c r="BR287" i="432"/>
  <c r="BQ287" i="432"/>
  <c r="BP287" i="432"/>
  <c r="BO287" i="432"/>
  <c r="BN287" i="432"/>
  <c r="BM287" i="432"/>
  <c r="BL287" i="432"/>
  <c r="BK287" i="432"/>
  <c r="BJ287" i="432"/>
  <c r="BI287" i="432"/>
  <c r="BH287" i="432"/>
  <c r="BG287" i="432"/>
  <c r="BF287" i="432"/>
  <c r="BW286" i="432"/>
  <c r="BV286" i="432"/>
  <c r="BU286" i="432"/>
  <c r="BT286" i="432"/>
  <c r="BS286" i="432"/>
  <c r="BR286" i="432"/>
  <c r="BQ286" i="432"/>
  <c r="BP286" i="432"/>
  <c r="BO286" i="432"/>
  <c r="BN286" i="432"/>
  <c r="BM286" i="432"/>
  <c r="BL286" i="432"/>
  <c r="BK286" i="432"/>
  <c r="BJ286" i="432"/>
  <c r="BI286" i="432"/>
  <c r="BH286" i="432"/>
  <c r="BG286" i="432"/>
  <c r="BF286" i="432"/>
  <c r="BW285" i="432"/>
  <c r="BV285" i="432"/>
  <c r="BU285" i="432"/>
  <c r="BT285" i="432"/>
  <c r="BS285" i="432"/>
  <c r="BR285" i="432"/>
  <c r="BQ285" i="432"/>
  <c r="BP285" i="432"/>
  <c r="BO285" i="432"/>
  <c r="BN285" i="432"/>
  <c r="BM285" i="432"/>
  <c r="BL285" i="432"/>
  <c r="BK285" i="432"/>
  <c r="BJ285" i="432"/>
  <c r="BI285" i="432"/>
  <c r="BH285" i="432"/>
  <c r="BG285" i="432"/>
  <c r="BF285" i="432"/>
  <c r="BW284" i="432"/>
  <c r="BV284" i="432"/>
  <c r="BU284" i="432"/>
  <c r="BT284" i="432"/>
  <c r="BS284" i="432"/>
  <c r="BR284" i="432"/>
  <c r="BQ284" i="432"/>
  <c r="BP284" i="432"/>
  <c r="BO284" i="432"/>
  <c r="BN284" i="432"/>
  <c r="BM284" i="432"/>
  <c r="BL284" i="432"/>
  <c r="BK284" i="432"/>
  <c r="BJ284" i="432"/>
  <c r="BI284" i="432"/>
  <c r="BH284" i="432"/>
  <c r="BG284" i="432"/>
  <c r="BF284" i="432"/>
  <c r="BW283" i="432"/>
  <c r="BV283" i="432"/>
  <c r="BU283" i="432"/>
  <c r="BT283" i="432"/>
  <c r="BS283" i="432"/>
  <c r="BR283" i="432"/>
  <c r="BQ283" i="432"/>
  <c r="BP283" i="432"/>
  <c r="BO283" i="432"/>
  <c r="BN283" i="432"/>
  <c r="BM283" i="432"/>
  <c r="BL283" i="432"/>
  <c r="BK283" i="432"/>
  <c r="BJ283" i="432"/>
  <c r="BI283" i="432"/>
  <c r="BH283" i="432"/>
  <c r="BG283" i="432"/>
  <c r="BF283" i="432"/>
  <c r="BW282" i="432"/>
  <c r="BV282" i="432"/>
  <c r="BU282" i="432"/>
  <c r="BT282" i="432"/>
  <c r="BS282" i="432"/>
  <c r="BR282" i="432"/>
  <c r="BQ282" i="432"/>
  <c r="BP282" i="432"/>
  <c r="BO282" i="432"/>
  <c r="BN282" i="432"/>
  <c r="BM282" i="432"/>
  <c r="BL282" i="432"/>
  <c r="BK282" i="432"/>
  <c r="BJ282" i="432"/>
  <c r="BI282" i="432"/>
  <c r="BH282" i="432"/>
  <c r="BG282" i="432"/>
  <c r="BF282" i="432"/>
  <c r="BW281" i="432"/>
  <c r="BV281" i="432"/>
  <c r="BU281" i="432"/>
  <c r="BT281" i="432"/>
  <c r="BS281" i="432"/>
  <c r="BR281" i="432"/>
  <c r="BQ281" i="432"/>
  <c r="BP281" i="432"/>
  <c r="BO281" i="432"/>
  <c r="BN281" i="432"/>
  <c r="BM281" i="432"/>
  <c r="BL281" i="432"/>
  <c r="BK281" i="432"/>
  <c r="BJ281" i="432"/>
  <c r="BI281" i="432"/>
  <c r="BH281" i="432"/>
  <c r="BG281" i="432"/>
  <c r="BF281" i="432"/>
  <c r="BW280" i="432"/>
  <c r="BV280" i="432"/>
  <c r="BU280" i="432"/>
  <c r="BT280" i="432"/>
  <c r="BS280" i="432"/>
  <c r="BR280" i="432"/>
  <c r="BQ280" i="432"/>
  <c r="BP280" i="432"/>
  <c r="BO280" i="432"/>
  <c r="BN280" i="432"/>
  <c r="BM280" i="432"/>
  <c r="BL280" i="432"/>
  <c r="BK280" i="432"/>
  <c r="BJ280" i="432"/>
  <c r="BI280" i="432"/>
  <c r="BH280" i="432"/>
  <c r="BG280" i="432"/>
  <c r="BF280" i="432"/>
  <c r="BW279" i="432"/>
  <c r="BV279" i="432"/>
  <c r="BU279" i="432"/>
  <c r="BT279" i="432"/>
  <c r="BS279" i="432"/>
  <c r="BR279" i="432"/>
  <c r="BQ279" i="432"/>
  <c r="BP279" i="432"/>
  <c r="BO279" i="432"/>
  <c r="BN279" i="432"/>
  <c r="BM279" i="432"/>
  <c r="BL279" i="432"/>
  <c r="BK279" i="432"/>
  <c r="BJ279" i="432"/>
  <c r="BI279" i="432"/>
  <c r="BH279" i="432"/>
  <c r="BG279" i="432"/>
  <c r="BF279" i="432"/>
  <c r="BW278" i="432"/>
  <c r="BV278" i="432"/>
  <c r="BU278" i="432"/>
  <c r="BT278" i="432"/>
  <c r="BS278" i="432"/>
  <c r="BR278" i="432"/>
  <c r="BQ278" i="432"/>
  <c r="BP278" i="432"/>
  <c r="BO278" i="432"/>
  <c r="BN278" i="432"/>
  <c r="BM278" i="432"/>
  <c r="BL278" i="432"/>
  <c r="BK278" i="432"/>
  <c r="BJ278" i="432"/>
  <c r="BI278" i="432"/>
  <c r="BH278" i="432"/>
  <c r="BG278" i="432"/>
  <c r="BF278" i="432"/>
  <c r="BW277" i="432"/>
  <c r="BV277" i="432"/>
  <c r="BU277" i="432"/>
  <c r="BT277" i="432"/>
  <c r="BS277" i="432"/>
  <c r="BR277" i="432"/>
  <c r="BQ277" i="432"/>
  <c r="BP277" i="432"/>
  <c r="BO277" i="432"/>
  <c r="BN277" i="432"/>
  <c r="BM277" i="432"/>
  <c r="BL277" i="432"/>
  <c r="BK277" i="432"/>
  <c r="BJ277" i="432"/>
  <c r="BI277" i="432"/>
  <c r="BH277" i="432"/>
  <c r="BG277" i="432"/>
  <c r="BF277" i="432"/>
  <c r="BW276" i="432"/>
  <c r="BV276" i="432"/>
  <c r="BU276" i="432"/>
  <c r="BT276" i="432"/>
  <c r="BS276" i="432"/>
  <c r="BR276" i="432"/>
  <c r="BQ276" i="432"/>
  <c r="BP276" i="432"/>
  <c r="BO276" i="432"/>
  <c r="BN276" i="432"/>
  <c r="BM276" i="432"/>
  <c r="BL276" i="432"/>
  <c r="BK276" i="432"/>
  <c r="BJ276" i="432"/>
  <c r="BI276" i="432"/>
  <c r="BH276" i="432"/>
  <c r="BG276" i="432"/>
  <c r="BF276" i="432"/>
  <c r="BW275" i="432"/>
  <c r="BV275" i="432"/>
  <c r="BU275" i="432"/>
  <c r="BT275" i="432"/>
  <c r="BS275" i="432"/>
  <c r="BR275" i="432"/>
  <c r="BQ275" i="432"/>
  <c r="BP275" i="432"/>
  <c r="BO275" i="432"/>
  <c r="BN275" i="432"/>
  <c r="BM275" i="432"/>
  <c r="BL275" i="432"/>
  <c r="BK275" i="432"/>
  <c r="BJ275" i="432"/>
  <c r="BI275" i="432"/>
  <c r="BH275" i="432"/>
  <c r="BG275" i="432"/>
  <c r="BF275" i="432"/>
  <c r="BW274" i="432"/>
  <c r="BV274" i="432"/>
  <c r="BU274" i="432"/>
  <c r="BT274" i="432"/>
  <c r="BS274" i="432"/>
  <c r="BR274" i="432"/>
  <c r="BQ274" i="432"/>
  <c r="BP274" i="432"/>
  <c r="BO274" i="432"/>
  <c r="BN274" i="432"/>
  <c r="BM274" i="432"/>
  <c r="BL274" i="432"/>
  <c r="BK274" i="432"/>
  <c r="BJ274" i="432"/>
  <c r="BI274" i="432"/>
  <c r="BH274" i="432"/>
  <c r="BG274" i="432"/>
  <c r="BF274" i="432"/>
  <c r="AZ94" i="432" s="1"/>
  <c r="BW271" i="432"/>
  <c r="BV271" i="432"/>
  <c r="BU271" i="432"/>
  <c r="BT271" i="432"/>
  <c r="BS271" i="432"/>
  <c r="BR271" i="432"/>
  <c r="BQ271" i="432"/>
  <c r="BP271" i="432"/>
  <c r="BO271" i="432"/>
  <c r="BN271" i="432"/>
  <c r="BM271" i="432"/>
  <c r="BL271" i="432"/>
  <c r="BK271" i="432"/>
  <c r="BJ271" i="432"/>
  <c r="BI271" i="432"/>
  <c r="BH271" i="432"/>
  <c r="BG271" i="432"/>
  <c r="BF271" i="432"/>
  <c r="BW270" i="432"/>
  <c r="BV270" i="432"/>
  <c r="BU270" i="432"/>
  <c r="BT270" i="432"/>
  <c r="BS270" i="432"/>
  <c r="BR270" i="432"/>
  <c r="BQ270" i="432"/>
  <c r="BP270" i="432"/>
  <c r="BO270" i="432"/>
  <c r="BN270" i="432"/>
  <c r="BM270" i="432"/>
  <c r="BL270" i="432"/>
  <c r="BK270" i="432"/>
  <c r="BJ270" i="432"/>
  <c r="BI270" i="432"/>
  <c r="BH270" i="432"/>
  <c r="BG270" i="432"/>
  <c r="BF270" i="432"/>
  <c r="BW269" i="432"/>
  <c r="BV269" i="432"/>
  <c r="BU269" i="432"/>
  <c r="BT269" i="432"/>
  <c r="BS269" i="432"/>
  <c r="BR269" i="432"/>
  <c r="BQ269" i="432"/>
  <c r="BP269" i="432"/>
  <c r="BO269" i="432"/>
  <c r="BN269" i="432"/>
  <c r="BM269" i="432"/>
  <c r="BL269" i="432"/>
  <c r="BK269" i="432"/>
  <c r="BJ269" i="432"/>
  <c r="BI269" i="432"/>
  <c r="BH269" i="432"/>
  <c r="BG269" i="432"/>
  <c r="BF269" i="432"/>
  <c r="BW268" i="432"/>
  <c r="BV268" i="432"/>
  <c r="BU268" i="432"/>
  <c r="BT268" i="432"/>
  <c r="BS268" i="432"/>
  <c r="BR268" i="432"/>
  <c r="BQ268" i="432"/>
  <c r="BP268" i="432"/>
  <c r="BO268" i="432"/>
  <c r="BN268" i="432"/>
  <c r="BM268" i="432"/>
  <c r="BL268" i="432"/>
  <c r="BK268" i="432"/>
  <c r="BJ268" i="432"/>
  <c r="BI268" i="432"/>
  <c r="BH268" i="432"/>
  <c r="BG268" i="432"/>
  <c r="BF268" i="432"/>
  <c r="BW267" i="432"/>
  <c r="BV267" i="432"/>
  <c r="BU267" i="432"/>
  <c r="BT267" i="432"/>
  <c r="BS267" i="432"/>
  <c r="BR267" i="432"/>
  <c r="BQ267" i="432"/>
  <c r="BP267" i="432"/>
  <c r="BO267" i="432"/>
  <c r="BN267" i="432"/>
  <c r="BM267" i="432"/>
  <c r="BL267" i="432"/>
  <c r="BK267" i="432"/>
  <c r="BJ267" i="432"/>
  <c r="BI267" i="432"/>
  <c r="BH267" i="432"/>
  <c r="BG267" i="432"/>
  <c r="BF267" i="432"/>
  <c r="BW266" i="432"/>
  <c r="BV266" i="432"/>
  <c r="BU266" i="432"/>
  <c r="BT266" i="432"/>
  <c r="BS266" i="432"/>
  <c r="BR266" i="432"/>
  <c r="BQ266" i="432"/>
  <c r="BP266" i="432"/>
  <c r="BO266" i="432"/>
  <c r="BN266" i="432"/>
  <c r="BM266" i="432"/>
  <c r="BL266" i="432"/>
  <c r="BK266" i="432"/>
  <c r="BJ266" i="432"/>
  <c r="BI266" i="432"/>
  <c r="BH266" i="432"/>
  <c r="BG266" i="432"/>
  <c r="BF266" i="432"/>
  <c r="AX93" i="432" s="1"/>
  <c r="BW265" i="432"/>
  <c r="BV265" i="432"/>
  <c r="BU265" i="432"/>
  <c r="BT265" i="432"/>
  <c r="BS265" i="432"/>
  <c r="BR265" i="432"/>
  <c r="BQ265" i="432"/>
  <c r="BP265" i="432"/>
  <c r="BO265" i="432"/>
  <c r="BN265" i="432"/>
  <c r="BM265" i="432"/>
  <c r="BL265" i="432"/>
  <c r="BK265" i="432"/>
  <c r="BJ265" i="432"/>
  <c r="BI265" i="432"/>
  <c r="BH265" i="432"/>
  <c r="BG265" i="432"/>
  <c r="BF265" i="432"/>
  <c r="BW264" i="432"/>
  <c r="BV264" i="432"/>
  <c r="BU264" i="432"/>
  <c r="BT264" i="432"/>
  <c r="BS264" i="432"/>
  <c r="BR264" i="432"/>
  <c r="BQ264" i="432"/>
  <c r="BP264" i="432"/>
  <c r="BO264" i="432"/>
  <c r="BN264" i="432"/>
  <c r="BM264" i="432"/>
  <c r="BL264" i="432"/>
  <c r="BK264" i="432"/>
  <c r="BJ264" i="432"/>
  <c r="BI264" i="432"/>
  <c r="BH264" i="432"/>
  <c r="BG264" i="432"/>
  <c r="BF264" i="432"/>
  <c r="AV93" i="432" s="1"/>
  <c r="BW263" i="432"/>
  <c r="BV263" i="432"/>
  <c r="BU263" i="432"/>
  <c r="BT263" i="432"/>
  <c r="BS263" i="432"/>
  <c r="BR263" i="432"/>
  <c r="BQ263" i="432"/>
  <c r="BP263" i="432"/>
  <c r="BO263" i="432"/>
  <c r="BN263" i="432"/>
  <c r="BM263" i="432"/>
  <c r="BL263" i="432"/>
  <c r="BK263" i="432"/>
  <c r="BJ263" i="432"/>
  <c r="BI263" i="432"/>
  <c r="BH263" i="432"/>
  <c r="BG263" i="432"/>
  <c r="BF263" i="432"/>
  <c r="BW262" i="432"/>
  <c r="BV262" i="432"/>
  <c r="BU262" i="432"/>
  <c r="BT262" i="432"/>
  <c r="BS262" i="432"/>
  <c r="BR262" i="432"/>
  <c r="BQ262" i="432"/>
  <c r="BP262" i="432"/>
  <c r="BO262" i="432"/>
  <c r="BN262" i="432"/>
  <c r="BM262" i="432"/>
  <c r="BL262" i="432"/>
  <c r="BK262" i="432"/>
  <c r="BJ262" i="432"/>
  <c r="BI262" i="432"/>
  <c r="BH262" i="432"/>
  <c r="BG262" i="432"/>
  <c r="BF262" i="432"/>
  <c r="BW261" i="432"/>
  <c r="BV261" i="432"/>
  <c r="BU261" i="432"/>
  <c r="BT261" i="432"/>
  <c r="BS261" i="432"/>
  <c r="BR261" i="432"/>
  <c r="BQ261" i="432"/>
  <c r="BP261" i="432"/>
  <c r="BO261" i="432"/>
  <c r="BN261" i="432"/>
  <c r="BM261" i="432"/>
  <c r="BL261" i="432"/>
  <c r="BK261" i="432"/>
  <c r="BJ261" i="432"/>
  <c r="BI261" i="432"/>
  <c r="BH261" i="432"/>
  <c r="BG261" i="432"/>
  <c r="BF261" i="432"/>
  <c r="BW260" i="432"/>
  <c r="BV260" i="432"/>
  <c r="BU260" i="432"/>
  <c r="BT260" i="432"/>
  <c r="BS260" i="432"/>
  <c r="BR260" i="432"/>
  <c r="BQ260" i="432"/>
  <c r="BP260" i="432"/>
  <c r="BO260" i="432"/>
  <c r="BN260" i="432"/>
  <c r="BM260" i="432"/>
  <c r="BL260" i="432"/>
  <c r="BK260" i="432"/>
  <c r="BJ260" i="432"/>
  <c r="BI260" i="432"/>
  <c r="BH260" i="432"/>
  <c r="BG260" i="432"/>
  <c r="BF260" i="432"/>
  <c r="BW259" i="432"/>
  <c r="BV259" i="432"/>
  <c r="BU259" i="432"/>
  <c r="BT259" i="432"/>
  <c r="BS259" i="432"/>
  <c r="BR259" i="432"/>
  <c r="BQ259" i="432"/>
  <c r="BP259" i="432"/>
  <c r="BO259" i="432"/>
  <c r="BN259" i="432"/>
  <c r="BM259" i="432"/>
  <c r="BL259" i="432"/>
  <c r="BK259" i="432"/>
  <c r="BJ259" i="432"/>
  <c r="BI259" i="432"/>
  <c r="BH259" i="432"/>
  <c r="BG259" i="432"/>
  <c r="BF259" i="432"/>
  <c r="BW258" i="432"/>
  <c r="BV258" i="432"/>
  <c r="BU258" i="432"/>
  <c r="BT258" i="432"/>
  <c r="BS258" i="432"/>
  <c r="BR258" i="432"/>
  <c r="BQ258" i="432"/>
  <c r="BP258" i="432"/>
  <c r="BO258" i="432"/>
  <c r="BN258" i="432"/>
  <c r="BM258" i="432"/>
  <c r="BL258" i="432"/>
  <c r="BK258" i="432"/>
  <c r="BJ258" i="432"/>
  <c r="BI258" i="432"/>
  <c r="BH258" i="432"/>
  <c r="BG258" i="432"/>
  <c r="BF258" i="432"/>
  <c r="AP93" i="432" s="1"/>
  <c r="BW257" i="432"/>
  <c r="BV257" i="432"/>
  <c r="BU257" i="432"/>
  <c r="BT257" i="432"/>
  <c r="BS257" i="432"/>
  <c r="BR257" i="432"/>
  <c r="BQ257" i="432"/>
  <c r="BP257" i="432"/>
  <c r="BO257" i="432"/>
  <c r="BN257" i="432"/>
  <c r="BM257" i="432"/>
  <c r="BL257" i="432"/>
  <c r="BK257" i="432"/>
  <c r="BJ257" i="432"/>
  <c r="BI257" i="432"/>
  <c r="BH257" i="432"/>
  <c r="BG257" i="432"/>
  <c r="BF257" i="432"/>
  <c r="BW256" i="432"/>
  <c r="BV256" i="432"/>
  <c r="BU256" i="432"/>
  <c r="BT256" i="432"/>
  <c r="BS256" i="432"/>
  <c r="BR256" i="432"/>
  <c r="BQ256" i="432"/>
  <c r="BP256" i="432"/>
  <c r="BO256" i="432"/>
  <c r="BN256" i="432"/>
  <c r="BM256" i="432"/>
  <c r="BL256" i="432"/>
  <c r="BK256" i="432"/>
  <c r="BJ256" i="432"/>
  <c r="BI256" i="432"/>
  <c r="BH256" i="432"/>
  <c r="BG256" i="432"/>
  <c r="BF256" i="432"/>
  <c r="BW255" i="432"/>
  <c r="BV255" i="432"/>
  <c r="BU255" i="432"/>
  <c r="BT255" i="432"/>
  <c r="BS255" i="432"/>
  <c r="BR255" i="432"/>
  <c r="BQ255" i="432"/>
  <c r="BP255" i="432"/>
  <c r="BO255" i="432"/>
  <c r="BN255" i="432"/>
  <c r="BM255" i="432"/>
  <c r="BL255" i="432"/>
  <c r="BK255" i="432"/>
  <c r="BJ255" i="432"/>
  <c r="BI255" i="432"/>
  <c r="BH255" i="432"/>
  <c r="BG255" i="432"/>
  <c r="BF255" i="432"/>
  <c r="BW252" i="432"/>
  <c r="BV252" i="432"/>
  <c r="BU252" i="432"/>
  <c r="BT252" i="432"/>
  <c r="BS252" i="432"/>
  <c r="BR252" i="432"/>
  <c r="BQ252" i="432"/>
  <c r="BP252" i="432"/>
  <c r="BO252" i="432"/>
  <c r="BN252" i="432"/>
  <c r="BM252" i="432"/>
  <c r="BL252" i="432"/>
  <c r="BK252" i="432"/>
  <c r="BJ252" i="432"/>
  <c r="BI252" i="432"/>
  <c r="BH252" i="432"/>
  <c r="BG252" i="432"/>
  <c r="BF252" i="432"/>
  <c r="BW251" i="432"/>
  <c r="BV251" i="432"/>
  <c r="BU251" i="432"/>
  <c r="BT251" i="432"/>
  <c r="BS251" i="432"/>
  <c r="BR251" i="432"/>
  <c r="BQ251" i="432"/>
  <c r="BP251" i="432"/>
  <c r="BO251" i="432"/>
  <c r="BN251" i="432"/>
  <c r="BM251" i="432"/>
  <c r="BL251" i="432"/>
  <c r="BK251" i="432"/>
  <c r="BJ251" i="432"/>
  <c r="BI251" i="432"/>
  <c r="BH251" i="432"/>
  <c r="BG251" i="432"/>
  <c r="BF251" i="432"/>
  <c r="BW250" i="432"/>
  <c r="BV250" i="432"/>
  <c r="BU250" i="432"/>
  <c r="BT250" i="432"/>
  <c r="BS250" i="432"/>
  <c r="BR250" i="432"/>
  <c r="BQ250" i="432"/>
  <c r="BP250" i="432"/>
  <c r="BO250" i="432"/>
  <c r="BN250" i="432"/>
  <c r="BM250" i="432"/>
  <c r="BL250" i="432"/>
  <c r="BK250" i="432"/>
  <c r="BJ250" i="432"/>
  <c r="BI250" i="432"/>
  <c r="BH250" i="432"/>
  <c r="BG250" i="432"/>
  <c r="BF250" i="432"/>
  <c r="BW249" i="432"/>
  <c r="BV249" i="432"/>
  <c r="BU249" i="432"/>
  <c r="BT249" i="432"/>
  <c r="BS249" i="432"/>
  <c r="BR249" i="432"/>
  <c r="BQ249" i="432"/>
  <c r="BP249" i="432"/>
  <c r="BO249" i="432"/>
  <c r="BN249" i="432"/>
  <c r="BM249" i="432"/>
  <c r="BL249" i="432"/>
  <c r="BK249" i="432"/>
  <c r="BJ249" i="432"/>
  <c r="BI249" i="432"/>
  <c r="BH249" i="432"/>
  <c r="BG249" i="432"/>
  <c r="BF249" i="432"/>
  <c r="BW248" i="432"/>
  <c r="BV248" i="432"/>
  <c r="BU248" i="432"/>
  <c r="BT248" i="432"/>
  <c r="BS248" i="432"/>
  <c r="BR248" i="432"/>
  <c r="BQ248" i="432"/>
  <c r="BP248" i="432"/>
  <c r="BO248" i="432"/>
  <c r="BN248" i="432"/>
  <c r="BM248" i="432"/>
  <c r="BL248" i="432"/>
  <c r="BK248" i="432"/>
  <c r="BJ248" i="432"/>
  <c r="BI248" i="432"/>
  <c r="BH248" i="432"/>
  <c r="BG248" i="432"/>
  <c r="BF248" i="432"/>
  <c r="BW247" i="432"/>
  <c r="BV247" i="432"/>
  <c r="BU247" i="432"/>
  <c r="BT247" i="432"/>
  <c r="BS247" i="432"/>
  <c r="BR247" i="432"/>
  <c r="BQ247" i="432"/>
  <c r="BP247" i="432"/>
  <c r="BO247" i="432"/>
  <c r="BN247" i="432"/>
  <c r="BM247" i="432"/>
  <c r="BL247" i="432"/>
  <c r="BK247" i="432"/>
  <c r="BJ247" i="432"/>
  <c r="BI247" i="432"/>
  <c r="BH247" i="432"/>
  <c r="BG247" i="432"/>
  <c r="BF247" i="432"/>
  <c r="BW246" i="432"/>
  <c r="BV246" i="432"/>
  <c r="BU246" i="432"/>
  <c r="BT246" i="432"/>
  <c r="BS246" i="432"/>
  <c r="BR246" i="432"/>
  <c r="BQ246" i="432"/>
  <c r="BP246" i="432"/>
  <c r="BO246" i="432"/>
  <c r="BN246" i="432"/>
  <c r="BM246" i="432"/>
  <c r="BL246" i="432"/>
  <c r="BK246" i="432"/>
  <c r="BJ246" i="432"/>
  <c r="BI246" i="432"/>
  <c r="BH246" i="432"/>
  <c r="BG246" i="432"/>
  <c r="BF246" i="432"/>
  <c r="BW245" i="432"/>
  <c r="BV245" i="432"/>
  <c r="BU245" i="432"/>
  <c r="BT245" i="432"/>
  <c r="BS245" i="432"/>
  <c r="BR245" i="432"/>
  <c r="BQ245" i="432"/>
  <c r="BP245" i="432"/>
  <c r="BO245" i="432"/>
  <c r="BN245" i="432"/>
  <c r="BM245" i="432"/>
  <c r="BL245" i="432"/>
  <c r="BK245" i="432"/>
  <c r="BJ245" i="432"/>
  <c r="BI245" i="432"/>
  <c r="BH245" i="432"/>
  <c r="AV92" i="432" s="1"/>
  <c r="BG245" i="432"/>
  <c r="BF245" i="432"/>
  <c r="BW244" i="432"/>
  <c r="BV244" i="432"/>
  <c r="BU244" i="432"/>
  <c r="BT244" i="432"/>
  <c r="BS244" i="432"/>
  <c r="BR244" i="432"/>
  <c r="BQ244" i="432"/>
  <c r="BP244" i="432"/>
  <c r="BO244" i="432"/>
  <c r="BN244" i="432"/>
  <c r="BM244" i="432"/>
  <c r="BL244" i="432"/>
  <c r="BK244" i="432"/>
  <c r="BJ244" i="432"/>
  <c r="BI244" i="432"/>
  <c r="BH244" i="432"/>
  <c r="BG244" i="432"/>
  <c r="BF244" i="432"/>
  <c r="AU92" i="432" s="1"/>
  <c r="BW243" i="432"/>
  <c r="BV243" i="432"/>
  <c r="BU243" i="432"/>
  <c r="BT243" i="432"/>
  <c r="BS243" i="432"/>
  <c r="BR243" i="432"/>
  <c r="BQ243" i="432"/>
  <c r="BP243" i="432"/>
  <c r="BO243" i="432"/>
  <c r="BN243" i="432"/>
  <c r="BM243" i="432"/>
  <c r="BL243" i="432"/>
  <c r="BK243" i="432"/>
  <c r="BJ243" i="432"/>
  <c r="BI243" i="432"/>
  <c r="BH243" i="432"/>
  <c r="BG243" i="432"/>
  <c r="BF243" i="432"/>
  <c r="BW242" i="432"/>
  <c r="BV242" i="432"/>
  <c r="BU242" i="432"/>
  <c r="BT242" i="432"/>
  <c r="BS242" i="432"/>
  <c r="BR242" i="432"/>
  <c r="BQ242" i="432"/>
  <c r="BP242" i="432"/>
  <c r="BO242" i="432"/>
  <c r="BN242" i="432"/>
  <c r="BM242" i="432"/>
  <c r="BL242" i="432"/>
  <c r="BK242" i="432"/>
  <c r="BJ242" i="432"/>
  <c r="BI242" i="432"/>
  <c r="BH242" i="432"/>
  <c r="BG242" i="432"/>
  <c r="BF242" i="432"/>
  <c r="BW241" i="432"/>
  <c r="BV241" i="432"/>
  <c r="BU241" i="432"/>
  <c r="BT241" i="432"/>
  <c r="BS241" i="432"/>
  <c r="BR241" i="432"/>
  <c r="BQ241" i="432"/>
  <c r="BP241" i="432"/>
  <c r="BO241" i="432"/>
  <c r="BN241" i="432"/>
  <c r="BM241" i="432"/>
  <c r="BL241" i="432"/>
  <c r="BK241" i="432"/>
  <c r="BJ241" i="432"/>
  <c r="BI241" i="432"/>
  <c r="BH241" i="432"/>
  <c r="BG241" i="432"/>
  <c r="BF241" i="432"/>
  <c r="BW240" i="432"/>
  <c r="BV240" i="432"/>
  <c r="BU240" i="432"/>
  <c r="BT240" i="432"/>
  <c r="BS240" i="432"/>
  <c r="BR240" i="432"/>
  <c r="BQ240" i="432"/>
  <c r="BP240" i="432"/>
  <c r="BO240" i="432"/>
  <c r="BN240" i="432"/>
  <c r="BM240" i="432"/>
  <c r="BL240" i="432"/>
  <c r="BK240" i="432"/>
  <c r="BJ240" i="432"/>
  <c r="BI240" i="432"/>
  <c r="BH240" i="432"/>
  <c r="BG240" i="432"/>
  <c r="BF240" i="432"/>
  <c r="AQ92" i="432" s="1"/>
  <c r="BW239" i="432"/>
  <c r="BV239" i="432"/>
  <c r="BU239" i="432"/>
  <c r="BT239" i="432"/>
  <c r="BS239" i="432"/>
  <c r="BR239" i="432"/>
  <c r="BQ239" i="432"/>
  <c r="BP239" i="432"/>
  <c r="BO239" i="432"/>
  <c r="BN239" i="432"/>
  <c r="BM239" i="432"/>
  <c r="BL239" i="432"/>
  <c r="BK239" i="432"/>
  <c r="BJ239" i="432"/>
  <c r="BI239" i="432"/>
  <c r="BH239" i="432"/>
  <c r="BG239" i="432"/>
  <c r="BF239" i="432"/>
  <c r="BW238" i="432"/>
  <c r="BV238" i="432"/>
  <c r="BU238" i="432"/>
  <c r="BT238" i="432"/>
  <c r="BS238" i="432"/>
  <c r="BR238" i="432"/>
  <c r="BQ238" i="432"/>
  <c r="BP238" i="432"/>
  <c r="BO238" i="432"/>
  <c r="BN238" i="432"/>
  <c r="BM238" i="432"/>
  <c r="BL238" i="432"/>
  <c r="BK238" i="432"/>
  <c r="BJ238" i="432"/>
  <c r="BI238" i="432"/>
  <c r="BH238" i="432"/>
  <c r="BG238" i="432"/>
  <c r="BF238" i="432"/>
  <c r="BW237" i="432"/>
  <c r="BV237" i="432"/>
  <c r="BU237" i="432"/>
  <c r="BT237" i="432"/>
  <c r="BS237" i="432"/>
  <c r="BR237" i="432"/>
  <c r="BQ237" i="432"/>
  <c r="BP237" i="432"/>
  <c r="BO237" i="432"/>
  <c r="BN237" i="432"/>
  <c r="BM237" i="432"/>
  <c r="BL237" i="432"/>
  <c r="BK237" i="432"/>
  <c r="BJ237" i="432"/>
  <c r="BI237" i="432"/>
  <c r="BH237" i="432"/>
  <c r="BG237" i="432"/>
  <c r="BF237" i="432"/>
  <c r="BW236" i="432"/>
  <c r="BV236" i="432"/>
  <c r="BU236" i="432"/>
  <c r="BT236" i="432"/>
  <c r="BS236" i="432"/>
  <c r="BR236" i="432"/>
  <c r="BQ236" i="432"/>
  <c r="BP236" i="432"/>
  <c r="BO236" i="432"/>
  <c r="BN236" i="432"/>
  <c r="BM236" i="432"/>
  <c r="BL236" i="432"/>
  <c r="BK236" i="432"/>
  <c r="BJ236" i="432"/>
  <c r="BI236" i="432"/>
  <c r="BH236" i="432"/>
  <c r="BG236" i="432"/>
  <c r="BF236" i="432"/>
  <c r="AM92" i="432" s="1"/>
  <c r="BW233" i="432"/>
  <c r="BV233" i="432"/>
  <c r="BU233" i="432"/>
  <c r="BT233" i="432"/>
  <c r="BS233" i="432"/>
  <c r="BR233" i="432"/>
  <c r="BQ233" i="432"/>
  <c r="BP233" i="432"/>
  <c r="BO233" i="432"/>
  <c r="BN233" i="432"/>
  <c r="BM233" i="432"/>
  <c r="BL233" i="432"/>
  <c r="BK233" i="432"/>
  <c r="BJ233" i="432"/>
  <c r="BI233" i="432"/>
  <c r="BH233" i="432"/>
  <c r="BG233" i="432"/>
  <c r="BF233" i="432"/>
  <c r="BW232" i="432"/>
  <c r="BV232" i="432"/>
  <c r="BU232" i="432"/>
  <c r="BT232" i="432"/>
  <c r="BS232" i="432"/>
  <c r="BR232" i="432"/>
  <c r="BQ232" i="432"/>
  <c r="BP232" i="432"/>
  <c r="BO232" i="432"/>
  <c r="BN232" i="432"/>
  <c r="BM232" i="432"/>
  <c r="BL232" i="432"/>
  <c r="BK232" i="432"/>
  <c r="BJ232" i="432"/>
  <c r="BI232" i="432"/>
  <c r="BH232" i="432"/>
  <c r="BG232" i="432"/>
  <c r="BF232" i="432"/>
  <c r="BW231" i="432"/>
  <c r="BV231" i="432"/>
  <c r="BU231" i="432"/>
  <c r="BT231" i="432"/>
  <c r="BS231" i="432"/>
  <c r="BR231" i="432"/>
  <c r="BQ231" i="432"/>
  <c r="BP231" i="432"/>
  <c r="BO231" i="432"/>
  <c r="BN231" i="432"/>
  <c r="BM231" i="432"/>
  <c r="BL231" i="432"/>
  <c r="BK231" i="432"/>
  <c r="BJ231" i="432"/>
  <c r="BI231" i="432"/>
  <c r="BH231" i="432"/>
  <c r="BG231" i="432"/>
  <c r="BF231" i="432"/>
  <c r="BW230" i="432"/>
  <c r="BV230" i="432"/>
  <c r="BU230" i="432"/>
  <c r="BT230" i="432"/>
  <c r="BS230" i="432"/>
  <c r="BR230" i="432"/>
  <c r="BQ230" i="432"/>
  <c r="BP230" i="432"/>
  <c r="BO230" i="432"/>
  <c r="BN230" i="432"/>
  <c r="BM230" i="432"/>
  <c r="BL230" i="432"/>
  <c r="BK230" i="432"/>
  <c r="BJ230" i="432"/>
  <c r="BI230" i="432"/>
  <c r="BH230" i="432"/>
  <c r="BG230" i="432"/>
  <c r="BF230" i="432"/>
  <c r="BW229" i="432"/>
  <c r="BV229" i="432"/>
  <c r="BU229" i="432"/>
  <c r="BT229" i="432"/>
  <c r="BS229" i="432"/>
  <c r="BR229" i="432"/>
  <c r="BQ229" i="432"/>
  <c r="BP229" i="432"/>
  <c r="BO229" i="432"/>
  <c r="BN229" i="432"/>
  <c r="BM229" i="432"/>
  <c r="BL229" i="432"/>
  <c r="BK229" i="432"/>
  <c r="BJ229" i="432"/>
  <c r="BI229" i="432"/>
  <c r="BH229" i="432"/>
  <c r="BG229" i="432"/>
  <c r="BF229" i="432"/>
  <c r="BW228" i="432"/>
  <c r="BV228" i="432"/>
  <c r="BU228" i="432"/>
  <c r="BT228" i="432"/>
  <c r="BS228" i="432"/>
  <c r="BR228" i="432"/>
  <c r="BQ228" i="432"/>
  <c r="BP228" i="432"/>
  <c r="BO228" i="432"/>
  <c r="BN228" i="432"/>
  <c r="BM228" i="432"/>
  <c r="BL228" i="432"/>
  <c r="BK228" i="432"/>
  <c r="BJ228" i="432"/>
  <c r="BI228" i="432"/>
  <c r="BH228" i="432"/>
  <c r="BG228" i="432"/>
  <c r="BF228" i="432"/>
  <c r="BW227" i="432"/>
  <c r="BV227" i="432"/>
  <c r="BU227" i="432"/>
  <c r="BT227" i="432"/>
  <c r="BS227" i="432"/>
  <c r="BR227" i="432"/>
  <c r="BQ227" i="432"/>
  <c r="BP227" i="432"/>
  <c r="BO227" i="432"/>
  <c r="BN227" i="432"/>
  <c r="BM227" i="432"/>
  <c r="BL227" i="432"/>
  <c r="BK227" i="432"/>
  <c r="BJ227" i="432"/>
  <c r="BI227" i="432"/>
  <c r="BH227" i="432"/>
  <c r="BG227" i="432"/>
  <c r="BF227" i="432"/>
  <c r="BW226" i="432"/>
  <c r="BV226" i="432"/>
  <c r="BU226" i="432"/>
  <c r="BT226" i="432"/>
  <c r="BS226" i="432"/>
  <c r="BR226" i="432"/>
  <c r="BQ226" i="432"/>
  <c r="BP226" i="432"/>
  <c r="BO226" i="432"/>
  <c r="BN226" i="432"/>
  <c r="BM226" i="432"/>
  <c r="BL226" i="432"/>
  <c r="BK226" i="432"/>
  <c r="BJ226" i="432"/>
  <c r="BI226" i="432"/>
  <c r="BH226" i="432"/>
  <c r="BG226" i="432"/>
  <c r="BF226" i="432"/>
  <c r="AV91" i="432" s="1"/>
  <c r="BW225" i="432"/>
  <c r="BV225" i="432"/>
  <c r="BU225" i="432"/>
  <c r="BT225" i="432"/>
  <c r="BS225" i="432"/>
  <c r="BR225" i="432"/>
  <c r="BQ225" i="432"/>
  <c r="BP225" i="432"/>
  <c r="BO225" i="432"/>
  <c r="BN225" i="432"/>
  <c r="BM225" i="432"/>
  <c r="BL225" i="432"/>
  <c r="BK225" i="432"/>
  <c r="BJ225" i="432"/>
  <c r="BI225" i="432"/>
  <c r="BH225" i="432"/>
  <c r="BG225" i="432"/>
  <c r="BF225" i="432"/>
  <c r="BW224" i="432"/>
  <c r="BV224" i="432"/>
  <c r="BU224" i="432"/>
  <c r="BT224" i="432"/>
  <c r="BS224" i="432"/>
  <c r="BR224" i="432"/>
  <c r="BQ224" i="432"/>
  <c r="BP224" i="432"/>
  <c r="BO224" i="432"/>
  <c r="BN224" i="432"/>
  <c r="BM224" i="432"/>
  <c r="BL224" i="432"/>
  <c r="BK224" i="432"/>
  <c r="BJ224" i="432"/>
  <c r="BI224" i="432"/>
  <c r="BH224" i="432"/>
  <c r="BG224" i="432"/>
  <c r="BF224" i="432"/>
  <c r="BW223" i="432"/>
  <c r="BV223" i="432"/>
  <c r="BU223" i="432"/>
  <c r="BT223" i="432"/>
  <c r="BS223" i="432"/>
  <c r="BR223" i="432"/>
  <c r="BQ223" i="432"/>
  <c r="BP223" i="432"/>
  <c r="BO223" i="432"/>
  <c r="BN223" i="432"/>
  <c r="BM223" i="432"/>
  <c r="BL223" i="432"/>
  <c r="BK223" i="432"/>
  <c r="BJ223" i="432"/>
  <c r="BI223" i="432"/>
  <c r="BH223" i="432"/>
  <c r="BG223" i="432"/>
  <c r="BF223" i="432"/>
  <c r="BW222" i="432"/>
  <c r="BV222" i="432"/>
  <c r="BU222" i="432"/>
  <c r="BT222" i="432"/>
  <c r="BS222" i="432"/>
  <c r="BR222" i="432"/>
  <c r="BQ222" i="432"/>
  <c r="BP222" i="432"/>
  <c r="BO222" i="432"/>
  <c r="BN222" i="432"/>
  <c r="BM222" i="432"/>
  <c r="BL222" i="432"/>
  <c r="BK222" i="432"/>
  <c r="BJ222" i="432"/>
  <c r="BI222" i="432"/>
  <c r="BH222" i="432"/>
  <c r="BG222" i="432"/>
  <c r="BF222" i="432"/>
  <c r="BW221" i="432"/>
  <c r="BV221" i="432"/>
  <c r="BU221" i="432"/>
  <c r="BT221" i="432"/>
  <c r="BS221" i="432"/>
  <c r="BR221" i="432"/>
  <c r="BQ221" i="432"/>
  <c r="BP221" i="432"/>
  <c r="BO221" i="432"/>
  <c r="BN221" i="432"/>
  <c r="BM221" i="432"/>
  <c r="BL221" i="432"/>
  <c r="BK221" i="432"/>
  <c r="BJ221" i="432"/>
  <c r="BI221" i="432"/>
  <c r="BH221" i="432"/>
  <c r="BG221" i="432"/>
  <c r="BF221" i="432"/>
  <c r="BW220" i="432"/>
  <c r="BV220" i="432"/>
  <c r="BU220" i="432"/>
  <c r="BT220" i="432"/>
  <c r="BS220" i="432"/>
  <c r="BR220" i="432"/>
  <c r="BQ220" i="432"/>
  <c r="BP220" i="432"/>
  <c r="BO220" i="432"/>
  <c r="BN220" i="432"/>
  <c r="BM220" i="432"/>
  <c r="BL220" i="432"/>
  <c r="BK220" i="432"/>
  <c r="BJ220" i="432"/>
  <c r="BI220" i="432"/>
  <c r="BH220" i="432"/>
  <c r="BG220" i="432"/>
  <c r="BF220" i="432"/>
  <c r="BW219" i="432"/>
  <c r="BV219" i="432"/>
  <c r="BU219" i="432"/>
  <c r="BT219" i="432"/>
  <c r="BS219" i="432"/>
  <c r="BR219" i="432"/>
  <c r="BQ219" i="432"/>
  <c r="BP219" i="432"/>
  <c r="BO219" i="432"/>
  <c r="BN219" i="432"/>
  <c r="BM219" i="432"/>
  <c r="BL219" i="432"/>
  <c r="BK219" i="432"/>
  <c r="BJ219" i="432"/>
  <c r="BI219" i="432"/>
  <c r="BH219" i="432"/>
  <c r="BG219" i="432"/>
  <c r="BF219" i="432"/>
  <c r="BW218" i="432"/>
  <c r="BV218" i="432"/>
  <c r="BU218" i="432"/>
  <c r="BT218" i="432"/>
  <c r="BS218" i="432"/>
  <c r="BR218" i="432"/>
  <c r="BQ218" i="432"/>
  <c r="BP218" i="432"/>
  <c r="BO218" i="432"/>
  <c r="BN218" i="432"/>
  <c r="BM218" i="432"/>
  <c r="BL218" i="432"/>
  <c r="BK218" i="432"/>
  <c r="BJ218" i="432"/>
  <c r="BI218" i="432"/>
  <c r="BH218" i="432"/>
  <c r="BG218" i="432"/>
  <c r="BF218" i="432"/>
  <c r="AN91" i="432" s="1"/>
  <c r="BW217" i="432"/>
  <c r="BV217" i="432"/>
  <c r="BU217" i="432"/>
  <c r="BT217" i="432"/>
  <c r="BS217" i="432"/>
  <c r="BR217" i="432"/>
  <c r="BQ217" i="432"/>
  <c r="BP217" i="432"/>
  <c r="BO217" i="432"/>
  <c r="BN217" i="432"/>
  <c r="BM217" i="432"/>
  <c r="BL217" i="432"/>
  <c r="BK217" i="432"/>
  <c r="BJ217" i="432"/>
  <c r="BI217" i="432"/>
  <c r="BH217" i="432"/>
  <c r="BG217" i="432"/>
  <c r="BF217" i="432"/>
  <c r="BW214" i="432"/>
  <c r="BV214" i="432"/>
  <c r="BU214" i="432"/>
  <c r="BT214" i="432"/>
  <c r="BS214" i="432"/>
  <c r="BR214" i="432"/>
  <c r="BQ214" i="432"/>
  <c r="BP214" i="432"/>
  <c r="BO214" i="432"/>
  <c r="BN214" i="432"/>
  <c r="BM214" i="432"/>
  <c r="BL214" i="432"/>
  <c r="BK214" i="432"/>
  <c r="BJ214" i="432"/>
  <c r="BI214" i="432"/>
  <c r="BH214" i="432"/>
  <c r="BG214" i="432"/>
  <c r="BF214" i="432"/>
  <c r="BW213" i="432"/>
  <c r="BV213" i="432"/>
  <c r="BU213" i="432"/>
  <c r="BT213" i="432"/>
  <c r="BS213" i="432"/>
  <c r="BR213" i="432"/>
  <c r="BQ213" i="432"/>
  <c r="BP213" i="432"/>
  <c r="BO213" i="432"/>
  <c r="BN213" i="432"/>
  <c r="BM213" i="432"/>
  <c r="BL213" i="432"/>
  <c r="BK213" i="432"/>
  <c r="BJ213" i="432"/>
  <c r="BI213" i="432"/>
  <c r="BH213" i="432"/>
  <c r="BG213" i="432"/>
  <c r="BF213" i="432"/>
  <c r="BW212" i="432"/>
  <c r="BV212" i="432"/>
  <c r="BU212" i="432"/>
  <c r="BT212" i="432"/>
  <c r="BS212" i="432"/>
  <c r="BR212" i="432"/>
  <c r="BQ212" i="432"/>
  <c r="BP212" i="432"/>
  <c r="BO212" i="432"/>
  <c r="BN212" i="432"/>
  <c r="BM212" i="432"/>
  <c r="BL212" i="432"/>
  <c r="BK212" i="432"/>
  <c r="BJ212" i="432"/>
  <c r="BI212" i="432"/>
  <c r="BH212" i="432"/>
  <c r="BG212" i="432"/>
  <c r="BF212" i="432"/>
  <c r="BW211" i="432"/>
  <c r="BV211" i="432"/>
  <c r="BU211" i="432"/>
  <c r="BT211" i="432"/>
  <c r="BS211" i="432"/>
  <c r="BR211" i="432"/>
  <c r="BQ211" i="432"/>
  <c r="BP211" i="432"/>
  <c r="BO211" i="432"/>
  <c r="BN211" i="432"/>
  <c r="BM211" i="432"/>
  <c r="BL211" i="432"/>
  <c r="BK211" i="432"/>
  <c r="BJ211" i="432"/>
  <c r="BI211" i="432"/>
  <c r="BH211" i="432"/>
  <c r="BG211" i="432"/>
  <c r="BF211" i="432"/>
  <c r="BW210" i="432"/>
  <c r="BV210" i="432"/>
  <c r="BU210" i="432"/>
  <c r="BT210" i="432"/>
  <c r="BS210" i="432"/>
  <c r="BR210" i="432"/>
  <c r="BQ210" i="432"/>
  <c r="BP210" i="432"/>
  <c r="BO210" i="432"/>
  <c r="BN210" i="432"/>
  <c r="BM210" i="432"/>
  <c r="BL210" i="432"/>
  <c r="BK210" i="432"/>
  <c r="BJ210" i="432"/>
  <c r="BI210" i="432"/>
  <c r="BH210" i="432"/>
  <c r="BG210" i="432"/>
  <c r="BF210" i="432"/>
  <c r="BW209" i="432"/>
  <c r="BV209" i="432"/>
  <c r="BU209" i="432"/>
  <c r="BT209" i="432"/>
  <c r="BS209" i="432"/>
  <c r="BR209" i="432"/>
  <c r="BQ209" i="432"/>
  <c r="BP209" i="432"/>
  <c r="BO209" i="432"/>
  <c r="BN209" i="432"/>
  <c r="BM209" i="432"/>
  <c r="BL209" i="432"/>
  <c r="BK209" i="432"/>
  <c r="BJ209" i="432"/>
  <c r="BI209" i="432"/>
  <c r="BH209" i="432"/>
  <c r="BG209" i="432"/>
  <c r="BF209" i="432"/>
  <c r="BW208" i="432"/>
  <c r="BV208" i="432"/>
  <c r="BU208" i="432"/>
  <c r="BT208" i="432"/>
  <c r="BS208" i="432"/>
  <c r="BR208" i="432"/>
  <c r="BQ208" i="432"/>
  <c r="BP208" i="432"/>
  <c r="BO208" i="432"/>
  <c r="BN208" i="432"/>
  <c r="BM208" i="432"/>
  <c r="BL208" i="432"/>
  <c r="BK208" i="432"/>
  <c r="BJ208" i="432"/>
  <c r="BI208" i="432"/>
  <c r="BH208" i="432"/>
  <c r="BG208" i="432"/>
  <c r="BF208" i="432"/>
  <c r="BW207" i="432"/>
  <c r="BV207" i="432"/>
  <c r="BU207" i="432"/>
  <c r="BT207" i="432"/>
  <c r="BS207" i="432"/>
  <c r="BR207" i="432"/>
  <c r="BQ207" i="432"/>
  <c r="BP207" i="432"/>
  <c r="BO207" i="432"/>
  <c r="BN207" i="432"/>
  <c r="BM207" i="432"/>
  <c r="BL207" i="432"/>
  <c r="BK207" i="432"/>
  <c r="BJ207" i="432"/>
  <c r="BI207" i="432"/>
  <c r="BH207" i="432"/>
  <c r="BG207" i="432"/>
  <c r="BF207" i="432"/>
  <c r="BW206" i="432"/>
  <c r="BV206" i="432"/>
  <c r="BU206" i="432"/>
  <c r="BT206" i="432"/>
  <c r="BS206" i="432"/>
  <c r="BR206" i="432"/>
  <c r="BQ206" i="432"/>
  <c r="BP206" i="432"/>
  <c r="BO206" i="432"/>
  <c r="BN206" i="432"/>
  <c r="BM206" i="432"/>
  <c r="BL206" i="432"/>
  <c r="BK206" i="432"/>
  <c r="BJ206" i="432"/>
  <c r="BI206" i="432"/>
  <c r="BH206" i="432"/>
  <c r="BG206" i="432"/>
  <c r="BF206" i="432"/>
  <c r="BW205" i="432"/>
  <c r="BV205" i="432"/>
  <c r="BU205" i="432"/>
  <c r="BT205" i="432"/>
  <c r="BS205" i="432"/>
  <c r="BR205" i="432"/>
  <c r="BQ205" i="432"/>
  <c r="BP205" i="432"/>
  <c r="BO205" i="432"/>
  <c r="BN205" i="432"/>
  <c r="BM205" i="432"/>
  <c r="BL205" i="432"/>
  <c r="BK205" i="432"/>
  <c r="BJ205" i="432"/>
  <c r="BI205" i="432"/>
  <c r="BH205" i="432"/>
  <c r="BG205" i="432"/>
  <c r="BF205" i="432"/>
  <c r="BW204" i="432"/>
  <c r="BV204" i="432"/>
  <c r="BU204" i="432"/>
  <c r="BT204" i="432"/>
  <c r="BS204" i="432"/>
  <c r="BR204" i="432"/>
  <c r="BQ204" i="432"/>
  <c r="BP204" i="432"/>
  <c r="BO204" i="432"/>
  <c r="BN204" i="432"/>
  <c r="BM204" i="432"/>
  <c r="BL204" i="432"/>
  <c r="BK204" i="432"/>
  <c r="BJ204" i="432"/>
  <c r="BI204" i="432"/>
  <c r="BH204" i="432"/>
  <c r="BG204" i="432"/>
  <c r="BF204" i="432"/>
  <c r="BW203" i="432"/>
  <c r="BV203" i="432"/>
  <c r="BU203" i="432"/>
  <c r="BT203" i="432"/>
  <c r="BS203" i="432"/>
  <c r="BR203" i="432"/>
  <c r="BQ203" i="432"/>
  <c r="BP203" i="432"/>
  <c r="BO203" i="432"/>
  <c r="BN203" i="432"/>
  <c r="BM203" i="432"/>
  <c r="BL203" i="432"/>
  <c r="BK203" i="432"/>
  <c r="BJ203" i="432"/>
  <c r="BI203" i="432"/>
  <c r="BH203" i="432"/>
  <c r="BG203" i="432"/>
  <c r="BF203" i="432"/>
  <c r="BW202" i="432"/>
  <c r="BV202" i="432"/>
  <c r="BU202" i="432"/>
  <c r="BT202" i="432"/>
  <c r="BS202" i="432"/>
  <c r="BR202" i="432"/>
  <c r="BQ202" i="432"/>
  <c r="BP202" i="432"/>
  <c r="BO202" i="432"/>
  <c r="BN202" i="432"/>
  <c r="BM202" i="432"/>
  <c r="BL202" i="432"/>
  <c r="BK202" i="432"/>
  <c r="BJ202" i="432"/>
  <c r="BI202" i="432"/>
  <c r="BH202" i="432"/>
  <c r="BG202" i="432"/>
  <c r="BF202" i="432"/>
  <c r="BW201" i="432"/>
  <c r="BV201" i="432"/>
  <c r="BU201" i="432"/>
  <c r="BT201" i="432"/>
  <c r="BS201" i="432"/>
  <c r="BR201" i="432"/>
  <c r="BQ201" i="432"/>
  <c r="BP201" i="432"/>
  <c r="BO201" i="432"/>
  <c r="BN201" i="432"/>
  <c r="BM201" i="432"/>
  <c r="BL201" i="432"/>
  <c r="BK201" i="432"/>
  <c r="BJ201" i="432"/>
  <c r="BI201" i="432"/>
  <c r="BH201" i="432"/>
  <c r="BG201" i="432"/>
  <c r="BF201" i="432"/>
  <c r="BW200" i="432"/>
  <c r="BV200" i="432"/>
  <c r="BU200" i="432"/>
  <c r="BT200" i="432"/>
  <c r="BS200" i="432"/>
  <c r="BR200" i="432"/>
  <c r="BQ200" i="432"/>
  <c r="BP200" i="432"/>
  <c r="BO200" i="432"/>
  <c r="BN200" i="432"/>
  <c r="BM200" i="432"/>
  <c r="BL200" i="432"/>
  <c r="BK200" i="432"/>
  <c r="BJ200" i="432"/>
  <c r="BI200" i="432"/>
  <c r="BH200" i="432"/>
  <c r="BG200" i="432"/>
  <c r="BF200" i="432"/>
  <c r="BW199" i="432"/>
  <c r="BV199" i="432"/>
  <c r="BU199" i="432"/>
  <c r="BT199" i="432"/>
  <c r="BS199" i="432"/>
  <c r="BR199" i="432"/>
  <c r="BQ199" i="432"/>
  <c r="BP199" i="432"/>
  <c r="BO199" i="432"/>
  <c r="BN199" i="432"/>
  <c r="BM199" i="432"/>
  <c r="BL199" i="432"/>
  <c r="BK199" i="432"/>
  <c r="BJ199" i="432"/>
  <c r="BI199" i="432"/>
  <c r="BH199" i="432"/>
  <c r="AN90" i="432" s="1"/>
  <c r="BG199" i="432"/>
  <c r="BF199" i="432"/>
  <c r="BW198" i="432"/>
  <c r="BV198" i="432"/>
  <c r="BU198" i="432"/>
  <c r="BT198" i="432"/>
  <c r="BS198" i="432"/>
  <c r="BR198" i="432"/>
  <c r="BQ198" i="432"/>
  <c r="BP198" i="432"/>
  <c r="BO198" i="432"/>
  <c r="BN198" i="432"/>
  <c r="BM198" i="432"/>
  <c r="BL198" i="432"/>
  <c r="BK198" i="432"/>
  <c r="BJ198" i="432"/>
  <c r="BI198" i="432"/>
  <c r="BH198" i="432"/>
  <c r="BG198" i="432"/>
  <c r="BF198" i="432"/>
  <c r="BW195" i="432"/>
  <c r="BV195" i="432"/>
  <c r="BU195" i="432"/>
  <c r="BT195" i="432"/>
  <c r="BS195" i="432"/>
  <c r="BR195" i="432"/>
  <c r="BQ195" i="432"/>
  <c r="BP195" i="432"/>
  <c r="BO195" i="432"/>
  <c r="BN195" i="432"/>
  <c r="BM195" i="432"/>
  <c r="BL195" i="432"/>
  <c r="BK195" i="432"/>
  <c r="BJ195" i="432"/>
  <c r="BI195" i="432"/>
  <c r="BH195" i="432"/>
  <c r="BG195" i="432"/>
  <c r="BF195" i="432"/>
  <c r="BW194" i="432"/>
  <c r="BV194" i="432"/>
  <c r="BU194" i="432"/>
  <c r="BT194" i="432"/>
  <c r="BS194" i="432"/>
  <c r="BR194" i="432"/>
  <c r="BQ194" i="432"/>
  <c r="BP194" i="432"/>
  <c r="BO194" i="432"/>
  <c r="BN194" i="432"/>
  <c r="BM194" i="432"/>
  <c r="BL194" i="432"/>
  <c r="BK194" i="432"/>
  <c r="BJ194" i="432"/>
  <c r="BI194" i="432"/>
  <c r="BH194" i="432"/>
  <c r="BG194" i="432"/>
  <c r="BF194" i="432"/>
  <c r="BW193" i="432"/>
  <c r="BV193" i="432"/>
  <c r="BU193" i="432"/>
  <c r="BT193" i="432"/>
  <c r="BS193" i="432"/>
  <c r="BR193" i="432"/>
  <c r="BQ193" i="432"/>
  <c r="BP193" i="432"/>
  <c r="BO193" i="432"/>
  <c r="BN193" i="432"/>
  <c r="BM193" i="432"/>
  <c r="BL193" i="432"/>
  <c r="BK193" i="432"/>
  <c r="BJ193" i="432"/>
  <c r="BI193" i="432"/>
  <c r="BH193" i="432"/>
  <c r="BG193" i="432"/>
  <c r="BF193" i="432"/>
  <c r="BW192" i="432"/>
  <c r="BV192" i="432"/>
  <c r="BU192" i="432"/>
  <c r="BT192" i="432"/>
  <c r="BS192" i="432"/>
  <c r="BR192" i="432"/>
  <c r="BQ192" i="432"/>
  <c r="BP192" i="432"/>
  <c r="BO192" i="432"/>
  <c r="BN192" i="432"/>
  <c r="BM192" i="432"/>
  <c r="BL192" i="432"/>
  <c r="BK192" i="432"/>
  <c r="BJ192" i="432"/>
  <c r="BI192" i="432"/>
  <c r="BH192" i="432"/>
  <c r="BG192" i="432"/>
  <c r="BF192" i="432"/>
  <c r="BW191" i="432"/>
  <c r="BV191" i="432"/>
  <c r="BU191" i="432"/>
  <c r="BT191" i="432"/>
  <c r="BS191" i="432"/>
  <c r="BR191" i="432"/>
  <c r="BQ191" i="432"/>
  <c r="BP191" i="432"/>
  <c r="BO191" i="432"/>
  <c r="BN191" i="432"/>
  <c r="BM191" i="432"/>
  <c r="BL191" i="432"/>
  <c r="BK191" i="432"/>
  <c r="BJ191" i="432"/>
  <c r="BI191" i="432"/>
  <c r="BH191" i="432"/>
  <c r="BG191" i="432"/>
  <c r="BF191" i="432"/>
  <c r="BW190" i="432"/>
  <c r="BV190" i="432"/>
  <c r="BU190" i="432"/>
  <c r="BT190" i="432"/>
  <c r="BS190" i="432"/>
  <c r="BR190" i="432"/>
  <c r="BQ190" i="432"/>
  <c r="BP190" i="432"/>
  <c r="BO190" i="432"/>
  <c r="BN190" i="432"/>
  <c r="BM190" i="432"/>
  <c r="BL190" i="432"/>
  <c r="BK190" i="432"/>
  <c r="BJ190" i="432"/>
  <c r="BI190" i="432"/>
  <c r="BH190" i="432"/>
  <c r="BG190" i="432"/>
  <c r="BF190" i="432"/>
  <c r="AX89" i="432" s="1"/>
  <c r="BW189" i="432"/>
  <c r="BV189" i="432"/>
  <c r="BU189" i="432"/>
  <c r="BT189" i="432"/>
  <c r="BS189" i="432"/>
  <c r="BR189" i="432"/>
  <c r="BQ189" i="432"/>
  <c r="BP189" i="432"/>
  <c r="BO189" i="432"/>
  <c r="BN189" i="432"/>
  <c r="BM189" i="432"/>
  <c r="BL189" i="432"/>
  <c r="BK189" i="432"/>
  <c r="BJ189" i="432"/>
  <c r="BI189" i="432"/>
  <c r="BH189" i="432"/>
  <c r="BG189" i="432"/>
  <c r="BF189" i="432"/>
  <c r="BW188" i="432"/>
  <c r="BV188" i="432"/>
  <c r="BU188" i="432"/>
  <c r="BT188" i="432"/>
  <c r="BS188" i="432"/>
  <c r="BR188" i="432"/>
  <c r="BQ188" i="432"/>
  <c r="BP188" i="432"/>
  <c r="BO188" i="432"/>
  <c r="BN188" i="432"/>
  <c r="BM188" i="432"/>
  <c r="BL188" i="432"/>
  <c r="BK188" i="432"/>
  <c r="BJ188" i="432"/>
  <c r="BI188" i="432"/>
  <c r="BH188" i="432"/>
  <c r="BG188" i="432"/>
  <c r="BF188" i="432"/>
  <c r="AV89" i="432" s="1"/>
  <c r="BW187" i="432"/>
  <c r="BV187" i="432"/>
  <c r="BU187" i="432"/>
  <c r="BT187" i="432"/>
  <c r="BS187" i="432"/>
  <c r="BR187" i="432"/>
  <c r="BQ187" i="432"/>
  <c r="BP187" i="432"/>
  <c r="BO187" i="432"/>
  <c r="BN187" i="432"/>
  <c r="BM187" i="432"/>
  <c r="BL187" i="432"/>
  <c r="BK187" i="432"/>
  <c r="BJ187" i="432"/>
  <c r="BI187" i="432"/>
  <c r="BH187" i="432"/>
  <c r="BG187" i="432"/>
  <c r="BF187" i="432"/>
  <c r="BW186" i="432"/>
  <c r="BV186" i="432"/>
  <c r="BU186" i="432"/>
  <c r="BT186" i="432"/>
  <c r="BS186" i="432"/>
  <c r="BR186" i="432"/>
  <c r="BQ186" i="432"/>
  <c r="BP186" i="432"/>
  <c r="BO186" i="432"/>
  <c r="BN186" i="432"/>
  <c r="BM186" i="432"/>
  <c r="BL186" i="432"/>
  <c r="BK186" i="432"/>
  <c r="BJ186" i="432"/>
  <c r="BI186" i="432"/>
  <c r="BH186" i="432"/>
  <c r="BG186" i="432"/>
  <c r="BF186" i="432"/>
  <c r="AT89" i="432" s="1"/>
  <c r="BW185" i="432"/>
  <c r="BV185" i="432"/>
  <c r="BU185" i="432"/>
  <c r="BT185" i="432"/>
  <c r="BS185" i="432"/>
  <c r="BR185" i="432"/>
  <c r="BQ185" i="432"/>
  <c r="BP185" i="432"/>
  <c r="BO185" i="432"/>
  <c r="BN185" i="432"/>
  <c r="BM185" i="432"/>
  <c r="BL185" i="432"/>
  <c r="BK185" i="432"/>
  <c r="BJ185" i="432"/>
  <c r="BI185" i="432"/>
  <c r="BH185" i="432"/>
  <c r="BG185" i="432"/>
  <c r="BF185" i="432"/>
  <c r="BW184" i="432"/>
  <c r="BV184" i="432"/>
  <c r="BU184" i="432"/>
  <c r="BT184" i="432"/>
  <c r="BS184" i="432"/>
  <c r="BR184" i="432"/>
  <c r="BQ184" i="432"/>
  <c r="BP184" i="432"/>
  <c r="BO184" i="432"/>
  <c r="BN184" i="432"/>
  <c r="BM184" i="432"/>
  <c r="BL184" i="432"/>
  <c r="BK184" i="432"/>
  <c r="BJ184" i="432"/>
  <c r="BI184" i="432"/>
  <c r="BH184" i="432"/>
  <c r="BG184" i="432"/>
  <c r="BF184" i="432"/>
  <c r="BW183" i="432"/>
  <c r="BV183" i="432"/>
  <c r="BU183" i="432"/>
  <c r="BT183" i="432"/>
  <c r="BS183" i="432"/>
  <c r="BR183" i="432"/>
  <c r="BQ183" i="432"/>
  <c r="BP183" i="432"/>
  <c r="BO183" i="432"/>
  <c r="BN183" i="432"/>
  <c r="BM183" i="432"/>
  <c r="BL183" i="432"/>
  <c r="BK183" i="432"/>
  <c r="BJ183" i="432"/>
  <c r="BI183" i="432"/>
  <c r="BH183" i="432"/>
  <c r="BG183" i="432"/>
  <c r="BF183" i="432"/>
  <c r="BW182" i="432"/>
  <c r="BV182" i="432"/>
  <c r="BU182" i="432"/>
  <c r="BT182" i="432"/>
  <c r="BS182" i="432"/>
  <c r="BR182" i="432"/>
  <c r="BQ182" i="432"/>
  <c r="BP182" i="432"/>
  <c r="BO182" i="432"/>
  <c r="BN182" i="432"/>
  <c r="BM182" i="432"/>
  <c r="BL182" i="432"/>
  <c r="BK182" i="432"/>
  <c r="BJ182" i="432"/>
  <c r="BI182" i="432"/>
  <c r="BH182" i="432"/>
  <c r="BG182" i="432"/>
  <c r="BF182" i="432"/>
  <c r="AP89" i="432" s="1"/>
  <c r="BW181" i="432"/>
  <c r="BV181" i="432"/>
  <c r="BU181" i="432"/>
  <c r="BT181" i="432"/>
  <c r="BS181" i="432"/>
  <c r="BR181" i="432"/>
  <c r="BQ181" i="432"/>
  <c r="BP181" i="432"/>
  <c r="BO181" i="432"/>
  <c r="BN181" i="432"/>
  <c r="BM181" i="432"/>
  <c r="BL181" i="432"/>
  <c r="BK181" i="432"/>
  <c r="BJ181" i="432"/>
  <c r="BI181" i="432"/>
  <c r="BH181" i="432"/>
  <c r="BG181" i="432"/>
  <c r="BF181" i="432"/>
  <c r="BW180" i="432"/>
  <c r="BV180" i="432"/>
  <c r="BU180" i="432"/>
  <c r="BT180" i="432"/>
  <c r="BS180" i="432"/>
  <c r="BR180" i="432"/>
  <c r="BQ180" i="432"/>
  <c r="BP180" i="432"/>
  <c r="BO180" i="432"/>
  <c r="BN180" i="432"/>
  <c r="BM180" i="432"/>
  <c r="BL180" i="432"/>
  <c r="BK180" i="432"/>
  <c r="BJ180" i="432"/>
  <c r="BI180" i="432"/>
  <c r="BH180" i="432"/>
  <c r="BG180" i="432"/>
  <c r="BF180" i="432"/>
  <c r="BW179" i="432"/>
  <c r="BV179" i="432"/>
  <c r="BU179" i="432"/>
  <c r="BT179" i="432"/>
  <c r="BS179" i="432"/>
  <c r="BR179" i="432"/>
  <c r="BQ179" i="432"/>
  <c r="BP179" i="432"/>
  <c r="BO179" i="432"/>
  <c r="BN179" i="432"/>
  <c r="BM179" i="432"/>
  <c r="BL179" i="432"/>
  <c r="BK179" i="432"/>
  <c r="BJ179" i="432"/>
  <c r="BI179" i="432"/>
  <c r="BH179" i="432"/>
  <c r="BG179" i="432"/>
  <c r="BF179" i="432"/>
  <c r="BW176" i="432"/>
  <c r="BV176" i="432"/>
  <c r="BU176" i="432"/>
  <c r="BT176" i="432"/>
  <c r="BS176" i="432"/>
  <c r="BR176" i="432"/>
  <c r="BQ176" i="432"/>
  <c r="BP176" i="432"/>
  <c r="BO176" i="432"/>
  <c r="BN176" i="432"/>
  <c r="BM176" i="432"/>
  <c r="BL176" i="432"/>
  <c r="BK176" i="432"/>
  <c r="BJ176" i="432"/>
  <c r="BI176" i="432"/>
  <c r="BH176" i="432"/>
  <c r="BG176" i="432"/>
  <c r="BF176" i="432"/>
  <c r="BW175" i="432"/>
  <c r="BV175" i="432"/>
  <c r="BU175" i="432"/>
  <c r="BT175" i="432"/>
  <c r="BS175" i="432"/>
  <c r="BR175" i="432"/>
  <c r="BQ175" i="432"/>
  <c r="BP175" i="432"/>
  <c r="BO175" i="432"/>
  <c r="BN175" i="432"/>
  <c r="BM175" i="432"/>
  <c r="BL175" i="432"/>
  <c r="BK175" i="432"/>
  <c r="BJ175" i="432"/>
  <c r="BI175" i="432"/>
  <c r="BH175" i="432"/>
  <c r="BG175" i="432"/>
  <c r="BF175" i="432"/>
  <c r="BW174" i="432"/>
  <c r="BV174" i="432"/>
  <c r="BU174" i="432"/>
  <c r="BT174" i="432"/>
  <c r="BS174" i="432"/>
  <c r="BR174" i="432"/>
  <c r="BQ174" i="432"/>
  <c r="BP174" i="432"/>
  <c r="BO174" i="432"/>
  <c r="BN174" i="432"/>
  <c r="BM174" i="432"/>
  <c r="BL174" i="432"/>
  <c r="BK174" i="432"/>
  <c r="BJ174" i="432"/>
  <c r="BI174" i="432"/>
  <c r="BH174" i="432"/>
  <c r="BG174" i="432"/>
  <c r="BF174" i="432"/>
  <c r="BW173" i="432"/>
  <c r="BV173" i="432"/>
  <c r="BU173" i="432"/>
  <c r="BT173" i="432"/>
  <c r="BS173" i="432"/>
  <c r="BR173" i="432"/>
  <c r="BQ173" i="432"/>
  <c r="BP173" i="432"/>
  <c r="BO173" i="432"/>
  <c r="BN173" i="432"/>
  <c r="BM173" i="432"/>
  <c r="BL173" i="432"/>
  <c r="BK173" i="432"/>
  <c r="BJ173" i="432"/>
  <c r="BI173" i="432"/>
  <c r="BH173" i="432"/>
  <c r="BG173" i="432"/>
  <c r="BF173" i="432"/>
  <c r="BW172" i="432"/>
  <c r="BV172" i="432"/>
  <c r="BU172" i="432"/>
  <c r="BT172" i="432"/>
  <c r="BS172" i="432"/>
  <c r="BR172" i="432"/>
  <c r="BQ172" i="432"/>
  <c r="BP172" i="432"/>
  <c r="BO172" i="432"/>
  <c r="BN172" i="432"/>
  <c r="BM172" i="432"/>
  <c r="BL172" i="432"/>
  <c r="BK172" i="432"/>
  <c r="BJ172" i="432"/>
  <c r="BI172" i="432"/>
  <c r="BH172" i="432"/>
  <c r="BG172" i="432"/>
  <c r="BF172" i="432"/>
  <c r="BW171" i="432"/>
  <c r="BV171" i="432"/>
  <c r="BU171" i="432"/>
  <c r="BT171" i="432"/>
  <c r="BS171" i="432"/>
  <c r="BR171" i="432"/>
  <c r="BQ171" i="432"/>
  <c r="BP171" i="432"/>
  <c r="BO171" i="432"/>
  <c r="BN171" i="432"/>
  <c r="BM171" i="432"/>
  <c r="BL171" i="432"/>
  <c r="BK171" i="432"/>
  <c r="BJ171" i="432"/>
  <c r="BI171" i="432"/>
  <c r="BH171" i="432"/>
  <c r="BG171" i="432"/>
  <c r="BF171" i="432"/>
  <c r="BW170" i="432"/>
  <c r="BV170" i="432"/>
  <c r="BU170" i="432"/>
  <c r="BT170" i="432"/>
  <c r="BS170" i="432"/>
  <c r="BR170" i="432"/>
  <c r="BQ170" i="432"/>
  <c r="BP170" i="432"/>
  <c r="BO170" i="432"/>
  <c r="BN170" i="432"/>
  <c r="BM170" i="432"/>
  <c r="BL170" i="432"/>
  <c r="BK170" i="432"/>
  <c r="BJ170" i="432"/>
  <c r="BI170" i="432"/>
  <c r="BH170" i="432"/>
  <c r="BG170" i="432"/>
  <c r="BF170" i="432"/>
  <c r="BW169" i="432"/>
  <c r="BV169" i="432"/>
  <c r="BU169" i="432"/>
  <c r="BT169" i="432"/>
  <c r="BS169" i="432"/>
  <c r="BR169" i="432"/>
  <c r="BQ169" i="432"/>
  <c r="BP169" i="432"/>
  <c r="BO169" i="432"/>
  <c r="BN169" i="432"/>
  <c r="BM169" i="432"/>
  <c r="BL169" i="432"/>
  <c r="BK169" i="432"/>
  <c r="BJ169" i="432"/>
  <c r="BI169" i="432"/>
  <c r="BH169" i="432"/>
  <c r="BG169" i="432"/>
  <c r="BF169" i="432"/>
  <c r="BW168" i="432"/>
  <c r="BV168" i="432"/>
  <c r="BU168" i="432"/>
  <c r="BT168" i="432"/>
  <c r="BS168" i="432"/>
  <c r="BR168" i="432"/>
  <c r="BQ168" i="432"/>
  <c r="BP168" i="432"/>
  <c r="BO168" i="432"/>
  <c r="BN168" i="432"/>
  <c r="BM168" i="432"/>
  <c r="BL168" i="432"/>
  <c r="BK168" i="432"/>
  <c r="BJ168" i="432"/>
  <c r="BI168" i="432"/>
  <c r="BH168" i="432"/>
  <c r="BG168" i="432"/>
  <c r="BF168" i="432"/>
  <c r="AU88" i="432" s="1"/>
  <c r="BW167" i="432"/>
  <c r="BV167" i="432"/>
  <c r="BU167" i="432"/>
  <c r="BT167" i="432"/>
  <c r="BS167" i="432"/>
  <c r="BR167" i="432"/>
  <c r="BQ167" i="432"/>
  <c r="BP167" i="432"/>
  <c r="BO167" i="432"/>
  <c r="BN167" i="432"/>
  <c r="BM167" i="432"/>
  <c r="BL167" i="432"/>
  <c r="BK167" i="432"/>
  <c r="BJ167" i="432"/>
  <c r="BI167" i="432"/>
  <c r="BH167" i="432"/>
  <c r="BG167" i="432"/>
  <c r="BF167" i="432"/>
  <c r="BW166" i="432"/>
  <c r="BV166" i="432"/>
  <c r="BU166" i="432"/>
  <c r="BT166" i="432"/>
  <c r="BS166" i="432"/>
  <c r="BR166" i="432"/>
  <c r="BQ166" i="432"/>
  <c r="BP166" i="432"/>
  <c r="BO166" i="432"/>
  <c r="BN166" i="432"/>
  <c r="BM166" i="432"/>
  <c r="BL166" i="432"/>
  <c r="BK166" i="432"/>
  <c r="BJ166" i="432"/>
  <c r="BI166" i="432"/>
  <c r="BH166" i="432"/>
  <c r="BG166" i="432"/>
  <c r="BF166" i="432"/>
  <c r="BW165" i="432"/>
  <c r="BV165" i="432"/>
  <c r="BU165" i="432"/>
  <c r="BT165" i="432"/>
  <c r="BS165" i="432"/>
  <c r="BR165" i="432"/>
  <c r="BQ165" i="432"/>
  <c r="BP165" i="432"/>
  <c r="BO165" i="432"/>
  <c r="BN165" i="432"/>
  <c r="BM165" i="432"/>
  <c r="BL165" i="432"/>
  <c r="BK165" i="432"/>
  <c r="BJ165" i="432"/>
  <c r="BI165" i="432"/>
  <c r="BH165" i="432"/>
  <c r="BG165" i="432"/>
  <c r="BF165" i="432"/>
  <c r="BW164" i="432"/>
  <c r="BV164" i="432"/>
  <c r="BU164" i="432"/>
  <c r="BT164" i="432"/>
  <c r="BS164" i="432"/>
  <c r="BR164" i="432"/>
  <c r="BQ164" i="432"/>
  <c r="BP164" i="432"/>
  <c r="BO164" i="432"/>
  <c r="BN164" i="432"/>
  <c r="BM164" i="432"/>
  <c r="BL164" i="432"/>
  <c r="BK164" i="432"/>
  <c r="BJ164" i="432"/>
  <c r="BI164" i="432"/>
  <c r="BH164" i="432"/>
  <c r="BG164" i="432"/>
  <c r="BF164" i="432"/>
  <c r="AQ88" i="432" s="1"/>
  <c r="BW163" i="432"/>
  <c r="BV163" i="432"/>
  <c r="BU163" i="432"/>
  <c r="BT163" i="432"/>
  <c r="BS163" i="432"/>
  <c r="BR163" i="432"/>
  <c r="BQ163" i="432"/>
  <c r="BP163" i="432"/>
  <c r="BO163" i="432"/>
  <c r="BN163" i="432"/>
  <c r="BM163" i="432"/>
  <c r="BL163" i="432"/>
  <c r="BK163" i="432"/>
  <c r="BJ163" i="432"/>
  <c r="BI163" i="432"/>
  <c r="BH163" i="432"/>
  <c r="BG163" i="432"/>
  <c r="BF163" i="432"/>
  <c r="BW162" i="432"/>
  <c r="BV162" i="432"/>
  <c r="BU162" i="432"/>
  <c r="BT162" i="432"/>
  <c r="BS162" i="432"/>
  <c r="BR162" i="432"/>
  <c r="BQ162" i="432"/>
  <c r="BP162" i="432"/>
  <c r="BO162" i="432"/>
  <c r="BN162" i="432"/>
  <c r="BM162" i="432"/>
  <c r="BL162" i="432"/>
  <c r="BK162" i="432"/>
  <c r="BJ162" i="432"/>
  <c r="BI162" i="432"/>
  <c r="BH162" i="432"/>
  <c r="BG162" i="432"/>
  <c r="BF162" i="432"/>
  <c r="BW161" i="432"/>
  <c r="BV161" i="432"/>
  <c r="BU161" i="432"/>
  <c r="BT161" i="432"/>
  <c r="BS161" i="432"/>
  <c r="BR161" i="432"/>
  <c r="BQ161" i="432"/>
  <c r="BP161" i="432"/>
  <c r="BO161" i="432"/>
  <c r="BN161" i="432"/>
  <c r="BM161" i="432"/>
  <c r="BL161" i="432"/>
  <c r="BK161" i="432"/>
  <c r="BJ161" i="432"/>
  <c r="BI161" i="432"/>
  <c r="BH161" i="432"/>
  <c r="BG161" i="432"/>
  <c r="BF161" i="432"/>
  <c r="BW160" i="432"/>
  <c r="BV160" i="432"/>
  <c r="BU160" i="432"/>
  <c r="BT160" i="432"/>
  <c r="BS160" i="432"/>
  <c r="BR160" i="432"/>
  <c r="BQ160" i="432"/>
  <c r="BP160" i="432"/>
  <c r="BO160" i="432"/>
  <c r="BN160" i="432"/>
  <c r="BM160" i="432"/>
  <c r="BL160" i="432"/>
  <c r="BK160" i="432"/>
  <c r="BJ160" i="432"/>
  <c r="BI160" i="432"/>
  <c r="BH160" i="432"/>
  <c r="BG160" i="432"/>
  <c r="BF160" i="432"/>
  <c r="AM88" i="432" s="1"/>
  <c r="BW157" i="432"/>
  <c r="BV157" i="432"/>
  <c r="BU157" i="432"/>
  <c r="BT157" i="432"/>
  <c r="BS157" i="432"/>
  <c r="BR157" i="432"/>
  <c r="BQ157" i="432"/>
  <c r="BP157" i="432"/>
  <c r="BO157" i="432"/>
  <c r="BN157" i="432"/>
  <c r="BM157" i="432"/>
  <c r="BL157" i="432"/>
  <c r="BK157" i="432"/>
  <c r="BJ157" i="432"/>
  <c r="BI157" i="432"/>
  <c r="BH157" i="432"/>
  <c r="BG157" i="432"/>
  <c r="BF157" i="432"/>
  <c r="BW156" i="432"/>
  <c r="BV156" i="432"/>
  <c r="BU156" i="432"/>
  <c r="BT156" i="432"/>
  <c r="BS156" i="432"/>
  <c r="BR156" i="432"/>
  <c r="BQ156" i="432"/>
  <c r="BP156" i="432"/>
  <c r="BO156" i="432"/>
  <c r="BN156" i="432"/>
  <c r="BM156" i="432"/>
  <c r="BL156" i="432"/>
  <c r="BK156" i="432"/>
  <c r="BJ156" i="432"/>
  <c r="BI156" i="432"/>
  <c r="BH156" i="432"/>
  <c r="BG156" i="432"/>
  <c r="BF156" i="432"/>
  <c r="BW155" i="432"/>
  <c r="BV155" i="432"/>
  <c r="BU155" i="432"/>
  <c r="BT155" i="432"/>
  <c r="BS155" i="432"/>
  <c r="BR155" i="432"/>
  <c r="BQ155" i="432"/>
  <c r="BP155" i="432"/>
  <c r="BO155" i="432"/>
  <c r="BN155" i="432"/>
  <c r="BM155" i="432"/>
  <c r="BL155" i="432"/>
  <c r="BK155" i="432"/>
  <c r="BJ155" i="432"/>
  <c r="BI155" i="432"/>
  <c r="BH155" i="432"/>
  <c r="BG155" i="432"/>
  <c r="BF155" i="432"/>
  <c r="BW154" i="432"/>
  <c r="BV154" i="432"/>
  <c r="BU154" i="432"/>
  <c r="BT154" i="432"/>
  <c r="BS154" i="432"/>
  <c r="BR154" i="432"/>
  <c r="BQ154" i="432"/>
  <c r="BP154" i="432"/>
  <c r="BO154" i="432"/>
  <c r="BN154" i="432"/>
  <c r="BM154" i="432"/>
  <c r="BL154" i="432"/>
  <c r="BK154" i="432"/>
  <c r="BJ154" i="432"/>
  <c r="BI154" i="432"/>
  <c r="BH154" i="432"/>
  <c r="BG154" i="432"/>
  <c r="BF154" i="432"/>
  <c r="BW153" i="432"/>
  <c r="BV153" i="432"/>
  <c r="BU153" i="432"/>
  <c r="BT153" i="432"/>
  <c r="BS153" i="432"/>
  <c r="BR153" i="432"/>
  <c r="BQ153" i="432"/>
  <c r="BP153" i="432"/>
  <c r="BO153" i="432"/>
  <c r="BN153" i="432"/>
  <c r="BM153" i="432"/>
  <c r="BL153" i="432"/>
  <c r="BK153" i="432"/>
  <c r="BJ153" i="432"/>
  <c r="BI153" i="432"/>
  <c r="BH153" i="432"/>
  <c r="BG153" i="432"/>
  <c r="BF153" i="432"/>
  <c r="BW152" i="432"/>
  <c r="BV152" i="432"/>
  <c r="BU152" i="432"/>
  <c r="BT152" i="432"/>
  <c r="BS152" i="432"/>
  <c r="BR152" i="432"/>
  <c r="BQ152" i="432"/>
  <c r="BP152" i="432"/>
  <c r="BO152" i="432"/>
  <c r="BN152" i="432"/>
  <c r="BM152" i="432"/>
  <c r="BL152" i="432"/>
  <c r="BK152" i="432"/>
  <c r="BJ152" i="432"/>
  <c r="BI152" i="432"/>
  <c r="BH152" i="432"/>
  <c r="BG152" i="432"/>
  <c r="BF152" i="432"/>
  <c r="BW151" i="432"/>
  <c r="BV151" i="432"/>
  <c r="BU151" i="432"/>
  <c r="BT151" i="432"/>
  <c r="BS151" i="432"/>
  <c r="BR151" i="432"/>
  <c r="BQ151" i="432"/>
  <c r="BP151" i="432"/>
  <c r="BO151" i="432"/>
  <c r="BN151" i="432"/>
  <c r="BM151" i="432"/>
  <c r="BL151" i="432"/>
  <c r="BK151" i="432"/>
  <c r="BJ151" i="432"/>
  <c r="BI151" i="432"/>
  <c r="BH151" i="432"/>
  <c r="BG151" i="432"/>
  <c r="BF151" i="432"/>
  <c r="BW150" i="432"/>
  <c r="BV150" i="432"/>
  <c r="BU150" i="432"/>
  <c r="BT150" i="432"/>
  <c r="BS150" i="432"/>
  <c r="BR150" i="432"/>
  <c r="BQ150" i="432"/>
  <c r="BP150" i="432"/>
  <c r="BO150" i="432"/>
  <c r="BN150" i="432"/>
  <c r="BM150" i="432"/>
  <c r="BL150" i="432"/>
  <c r="BK150" i="432"/>
  <c r="BJ150" i="432"/>
  <c r="BI150" i="432"/>
  <c r="BH150" i="432"/>
  <c r="BG150" i="432"/>
  <c r="BF150" i="432"/>
  <c r="BB95" i="432" s="1"/>
  <c r="BW149" i="432"/>
  <c r="BV149" i="432"/>
  <c r="BU149" i="432"/>
  <c r="BT149" i="432"/>
  <c r="BS149" i="432"/>
  <c r="BR149" i="432"/>
  <c r="BQ149" i="432"/>
  <c r="BP149" i="432"/>
  <c r="BO149" i="432"/>
  <c r="BN149" i="432"/>
  <c r="BM149" i="432"/>
  <c r="BL149" i="432"/>
  <c r="BK149" i="432"/>
  <c r="BJ149" i="432"/>
  <c r="BI149" i="432"/>
  <c r="BH149" i="432"/>
  <c r="BG149" i="432"/>
  <c r="BF149" i="432"/>
  <c r="BW148" i="432"/>
  <c r="BV148" i="432"/>
  <c r="BU148" i="432"/>
  <c r="BT148" i="432"/>
  <c r="BS148" i="432"/>
  <c r="BR148" i="432"/>
  <c r="BQ148" i="432"/>
  <c r="BP148" i="432"/>
  <c r="BO148" i="432"/>
  <c r="BN148" i="432"/>
  <c r="BM148" i="432"/>
  <c r="BL148" i="432"/>
  <c r="BK148" i="432"/>
  <c r="BJ148" i="432"/>
  <c r="BI148" i="432"/>
  <c r="BH148" i="432"/>
  <c r="BG148" i="432"/>
  <c r="BF148" i="432"/>
  <c r="AZ95" i="432" s="1"/>
  <c r="BW147" i="432"/>
  <c r="BV147" i="432"/>
  <c r="BU147" i="432"/>
  <c r="BT147" i="432"/>
  <c r="BS147" i="432"/>
  <c r="BR147" i="432"/>
  <c r="BQ147" i="432"/>
  <c r="BP147" i="432"/>
  <c r="BO147" i="432"/>
  <c r="BN147" i="432"/>
  <c r="BM147" i="432"/>
  <c r="BL147" i="432"/>
  <c r="BK147" i="432"/>
  <c r="BJ147" i="432"/>
  <c r="BI147" i="432"/>
  <c r="BH147" i="432"/>
  <c r="BG147" i="432"/>
  <c r="BF147" i="432"/>
  <c r="BW146" i="432"/>
  <c r="BV146" i="432"/>
  <c r="BU146" i="432"/>
  <c r="BT146" i="432"/>
  <c r="BS146" i="432"/>
  <c r="BR146" i="432"/>
  <c r="BQ146" i="432"/>
  <c r="BP146" i="432"/>
  <c r="BO146" i="432"/>
  <c r="BN146" i="432"/>
  <c r="BM146" i="432"/>
  <c r="BL146" i="432"/>
  <c r="BK146" i="432"/>
  <c r="BJ146" i="432"/>
  <c r="BI146" i="432"/>
  <c r="BH146" i="432"/>
  <c r="BG146" i="432"/>
  <c r="BF146" i="432"/>
  <c r="BW145" i="432"/>
  <c r="BV145" i="432"/>
  <c r="BU145" i="432"/>
  <c r="BT145" i="432"/>
  <c r="BS145" i="432"/>
  <c r="BR145" i="432"/>
  <c r="BQ145" i="432"/>
  <c r="BP145" i="432"/>
  <c r="BO145" i="432"/>
  <c r="BN145" i="432"/>
  <c r="BM145" i="432"/>
  <c r="BL145" i="432"/>
  <c r="BK145" i="432"/>
  <c r="BJ145" i="432"/>
  <c r="BI145" i="432"/>
  <c r="BH145" i="432"/>
  <c r="BG145" i="432"/>
  <c r="BF145" i="432"/>
  <c r="BW144" i="432"/>
  <c r="BV144" i="432"/>
  <c r="BU144" i="432"/>
  <c r="BT144" i="432"/>
  <c r="BS144" i="432"/>
  <c r="BR144" i="432"/>
  <c r="BQ144" i="432"/>
  <c r="BP144" i="432"/>
  <c r="BO144" i="432"/>
  <c r="BN144" i="432"/>
  <c r="BM144" i="432"/>
  <c r="BL144" i="432"/>
  <c r="BK144" i="432"/>
  <c r="BJ144" i="432"/>
  <c r="BI144" i="432"/>
  <c r="BH144" i="432"/>
  <c r="BG144" i="432"/>
  <c r="BF144" i="432"/>
  <c r="BW143" i="432"/>
  <c r="BV143" i="432"/>
  <c r="BU143" i="432"/>
  <c r="BT143" i="432"/>
  <c r="BS143" i="432"/>
  <c r="BR143" i="432"/>
  <c r="BQ143" i="432"/>
  <c r="BP143" i="432"/>
  <c r="BO143" i="432"/>
  <c r="BN143" i="432"/>
  <c r="BM143" i="432"/>
  <c r="BL143" i="432"/>
  <c r="BK143" i="432"/>
  <c r="BJ143" i="432"/>
  <c r="BI143" i="432"/>
  <c r="BH143" i="432"/>
  <c r="BG143" i="432"/>
  <c r="BF143" i="432"/>
  <c r="BW142" i="432"/>
  <c r="BV142" i="432"/>
  <c r="BU142" i="432"/>
  <c r="BT142" i="432"/>
  <c r="BS142" i="432"/>
  <c r="BR142" i="432"/>
  <c r="BQ142" i="432"/>
  <c r="BP142" i="432"/>
  <c r="BO142" i="432"/>
  <c r="BN142" i="432"/>
  <c r="BM142" i="432"/>
  <c r="BL142" i="432"/>
  <c r="BK142" i="432"/>
  <c r="BJ142" i="432"/>
  <c r="BI142" i="432"/>
  <c r="BH142" i="432"/>
  <c r="BG142" i="432"/>
  <c r="BF142" i="432"/>
  <c r="BW141" i="432"/>
  <c r="BV141" i="432"/>
  <c r="BU141" i="432"/>
  <c r="BT141" i="432"/>
  <c r="BS141" i="432"/>
  <c r="BR141" i="432"/>
  <c r="BQ141" i="432"/>
  <c r="BP141" i="432"/>
  <c r="BO141" i="432"/>
  <c r="BN141" i="432"/>
  <c r="BM141" i="432"/>
  <c r="BL141" i="432"/>
  <c r="BK141" i="432"/>
  <c r="BJ141" i="432"/>
  <c r="BI141" i="432"/>
  <c r="BH141" i="432"/>
  <c r="BG141" i="432"/>
  <c r="BF141" i="432"/>
  <c r="BW138" i="432"/>
  <c r="BV138" i="432"/>
  <c r="BU138" i="432"/>
  <c r="BT138" i="432"/>
  <c r="BS138" i="432"/>
  <c r="BR138" i="432"/>
  <c r="BQ138" i="432"/>
  <c r="BP138" i="432"/>
  <c r="BO138" i="432"/>
  <c r="BN138" i="432"/>
  <c r="BM138" i="432"/>
  <c r="BL138" i="432"/>
  <c r="BK138" i="432"/>
  <c r="BJ138" i="432"/>
  <c r="BI138" i="432"/>
  <c r="BH138" i="432"/>
  <c r="BG138" i="432"/>
  <c r="BF138" i="432"/>
  <c r="BW137" i="432"/>
  <c r="BV137" i="432"/>
  <c r="BU137" i="432"/>
  <c r="BT137" i="432"/>
  <c r="BS137" i="432"/>
  <c r="BR137" i="432"/>
  <c r="BQ137" i="432"/>
  <c r="BP137" i="432"/>
  <c r="BO137" i="432"/>
  <c r="BN137" i="432"/>
  <c r="BM137" i="432"/>
  <c r="BL137" i="432"/>
  <c r="BK137" i="432"/>
  <c r="BJ137" i="432"/>
  <c r="BI137" i="432"/>
  <c r="BH137" i="432"/>
  <c r="BG137" i="432"/>
  <c r="BF137" i="432"/>
  <c r="BW136" i="432"/>
  <c r="BV136" i="432"/>
  <c r="BU136" i="432"/>
  <c r="BT136" i="432"/>
  <c r="BS136" i="432"/>
  <c r="BR136" i="432"/>
  <c r="BQ136" i="432"/>
  <c r="BP136" i="432"/>
  <c r="BO136" i="432"/>
  <c r="BN136" i="432"/>
  <c r="BM136" i="432"/>
  <c r="BL136" i="432"/>
  <c r="BK136" i="432"/>
  <c r="BJ136" i="432"/>
  <c r="BI136" i="432"/>
  <c r="BH136" i="432"/>
  <c r="BG136" i="432"/>
  <c r="BF136" i="432"/>
  <c r="BW135" i="432"/>
  <c r="BV135" i="432"/>
  <c r="BU135" i="432"/>
  <c r="BT135" i="432"/>
  <c r="BS135" i="432"/>
  <c r="BR135" i="432"/>
  <c r="BQ135" i="432"/>
  <c r="BP135" i="432"/>
  <c r="BO135" i="432"/>
  <c r="BN135" i="432"/>
  <c r="BM135" i="432"/>
  <c r="BL135" i="432"/>
  <c r="BK135" i="432"/>
  <c r="BJ135" i="432"/>
  <c r="BI135" i="432"/>
  <c r="BH135" i="432"/>
  <c r="BG135" i="432"/>
  <c r="BF135" i="432"/>
  <c r="BW134" i="432"/>
  <c r="BV134" i="432"/>
  <c r="BU134" i="432"/>
  <c r="BT134" i="432"/>
  <c r="BS134" i="432"/>
  <c r="BR134" i="432"/>
  <c r="BQ134" i="432"/>
  <c r="BP134" i="432"/>
  <c r="BO134" i="432"/>
  <c r="BN134" i="432"/>
  <c r="BM134" i="432"/>
  <c r="BL134" i="432"/>
  <c r="BK134" i="432"/>
  <c r="BJ134" i="432"/>
  <c r="BI134" i="432"/>
  <c r="BH134" i="432"/>
  <c r="BG134" i="432"/>
  <c r="BF134" i="432"/>
  <c r="BW133" i="432"/>
  <c r="BV133" i="432"/>
  <c r="BU133" i="432"/>
  <c r="BT133" i="432"/>
  <c r="BS133" i="432"/>
  <c r="BR133" i="432"/>
  <c r="BQ133" i="432"/>
  <c r="BP133" i="432"/>
  <c r="BO133" i="432"/>
  <c r="BN133" i="432"/>
  <c r="BM133" i="432"/>
  <c r="BL133" i="432"/>
  <c r="BK133" i="432"/>
  <c r="BJ133" i="432"/>
  <c r="BI133" i="432"/>
  <c r="BH133" i="432"/>
  <c r="BG133" i="432"/>
  <c r="BF133" i="432"/>
  <c r="BW132" i="432"/>
  <c r="BV132" i="432"/>
  <c r="BU132" i="432"/>
  <c r="BT132" i="432"/>
  <c r="BS132" i="432"/>
  <c r="BR132" i="432"/>
  <c r="BQ132" i="432"/>
  <c r="BP132" i="432"/>
  <c r="BO132" i="432"/>
  <c r="BN132" i="432"/>
  <c r="BM132" i="432"/>
  <c r="BL132" i="432"/>
  <c r="BK132" i="432"/>
  <c r="BJ132" i="432"/>
  <c r="BI132" i="432"/>
  <c r="BH132" i="432"/>
  <c r="BG132" i="432"/>
  <c r="BF132" i="432"/>
  <c r="BW131" i="432"/>
  <c r="BV131" i="432"/>
  <c r="BU131" i="432"/>
  <c r="BT131" i="432"/>
  <c r="BS131" i="432"/>
  <c r="BR131" i="432"/>
  <c r="BQ131" i="432"/>
  <c r="BP131" i="432"/>
  <c r="BO131" i="432"/>
  <c r="BN131" i="432"/>
  <c r="BM131" i="432"/>
  <c r="BL131" i="432"/>
  <c r="BK131" i="432"/>
  <c r="BJ131" i="432"/>
  <c r="BI131" i="432"/>
  <c r="BH131" i="432"/>
  <c r="BG131" i="432"/>
  <c r="BF131" i="432"/>
  <c r="BW130" i="432"/>
  <c r="BV130" i="432"/>
  <c r="BU130" i="432"/>
  <c r="BT130" i="432"/>
  <c r="BS130" i="432"/>
  <c r="BR130" i="432"/>
  <c r="BQ130" i="432"/>
  <c r="BP130" i="432"/>
  <c r="BO130" i="432"/>
  <c r="BN130" i="432"/>
  <c r="BM130" i="432"/>
  <c r="BL130" i="432"/>
  <c r="BK130" i="432"/>
  <c r="BJ130" i="432"/>
  <c r="BI130" i="432"/>
  <c r="BH130" i="432"/>
  <c r="BG130" i="432"/>
  <c r="BF130" i="432"/>
  <c r="BW129" i="432"/>
  <c r="BV129" i="432"/>
  <c r="BU129" i="432"/>
  <c r="BT129" i="432"/>
  <c r="BS129" i="432"/>
  <c r="BR129" i="432"/>
  <c r="BQ129" i="432"/>
  <c r="BP129" i="432"/>
  <c r="BO129" i="432"/>
  <c r="BN129" i="432"/>
  <c r="BM129" i="432"/>
  <c r="BL129" i="432"/>
  <c r="BK129" i="432"/>
  <c r="BJ129" i="432"/>
  <c r="BI129" i="432"/>
  <c r="BH129" i="432"/>
  <c r="BG129" i="432"/>
  <c r="BF129" i="432"/>
  <c r="BW128" i="432"/>
  <c r="BV128" i="432"/>
  <c r="BU128" i="432"/>
  <c r="BT128" i="432"/>
  <c r="BS128" i="432"/>
  <c r="BR128" i="432"/>
  <c r="BQ128" i="432"/>
  <c r="BP128" i="432"/>
  <c r="BO128" i="432"/>
  <c r="BN128" i="432"/>
  <c r="BM128" i="432"/>
  <c r="BL128" i="432"/>
  <c r="BK128" i="432"/>
  <c r="BJ128" i="432"/>
  <c r="BI128" i="432"/>
  <c r="BH128" i="432"/>
  <c r="BG128" i="432"/>
  <c r="BF128" i="432"/>
  <c r="BW127" i="432"/>
  <c r="BV127" i="432"/>
  <c r="BU127" i="432"/>
  <c r="BT127" i="432"/>
  <c r="BS127" i="432"/>
  <c r="BR127" i="432"/>
  <c r="BQ127" i="432"/>
  <c r="BP127" i="432"/>
  <c r="BO127" i="432"/>
  <c r="BN127" i="432"/>
  <c r="BM127" i="432"/>
  <c r="BL127" i="432"/>
  <c r="BK127" i="432"/>
  <c r="BJ127" i="432"/>
  <c r="BI127" i="432"/>
  <c r="BH127" i="432"/>
  <c r="BG127" i="432"/>
  <c r="BF127" i="432"/>
  <c r="BW126" i="432"/>
  <c r="BV126" i="432"/>
  <c r="BU126" i="432"/>
  <c r="BT126" i="432"/>
  <c r="BS126" i="432"/>
  <c r="BR126" i="432"/>
  <c r="BQ126" i="432"/>
  <c r="BP126" i="432"/>
  <c r="BO126" i="432"/>
  <c r="BN126" i="432"/>
  <c r="BM126" i="432"/>
  <c r="BL126" i="432"/>
  <c r="BK126" i="432"/>
  <c r="BJ126" i="432"/>
  <c r="BI126" i="432"/>
  <c r="BH126" i="432"/>
  <c r="BG126" i="432"/>
  <c r="BF126" i="432"/>
  <c r="BW125" i="432"/>
  <c r="BV125" i="432"/>
  <c r="BU125" i="432"/>
  <c r="BT125" i="432"/>
  <c r="BS125" i="432"/>
  <c r="BR125" i="432"/>
  <c r="BQ125" i="432"/>
  <c r="BP125" i="432"/>
  <c r="BO125" i="432"/>
  <c r="BN125" i="432"/>
  <c r="BM125" i="432"/>
  <c r="BL125" i="432"/>
  <c r="BK125" i="432"/>
  <c r="BJ125" i="432"/>
  <c r="BI125" i="432"/>
  <c r="BH125" i="432"/>
  <c r="BG125" i="432"/>
  <c r="BF125" i="432"/>
  <c r="BW124" i="432"/>
  <c r="BV124" i="432"/>
  <c r="BU124" i="432"/>
  <c r="BT124" i="432"/>
  <c r="BS124" i="432"/>
  <c r="BR124" i="432"/>
  <c r="BQ124" i="432"/>
  <c r="BP124" i="432"/>
  <c r="BO124" i="432"/>
  <c r="BN124" i="432"/>
  <c r="BM124" i="432"/>
  <c r="BL124" i="432"/>
  <c r="BK124" i="432"/>
  <c r="BJ124" i="432"/>
  <c r="BI124" i="432"/>
  <c r="BH124" i="432"/>
  <c r="BG124" i="432"/>
  <c r="BF124" i="432"/>
  <c r="AO86" i="432" s="1"/>
  <c r="BW123" i="432"/>
  <c r="BV123" i="432"/>
  <c r="BU123" i="432"/>
  <c r="BT123" i="432"/>
  <c r="BS123" i="432"/>
  <c r="BR123" i="432"/>
  <c r="BQ123" i="432"/>
  <c r="BP123" i="432"/>
  <c r="BO123" i="432"/>
  <c r="BN123" i="432"/>
  <c r="BM123" i="432"/>
  <c r="BL123" i="432"/>
  <c r="BK123" i="432"/>
  <c r="BJ123" i="432"/>
  <c r="BI123" i="432"/>
  <c r="BH123" i="432"/>
  <c r="BG123" i="432"/>
  <c r="BF123" i="432"/>
  <c r="BW122" i="432"/>
  <c r="BV122" i="432"/>
  <c r="BU122" i="432"/>
  <c r="BT122" i="432"/>
  <c r="BS122" i="432"/>
  <c r="BR122" i="432"/>
  <c r="BQ122" i="432"/>
  <c r="BP122" i="432"/>
  <c r="BO122" i="432"/>
  <c r="BN122" i="432"/>
  <c r="BM122" i="432"/>
  <c r="BL122" i="432"/>
  <c r="BK122" i="432"/>
  <c r="BJ122" i="432"/>
  <c r="BI122" i="432"/>
  <c r="BH122" i="432"/>
  <c r="BG122" i="432"/>
  <c r="BF122" i="432"/>
  <c r="BW119" i="432"/>
  <c r="BV119" i="432"/>
  <c r="BU119" i="432"/>
  <c r="BT119" i="432"/>
  <c r="BS119" i="432"/>
  <c r="BR119" i="432"/>
  <c r="BQ119" i="432"/>
  <c r="BP119" i="432"/>
  <c r="BO119" i="432"/>
  <c r="BN119" i="432"/>
  <c r="BM119" i="432"/>
  <c r="BL119" i="432"/>
  <c r="BK119" i="432"/>
  <c r="BJ119" i="432"/>
  <c r="BI119" i="432"/>
  <c r="BH119" i="432"/>
  <c r="BG119" i="432"/>
  <c r="BF119" i="432"/>
  <c r="BW118" i="432"/>
  <c r="BV118" i="432"/>
  <c r="BU118" i="432"/>
  <c r="BT118" i="432"/>
  <c r="BS118" i="432"/>
  <c r="BR118" i="432"/>
  <c r="BQ118" i="432"/>
  <c r="BP118" i="432"/>
  <c r="BO118" i="432"/>
  <c r="BN118" i="432"/>
  <c r="BM118" i="432"/>
  <c r="BL118" i="432"/>
  <c r="BK118" i="432"/>
  <c r="BJ118" i="432"/>
  <c r="BI118" i="432"/>
  <c r="BH118" i="432"/>
  <c r="BG118" i="432"/>
  <c r="BF118" i="432"/>
  <c r="BW117" i="432"/>
  <c r="BV117" i="432"/>
  <c r="BU117" i="432"/>
  <c r="BT117" i="432"/>
  <c r="BS117" i="432"/>
  <c r="BR117" i="432"/>
  <c r="BQ117" i="432"/>
  <c r="BP117" i="432"/>
  <c r="BO117" i="432"/>
  <c r="BN117" i="432"/>
  <c r="BM117" i="432"/>
  <c r="BL117" i="432"/>
  <c r="BK117" i="432"/>
  <c r="BJ117" i="432"/>
  <c r="BI117" i="432"/>
  <c r="BH117" i="432"/>
  <c r="BG117" i="432"/>
  <c r="BF117" i="432"/>
  <c r="BW116" i="432"/>
  <c r="BV116" i="432"/>
  <c r="BU116" i="432"/>
  <c r="BT116" i="432"/>
  <c r="BS116" i="432"/>
  <c r="BR116" i="432"/>
  <c r="BQ116" i="432"/>
  <c r="BP116" i="432"/>
  <c r="BO116" i="432"/>
  <c r="BN116" i="432"/>
  <c r="BM116" i="432"/>
  <c r="BL116" i="432"/>
  <c r="BK116" i="432"/>
  <c r="BJ116" i="432"/>
  <c r="BI116" i="432"/>
  <c r="BH116" i="432"/>
  <c r="BG116" i="432"/>
  <c r="BF116" i="432"/>
  <c r="BW115" i="432"/>
  <c r="BV115" i="432"/>
  <c r="BU115" i="432"/>
  <c r="BT115" i="432"/>
  <c r="BS115" i="432"/>
  <c r="BR115" i="432"/>
  <c r="BQ115" i="432"/>
  <c r="BP115" i="432"/>
  <c r="BO115" i="432"/>
  <c r="BN115" i="432"/>
  <c r="BM115" i="432"/>
  <c r="BL115" i="432"/>
  <c r="BK115" i="432"/>
  <c r="BJ115" i="432"/>
  <c r="BI115" i="432"/>
  <c r="BH115" i="432"/>
  <c r="BG115" i="432"/>
  <c r="BF115" i="432"/>
  <c r="BW114" i="432"/>
  <c r="BV114" i="432"/>
  <c r="BU114" i="432"/>
  <c r="BT114" i="432"/>
  <c r="BS114" i="432"/>
  <c r="BR114" i="432"/>
  <c r="BQ114" i="432"/>
  <c r="BP114" i="432"/>
  <c r="BO114" i="432"/>
  <c r="BN114" i="432"/>
  <c r="BM114" i="432"/>
  <c r="BL114" i="432"/>
  <c r="BK114" i="432"/>
  <c r="BJ114" i="432"/>
  <c r="BI114" i="432"/>
  <c r="BH114" i="432"/>
  <c r="BG114" i="432"/>
  <c r="BF114" i="432"/>
  <c r="AX85" i="432" s="1"/>
  <c r="BW113" i="432"/>
  <c r="BV113" i="432"/>
  <c r="BU113" i="432"/>
  <c r="BT113" i="432"/>
  <c r="BS113" i="432"/>
  <c r="BR113" i="432"/>
  <c r="BQ113" i="432"/>
  <c r="BP113" i="432"/>
  <c r="BO113" i="432"/>
  <c r="BN113" i="432"/>
  <c r="BM113" i="432"/>
  <c r="BL113" i="432"/>
  <c r="BK113" i="432"/>
  <c r="BJ113" i="432"/>
  <c r="BI113" i="432"/>
  <c r="BH113" i="432"/>
  <c r="BG113" i="432"/>
  <c r="BF113" i="432"/>
  <c r="BW112" i="432"/>
  <c r="BV112" i="432"/>
  <c r="BU112" i="432"/>
  <c r="BT112" i="432"/>
  <c r="BS112" i="432"/>
  <c r="BR112" i="432"/>
  <c r="BQ112" i="432"/>
  <c r="BP112" i="432"/>
  <c r="BO112" i="432"/>
  <c r="BN112" i="432"/>
  <c r="BM112" i="432"/>
  <c r="BL112" i="432"/>
  <c r="BK112" i="432"/>
  <c r="BJ112" i="432"/>
  <c r="BI112" i="432"/>
  <c r="BH112" i="432"/>
  <c r="BG112" i="432"/>
  <c r="BF112" i="432"/>
  <c r="AV85" i="432" s="1"/>
  <c r="BW111" i="432"/>
  <c r="BV111" i="432"/>
  <c r="BU111" i="432"/>
  <c r="BT111" i="432"/>
  <c r="BS111" i="432"/>
  <c r="BR111" i="432"/>
  <c r="BQ111" i="432"/>
  <c r="BP111" i="432"/>
  <c r="BO111" i="432"/>
  <c r="BN111" i="432"/>
  <c r="BM111" i="432"/>
  <c r="BL111" i="432"/>
  <c r="BK111" i="432"/>
  <c r="BJ111" i="432"/>
  <c r="BI111" i="432"/>
  <c r="BH111" i="432"/>
  <c r="BG111" i="432"/>
  <c r="BF111" i="432"/>
  <c r="BW110" i="432"/>
  <c r="BV110" i="432"/>
  <c r="BU110" i="432"/>
  <c r="BT110" i="432"/>
  <c r="BS110" i="432"/>
  <c r="BR110" i="432"/>
  <c r="BQ110" i="432"/>
  <c r="BP110" i="432"/>
  <c r="BO110" i="432"/>
  <c r="BN110" i="432"/>
  <c r="BM110" i="432"/>
  <c r="BL110" i="432"/>
  <c r="BK110" i="432"/>
  <c r="BJ110" i="432"/>
  <c r="BI110" i="432"/>
  <c r="BH110" i="432"/>
  <c r="BG110" i="432"/>
  <c r="BF110" i="432"/>
  <c r="AT85" i="432" s="1"/>
  <c r="BW109" i="432"/>
  <c r="BV109" i="432"/>
  <c r="BU109" i="432"/>
  <c r="BT109" i="432"/>
  <c r="BS109" i="432"/>
  <c r="BR109" i="432"/>
  <c r="BQ109" i="432"/>
  <c r="BP109" i="432"/>
  <c r="BO109" i="432"/>
  <c r="BN109" i="432"/>
  <c r="BM109" i="432"/>
  <c r="BL109" i="432"/>
  <c r="BK109" i="432"/>
  <c r="BJ109" i="432"/>
  <c r="BI109" i="432"/>
  <c r="BH109" i="432"/>
  <c r="BG109" i="432"/>
  <c r="BF109" i="432"/>
  <c r="BW108" i="432"/>
  <c r="BV108" i="432"/>
  <c r="BU108" i="432"/>
  <c r="BT108" i="432"/>
  <c r="BS108" i="432"/>
  <c r="BR108" i="432"/>
  <c r="BQ108" i="432"/>
  <c r="BP108" i="432"/>
  <c r="BO108" i="432"/>
  <c r="BN108" i="432"/>
  <c r="BM108" i="432"/>
  <c r="BL108" i="432"/>
  <c r="BK108" i="432"/>
  <c r="BJ108" i="432"/>
  <c r="BI108" i="432"/>
  <c r="BH108" i="432"/>
  <c r="BG108" i="432"/>
  <c r="BF108" i="432"/>
  <c r="BW107" i="432"/>
  <c r="BV107" i="432"/>
  <c r="BU107" i="432"/>
  <c r="BT107" i="432"/>
  <c r="BS107" i="432"/>
  <c r="BR107" i="432"/>
  <c r="BQ107" i="432"/>
  <c r="BP107" i="432"/>
  <c r="BO107" i="432"/>
  <c r="BN107" i="432"/>
  <c r="BM107" i="432"/>
  <c r="BL107" i="432"/>
  <c r="BK107" i="432"/>
  <c r="BJ107" i="432"/>
  <c r="BI107" i="432"/>
  <c r="BH107" i="432"/>
  <c r="BG107" i="432"/>
  <c r="BF107" i="432"/>
  <c r="BW106" i="432"/>
  <c r="BV106" i="432"/>
  <c r="BU106" i="432"/>
  <c r="BT106" i="432"/>
  <c r="BS106" i="432"/>
  <c r="BR106" i="432"/>
  <c r="BQ106" i="432"/>
  <c r="BP106" i="432"/>
  <c r="BO106" i="432"/>
  <c r="BN106" i="432"/>
  <c r="BM106" i="432"/>
  <c r="BL106" i="432"/>
  <c r="BJ106" i="432"/>
  <c r="BI106" i="432"/>
  <c r="BH106" i="432"/>
  <c r="BG106" i="432"/>
  <c r="BF106" i="432"/>
  <c r="BW105" i="432"/>
  <c r="BV105" i="432"/>
  <c r="BU105" i="432"/>
  <c r="BT105" i="432"/>
  <c r="BS105" i="432"/>
  <c r="BR105" i="432"/>
  <c r="BQ105" i="432"/>
  <c r="BP105" i="432"/>
  <c r="BO105" i="432"/>
  <c r="BN105" i="432"/>
  <c r="BM105" i="432"/>
  <c r="BL105" i="432"/>
  <c r="BK105" i="432"/>
  <c r="BJ105" i="432"/>
  <c r="BI105" i="432"/>
  <c r="BH105" i="432"/>
  <c r="BG105" i="432"/>
  <c r="BF105" i="432"/>
  <c r="BW104" i="432"/>
  <c r="BV104" i="432"/>
  <c r="BU104" i="432"/>
  <c r="BT104" i="432"/>
  <c r="BS104" i="432"/>
  <c r="BR104" i="432"/>
  <c r="BQ104" i="432"/>
  <c r="BP104" i="432"/>
  <c r="BO104" i="432"/>
  <c r="BN104" i="432"/>
  <c r="BM104" i="432"/>
  <c r="BL104" i="432"/>
  <c r="BK104" i="432"/>
  <c r="BJ104" i="432"/>
  <c r="BI104" i="432"/>
  <c r="BH104" i="432"/>
  <c r="BG104" i="432"/>
  <c r="BF104" i="432"/>
  <c r="BW103" i="432"/>
  <c r="BV103" i="432"/>
  <c r="BU103" i="432"/>
  <c r="BT103" i="432"/>
  <c r="BS103" i="432"/>
  <c r="BR103" i="432"/>
  <c r="BQ103" i="432"/>
  <c r="BP103" i="432"/>
  <c r="BO103" i="432"/>
  <c r="BN103" i="432"/>
  <c r="BM103" i="432"/>
  <c r="BL103" i="432"/>
  <c r="BK103" i="432"/>
  <c r="BJ103" i="432"/>
  <c r="BI103" i="432"/>
  <c r="BH103" i="432"/>
  <c r="BG103" i="432"/>
  <c r="BF103" i="432"/>
  <c r="BW100" i="432"/>
  <c r="BV100" i="432"/>
  <c r="BU100" i="432"/>
  <c r="BT100" i="432"/>
  <c r="BS100" i="432"/>
  <c r="BR100" i="432"/>
  <c r="BQ100" i="432"/>
  <c r="BP100" i="432"/>
  <c r="BO100" i="432"/>
  <c r="BN100" i="432"/>
  <c r="BM100" i="432"/>
  <c r="BL100" i="432"/>
  <c r="BK100" i="432"/>
  <c r="BJ100" i="432"/>
  <c r="BI100" i="432"/>
  <c r="BH100" i="432"/>
  <c r="BG100" i="432"/>
  <c r="BF100" i="432"/>
  <c r="BW99" i="432"/>
  <c r="BV99" i="432"/>
  <c r="BU99" i="432"/>
  <c r="BT99" i="432"/>
  <c r="BS99" i="432"/>
  <c r="BR99" i="432"/>
  <c r="BQ99" i="432"/>
  <c r="BP99" i="432"/>
  <c r="BO99" i="432"/>
  <c r="BN99" i="432"/>
  <c r="BM99" i="432"/>
  <c r="BL99" i="432"/>
  <c r="BK99" i="432"/>
  <c r="BJ99" i="432"/>
  <c r="BI99" i="432"/>
  <c r="BH99" i="432"/>
  <c r="BG99" i="432"/>
  <c r="BF99" i="432"/>
  <c r="BW98" i="432"/>
  <c r="BV98" i="432"/>
  <c r="BU98" i="432"/>
  <c r="BT98" i="432"/>
  <c r="BS98" i="432"/>
  <c r="BR98" i="432"/>
  <c r="BQ98" i="432"/>
  <c r="BP98" i="432"/>
  <c r="BO98" i="432"/>
  <c r="BN98" i="432"/>
  <c r="BM98" i="432"/>
  <c r="BL98" i="432"/>
  <c r="BK98" i="432"/>
  <c r="BJ98" i="432"/>
  <c r="BI98" i="432"/>
  <c r="BH98" i="432"/>
  <c r="BG98" i="432"/>
  <c r="BF98" i="432"/>
  <c r="BW97" i="432"/>
  <c r="BV97" i="432"/>
  <c r="BU97" i="432"/>
  <c r="BT97" i="432"/>
  <c r="BS97" i="432"/>
  <c r="BR97" i="432"/>
  <c r="BQ97" i="432"/>
  <c r="BP97" i="432"/>
  <c r="BO97" i="432"/>
  <c r="BN97" i="432"/>
  <c r="BM97" i="432"/>
  <c r="BL97" i="432"/>
  <c r="BK97" i="432"/>
  <c r="BJ97" i="432"/>
  <c r="BI97" i="432"/>
  <c r="BH97" i="432"/>
  <c r="BG97" i="432"/>
  <c r="BF97" i="432"/>
  <c r="BW96" i="432"/>
  <c r="BV96" i="432"/>
  <c r="BU96" i="432"/>
  <c r="BT96" i="432"/>
  <c r="BS96" i="432"/>
  <c r="BR96" i="432"/>
  <c r="BQ96" i="432"/>
  <c r="BP96" i="432"/>
  <c r="BO96" i="432"/>
  <c r="BN96" i="432"/>
  <c r="BM96" i="432"/>
  <c r="BL96" i="432"/>
  <c r="BK96" i="432"/>
  <c r="BJ96" i="432"/>
  <c r="BI96" i="432"/>
  <c r="BH96" i="432"/>
  <c r="BG96" i="432"/>
  <c r="BF96" i="432"/>
  <c r="BW95" i="432"/>
  <c r="BV95" i="432"/>
  <c r="BU95" i="432"/>
  <c r="BT95" i="432"/>
  <c r="BS95" i="432"/>
  <c r="BR95" i="432"/>
  <c r="BQ95" i="432"/>
  <c r="BP95" i="432"/>
  <c r="BO95" i="432"/>
  <c r="BN95" i="432"/>
  <c r="BM95" i="432"/>
  <c r="BL95" i="432"/>
  <c r="BK95" i="432"/>
  <c r="BJ95" i="432"/>
  <c r="BI95" i="432"/>
  <c r="BH95" i="432"/>
  <c r="BG95" i="432"/>
  <c r="BF95" i="432"/>
  <c r="AR95" i="432"/>
  <c r="AQ95" i="432"/>
  <c r="BW94" i="432"/>
  <c r="BV94" i="432"/>
  <c r="BU94" i="432"/>
  <c r="BT94" i="432"/>
  <c r="BS94" i="432"/>
  <c r="BR94" i="432"/>
  <c r="BQ94" i="432"/>
  <c r="BP94" i="432"/>
  <c r="BO94" i="432"/>
  <c r="BN94" i="432"/>
  <c r="BM94" i="432"/>
  <c r="BL94" i="432"/>
  <c r="BK94" i="432"/>
  <c r="BJ94" i="432"/>
  <c r="BI94" i="432"/>
  <c r="BH94" i="432"/>
  <c r="BG94" i="432"/>
  <c r="BF94" i="432"/>
  <c r="BW93" i="432"/>
  <c r="BV93" i="432"/>
  <c r="BU93" i="432"/>
  <c r="BT93" i="432"/>
  <c r="BS93" i="432"/>
  <c r="BR93" i="432"/>
  <c r="BQ93" i="432"/>
  <c r="BP93" i="432"/>
  <c r="BO93" i="432"/>
  <c r="BN93" i="432"/>
  <c r="BM93" i="432"/>
  <c r="BL93" i="432"/>
  <c r="BK93" i="432"/>
  <c r="BJ93" i="432"/>
  <c r="BI93" i="432"/>
  <c r="BH93" i="432"/>
  <c r="BG93" i="432"/>
  <c r="BF93" i="432"/>
  <c r="BW92" i="432"/>
  <c r="BV92" i="432"/>
  <c r="BU92" i="432"/>
  <c r="BT92" i="432"/>
  <c r="BS92" i="432"/>
  <c r="BR92" i="432"/>
  <c r="BQ92" i="432"/>
  <c r="BP92" i="432"/>
  <c r="BO92" i="432"/>
  <c r="BN92" i="432"/>
  <c r="BM92" i="432"/>
  <c r="BL92" i="432"/>
  <c r="BK92" i="432"/>
  <c r="BJ92" i="432"/>
  <c r="BI92" i="432"/>
  <c r="BH92" i="432"/>
  <c r="BG92" i="432"/>
  <c r="BF92" i="432"/>
  <c r="BW91" i="432"/>
  <c r="BV91" i="432"/>
  <c r="BU91" i="432"/>
  <c r="BT91" i="432"/>
  <c r="BS91" i="432"/>
  <c r="BR91" i="432"/>
  <c r="BQ91" i="432"/>
  <c r="BP91" i="432"/>
  <c r="BO91" i="432"/>
  <c r="BN91" i="432"/>
  <c r="BM91" i="432"/>
  <c r="BL91" i="432"/>
  <c r="BK91" i="432"/>
  <c r="BJ91" i="432"/>
  <c r="BI91" i="432"/>
  <c r="BH91" i="432"/>
  <c r="BG91" i="432"/>
  <c r="BF91" i="432"/>
  <c r="BW90" i="432"/>
  <c r="BV90" i="432"/>
  <c r="BU90" i="432"/>
  <c r="BT90" i="432"/>
  <c r="BS90" i="432"/>
  <c r="BR90" i="432"/>
  <c r="BQ90" i="432"/>
  <c r="BP90" i="432"/>
  <c r="BO90" i="432"/>
  <c r="BN90" i="432"/>
  <c r="BM90" i="432"/>
  <c r="BL90" i="432"/>
  <c r="BK90" i="432"/>
  <c r="BJ90" i="432"/>
  <c r="BI90" i="432"/>
  <c r="BH90" i="432"/>
  <c r="BG90" i="432"/>
  <c r="BF90" i="432"/>
  <c r="BW89" i="432"/>
  <c r="BV89" i="432"/>
  <c r="BU89" i="432"/>
  <c r="BT89" i="432"/>
  <c r="BS89" i="432"/>
  <c r="BR89" i="432"/>
  <c r="BQ89" i="432"/>
  <c r="BP89" i="432"/>
  <c r="BO89" i="432"/>
  <c r="BN89" i="432"/>
  <c r="BM89" i="432"/>
  <c r="BL89" i="432"/>
  <c r="BK89" i="432"/>
  <c r="BJ89" i="432"/>
  <c r="BI89" i="432"/>
  <c r="BH89" i="432"/>
  <c r="BG89" i="432"/>
  <c r="BF89" i="432"/>
  <c r="BW88" i="432"/>
  <c r="BV88" i="432"/>
  <c r="BU88" i="432"/>
  <c r="BT88" i="432"/>
  <c r="BS88" i="432"/>
  <c r="BR88" i="432"/>
  <c r="BQ88" i="432"/>
  <c r="BP88" i="432"/>
  <c r="BO88" i="432"/>
  <c r="BN88" i="432"/>
  <c r="BM88" i="432"/>
  <c r="BL88" i="432"/>
  <c r="BK88" i="432"/>
  <c r="BJ88" i="432"/>
  <c r="BI88" i="432"/>
  <c r="BH88" i="432"/>
  <c r="BG88" i="432"/>
  <c r="BF88" i="432"/>
  <c r="BW87" i="432"/>
  <c r="BV87" i="432"/>
  <c r="BU87" i="432"/>
  <c r="BT87" i="432"/>
  <c r="BS87" i="432"/>
  <c r="BR87" i="432"/>
  <c r="BQ87" i="432"/>
  <c r="BP87" i="432"/>
  <c r="BO87" i="432"/>
  <c r="BN87" i="432"/>
  <c r="BM87" i="432"/>
  <c r="BL87" i="432"/>
  <c r="BK87" i="432"/>
  <c r="BJ87" i="432"/>
  <c r="BI87" i="432"/>
  <c r="BH87" i="432"/>
  <c r="BG87" i="432"/>
  <c r="BF87" i="432"/>
  <c r="BW86" i="432"/>
  <c r="BV86" i="432"/>
  <c r="BU86" i="432"/>
  <c r="BT86" i="432"/>
  <c r="BS86" i="432"/>
  <c r="BR86" i="432"/>
  <c r="BQ86" i="432"/>
  <c r="BP86" i="432"/>
  <c r="BO86" i="432"/>
  <c r="BN86" i="432"/>
  <c r="BM86" i="432"/>
  <c r="BL86" i="432"/>
  <c r="BK86" i="432"/>
  <c r="BJ86" i="432"/>
  <c r="BI86" i="432"/>
  <c r="BH86" i="432"/>
  <c r="BG86" i="432"/>
  <c r="BF86" i="432"/>
  <c r="BW85" i="432"/>
  <c r="BV85" i="432"/>
  <c r="BU85" i="432"/>
  <c r="BT85" i="432"/>
  <c r="BS85" i="432"/>
  <c r="BR85" i="432"/>
  <c r="BQ85" i="432"/>
  <c r="BP85" i="432"/>
  <c r="BO85" i="432"/>
  <c r="BN85" i="432"/>
  <c r="BM85" i="432"/>
  <c r="BL85" i="432"/>
  <c r="BK85" i="432"/>
  <c r="BJ85" i="432"/>
  <c r="BI85" i="432"/>
  <c r="BH85" i="432"/>
  <c r="BG85" i="432"/>
  <c r="BF85" i="432"/>
  <c r="BW84" i="432"/>
  <c r="BV84" i="432"/>
  <c r="BU84" i="432"/>
  <c r="BT84" i="432"/>
  <c r="BS84" i="432"/>
  <c r="BR84" i="432"/>
  <c r="BQ84" i="432"/>
  <c r="BP84" i="432"/>
  <c r="BO84" i="432"/>
  <c r="BN84" i="432"/>
  <c r="BM84" i="432"/>
  <c r="BL84" i="432"/>
  <c r="BK84" i="432"/>
  <c r="BJ84" i="432"/>
  <c r="BI84" i="432"/>
  <c r="BH84" i="432"/>
  <c r="BG84" i="432"/>
  <c r="BF84" i="432"/>
  <c r="BW309" i="397"/>
  <c r="BV309" i="397"/>
  <c r="BU309" i="397"/>
  <c r="BT309" i="397"/>
  <c r="BS309" i="397"/>
  <c r="BR309" i="397"/>
  <c r="BQ309" i="397"/>
  <c r="BP309" i="397"/>
  <c r="BO309" i="397"/>
  <c r="BN309" i="397"/>
  <c r="BM309" i="397"/>
  <c r="BL309" i="397"/>
  <c r="BK309" i="397"/>
  <c r="BJ309" i="397"/>
  <c r="BI309" i="397"/>
  <c r="BH309" i="397"/>
  <c r="BG309" i="397"/>
  <c r="BF309" i="397"/>
  <c r="BW308" i="397"/>
  <c r="BV308" i="397"/>
  <c r="BU308" i="397"/>
  <c r="BT308" i="397"/>
  <c r="BS308" i="397"/>
  <c r="BR308" i="397"/>
  <c r="BQ308" i="397"/>
  <c r="BP308" i="397"/>
  <c r="BO308" i="397"/>
  <c r="BN308" i="397"/>
  <c r="BM308" i="397"/>
  <c r="BL308" i="397"/>
  <c r="BK308" i="397"/>
  <c r="BJ308" i="397"/>
  <c r="BI308" i="397"/>
  <c r="BH308" i="397"/>
  <c r="BG308" i="397"/>
  <c r="BF308" i="397"/>
  <c r="BW307" i="397"/>
  <c r="BV307" i="397"/>
  <c r="BU307" i="397"/>
  <c r="BT307" i="397"/>
  <c r="BS307" i="397"/>
  <c r="BR307" i="397"/>
  <c r="BQ307" i="397"/>
  <c r="BP307" i="397"/>
  <c r="BO307" i="397"/>
  <c r="BN307" i="397"/>
  <c r="BM307" i="397"/>
  <c r="BL307" i="397"/>
  <c r="BK307" i="397"/>
  <c r="BJ307" i="397"/>
  <c r="BI307" i="397"/>
  <c r="BH307" i="397"/>
  <c r="BG307" i="397"/>
  <c r="BF307" i="397"/>
  <c r="BW306" i="397"/>
  <c r="BV306" i="397"/>
  <c r="BU306" i="397"/>
  <c r="BT306" i="397"/>
  <c r="BS306" i="397"/>
  <c r="BR306" i="397"/>
  <c r="BQ306" i="397"/>
  <c r="BP306" i="397"/>
  <c r="BO306" i="397"/>
  <c r="BN306" i="397"/>
  <c r="BM306" i="397"/>
  <c r="BL306" i="397"/>
  <c r="BK306" i="397"/>
  <c r="BJ306" i="397"/>
  <c r="BI306" i="397"/>
  <c r="BH306" i="397"/>
  <c r="BG306" i="397"/>
  <c r="BF306" i="397"/>
  <c r="BW305" i="397"/>
  <c r="BV305" i="397"/>
  <c r="BU305" i="397"/>
  <c r="BT305" i="397"/>
  <c r="BS305" i="397"/>
  <c r="BR305" i="397"/>
  <c r="BQ305" i="397"/>
  <c r="BP305" i="397"/>
  <c r="BO305" i="397"/>
  <c r="BN305" i="397"/>
  <c r="BM305" i="397"/>
  <c r="BL305" i="397"/>
  <c r="BK305" i="397"/>
  <c r="BJ305" i="397"/>
  <c r="BI305" i="397"/>
  <c r="BH305" i="397"/>
  <c r="BG305" i="397"/>
  <c r="BF305" i="397"/>
  <c r="BW304" i="397"/>
  <c r="BV304" i="397"/>
  <c r="BU304" i="397"/>
  <c r="BT304" i="397"/>
  <c r="BS304" i="397"/>
  <c r="BR304" i="397"/>
  <c r="BQ304" i="397"/>
  <c r="BP304" i="397"/>
  <c r="BO304" i="397"/>
  <c r="BN304" i="397"/>
  <c r="BM304" i="397"/>
  <c r="BL304" i="397"/>
  <c r="BK304" i="397"/>
  <c r="BJ304" i="397"/>
  <c r="BI304" i="397"/>
  <c r="BH304" i="397"/>
  <c r="BG304" i="397"/>
  <c r="BF304" i="397"/>
  <c r="BW303" i="397"/>
  <c r="BV303" i="397"/>
  <c r="BU303" i="397"/>
  <c r="BT303" i="397"/>
  <c r="BS303" i="397"/>
  <c r="BR303" i="397"/>
  <c r="BQ303" i="397"/>
  <c r="BP303" i="397"/>
  <c r="BO303" i="397"/>
  <c r="BN303" i="397"/>
  <c r="BM303" i="397"/>
  <c r="BL303" i="397"/>
  <c r="BK303" i="397"/>
  <c r="BJ303" i="397"/>
  <c r="BI303" i="397"/>
  <c r="BH303" i="397"/>
  <c r="BG303" i="397"/>
  <c r="BF303" i="397"/>
  <c r="BW302" i="397"/>
  <c r="BV302" i="397"/>
  <c r="BU302" i="397"/>
  <c r="BT302" i="397"/>
  <c r="BS302" i="397"/>
  <c r="BR302" i="397"/>
  <c r="BQ302" i="397"/>
  <c r="BP302" i="397"/>
  <c r="BO302" i="397"/>
  <c r="BN302" i="397"/>
  <c r="BM302" i="397"/>
  <c r="BL302" i="397"/>
  <c r="BK302" i="397"/>
  <c r="BJ302" i="397"/>
  <c r="BI302" i="397"/>
  <c r="BH302" i="397"/>
  <c r="BG302" i="397"/>
  <c r="BF302" i="397"/>
  <c r="BW301" i="397"/>
  <c r="BV301" i="397"/>
  <c r="BU301" i="397"/>
  <c r="BT301" i="397"/>
  <c r="BS301" i="397"/>
  <c r="BR301" i="397"/>
  <c r="BQ301" i="397"/>
  <c r="BP301" i="397"/>
  <c r="BO301" i="397"/>
  <c r="BN301" i="397"/>
  <c r="BM301" i="397"/>
  <c r="BL301" i="397"/>
  <c r="BK301" i="397"/>
  <c r="BJ301" i="397"/>
  <c r="BI301" i="397"/>
  <c r="BH301" i="397"/>
  <c r="BG301" i="397"/>
  <c r="BF301" i="397"/>
  <c r="BW300" i="397"/>
  <c r="BV300" i="397"/>
  <c r="BU300" i="397"/>
  <c r="BT300" i="397"/>
  <c r="BS300" i="397"/>
  <c r="BR300" i="397"/>
  <c r="BQ300" i="397"/>
  <c r="BP300" i="397"/>
  <c r="BO300" i="397"/>
  <c r="BN300" i="397"/>
  <c r="BM300" i="397"/>
  <c r="BL300" i="397"/>
  <c r="BK300" i="397"/>
  <c r="BJ300" i="397"/>
  <c r="BI300" i="397"/>
  <c r="BH300" i="397"/>
  <c r="BG300" i="397"/>
  <c r="BF300" i="397"/>
  <c r="BW299" i="397"/>
  <c r="BV299" i="397"/>
  <c r="BU299" i="397"/>
  <c r="BT299" i="397"/>
  <c r="BS299" i="397"/>
  <c r="BR299" i="397"/>
  <c r="BQ299" i="397"/>
  <c r="BP299" i="397"/>
  <c r="BO299" i="397"/>
  <c r="BN299" i="397"/>
  <c r="BM299" i="397"/>
  <c r="BL299" i="397"/>
  <c r="BK299" i="397"/>
  <c r="BJ299" i="397"/>
  <c r="BI299" i="397"/>
  <c r="BH299" i="397"/>
  <c r="BG299" i="397"/>
  <c r="BF299" i="397"/>
  <c r="BW298" i="397"/>
  <c r="BV298" i="397"/>
  <c r="BU298" i="397"/>
  <c r="BT298" i="397"/>
  <c r="BS298" i="397"/>
  <c r="BR298" i="397"/>
  <c r="BQ298" i="397"/>
  <c r="BP298" i="397"/>
  <c r="BO298" i="397"/>
  <c r="BN298" i="397"/>
  <c r="BM298" i="397"/>
  <c r="BL298" i="397"/>
  <c r="BK298" i="397"/>
  <c r="BJ298" i="397"/>
  <c r="BI298" i="397"/>
  <c r="BH298" i="397"/>
  <c r="BG298" i="397"/>
  <c r="BF298" i="397"/>
  <c r="BW297" i="397"/>
  <c r="BV297" i="397"/>
  <c r="BU297" i="397"/>
  <c r="BT297" i="397"/>
  <c r="BS297" i="397"/>
  <c r="BR297" i="397"/>
  <c r="BQ297" i="397"/>
  <c r="BP297" i="397"/>
  <c r="BO297" i="397"/>
  <c r="BN297" i="397"/>
  <c r="BM297" i="397"/>
  <c r="BL297" i="397"/>
  <c r="BK297" i="397"/>
  <c r="BJ297" i="397"/>
  <c r="BI297" i="397"/>
  <c r="BH297" i="397"/>
  <c r="BG297" i="397"/>
  <c r="BF297" i="397"/>
  <c r="BW296" i="397"/>
  <c r="BV296" i="397"/>
  <c r="BU296" i="397"/>
  <c r="BT296" i="397"/>
  <c r="BS296" i="397"/>
  <c r="BR296" i="397"/>
  <c r="BQ296" i="397"/>
  <c r="BP296" i="397"/>
  <c r="BO296" i="397"/>
  <c r="BN296" i="397"/>
  <c r="BM296" i="397"/>
  <c r="BL296" i="397"/>
  <c r="BK296" i="397"/>
  <c r="BJ296" i="397"/>
  <c r="BI296" i="397"/>
  <c r="BH296" i="397"/>
  <c r="BG296" i="397"/>
  <c r="BF296" i="397"/>
  <c r="BW295" i="397"/>
  <c r="BV295" i="397"/>
  <c r="BU295" i="397"/>
  <c r="BT295" i="397"/>
  <c r="BS295" i="397"/>
  <c r="BR295" i="397"/>
  <c r="BQ295" i="397"/>
  <c r="BP295" i="397"/>
  <c r="BO295" i="397"/>
  <c r="BN295" i="397"/>
  <c r="BM295" i="397"/>
  <c r="BL295" i="397"/>
  <c r="BK295" i="397"/>
  <c r="BJ295" i="397"/>
  <c r="BI295" i="397"/>
  <c r="BH295" i="397"/>
  <c r="BG295" i="397"/>
  <c r="BF295" i="397"/>
  <c r="BW294" i="397"/>
  <c r="BV294" i="397"/>
  <c r="BU294" i="397"/>
  <c r="BT294" i="397"/>
  <c r="BS294" i="397"/>
  <c r="BR294" i="397"/>
  <c r="BQ294" i="397"/>
  <c r="BP294" i="397"/>
  <c r="BO294" i="397"/>
  <c r="BN294" i="397"/>
  <c r="BM294" i="397"/>
  <c r="BL294" i="397"/>
  <c r="BK294" i="397"/>
  <c r="BJ294" i="397"/>
  <c r="BI294" i="397"/>
  <c r="BH294" i="397"/>
  <c r="BG294" i="397"/>
  <c r="BF294" i="397"/>
  <c r="BW293" i="397"/>
  <c r="BV293" i="397"/>
  <c r="BU293" i="397"/>
  <c r="BT293" i="397"/>
  <c r="BS293" i="397"/>
  <c r="BR293" i="397"/>
  <c r="BQ293" i="397"/>
  <c r="BP293" i="397"/>
  <c r="BO293" i="397"/>
  <c r="BN293" i="397"/>
  <c r="BM293" i="397"/>
  <c r="BL293" i="397"/>
  <c r="BK293" i="397"/>
  <c r="BJ293" i="397"/>
  <c r="BI293" i="397"/>
  <c r="BH293" i="397"/>
  <c r="BG293" i="397"/>
  <c r="BF293" i="397"/>
  <c r="BW290" i="397"/>
  <c r="BV290" i="397"/>
  <c r="BU290" i="397"/>
  <c r="BT290" i="397"/>
  <c r="BS290" i="397"/>
  <c r="BR290" i="397"/>
  <c r="BQ290" i="397"/>
  <c r="BP290" i="397"/>
  <c r="BO290" i="397"/>
  <c r="BN290" i="397"/>
  <c r="BM290" i="397"/>
  <c r="BL290" i="397"/>
  <c r="BK290" i="397"/>
  <c r="BJ290" i="397"/>
  <c r="BI290" i="397"/>
  <c r="BH290" i="397"/>
  <c r="BG290" i="397"/>
  <c r="BF290" i="397"/>
  <c r="BW289" i="397"/>
  <c r="BV289" i="397"/>
  <c r="BU289" i="397"/>
  <c r="BT289" i="397"/>
  <c r="BS289" i="397"/>
  <c r="BR289" i="397"/>
  <c r="BQ289" i="397"/>
  <c r="BP289" i="397"/>
  <c r="BO289" i="397"/>
  <c r="BN289" i="397"/>
  <c r="BM289" i="397"/>
  <c r="BL289" i="397"/>
  <c r="BK289" i="397"/>
  <c r="BJ289" i="397"/>
  <c r="BI289" i="397"/>
  <c r="BH289" i="397"/>
  <c r="BG289" i="397"/>
  <c r="BF289" i="397"/>
  <c r="BW288" i="397"/>
  <c r="BV288" i="397"/>
  <c r="BU288" i="397"/>
  <c r="BT288" i="397"/>
  <c r="BS288" i="397"/>
  <c r="BR288" i="397"/>
  <c r="BQ288" i="397"/>
  <c r="BP288" i="397"/>
  <c r="BO288" i="397"/>
  <c r="BN288" i="397"/>
  <c r="BM288" i="397"/>
  <c r="BL288" i="397"/>
  <c r="BK288" i="397"/>
  <c r="BJ288" i="397"/>
  <c r="BI288" i="397"/>
  <c r="BH288" i="397"/>
  <c r="BG288" i="397"/>
  <c r="BF288" i="397"/>
  <c r="BW287" i="397"/>
  <c r="BV287" i="397"/>
  <c r="BU287" i="397"/>
  <c r="BT287" i="397"/>
  <c r="BS287" i="397"/>
  <c r="BR287" i="397"/>
  <c r="BQ287" i="397"/>
  <c r="BP287" i="397"/>
  <c r="BO287" i="397"/>
  <c r="BN287" i="397"/>
  <c r="BM287" i="397"/>
  <c r="BL287" i="397"/>
  <c r="BK287" i="397"/>
  <c r="BJ287" i="397"/>
  <c r="BI287" i="397"/>
  <c r="BH287" i="397"/>
  <c r="BG287" i="397"/>
  <c r="BF287" i="397"/>
  <c r="BW286" i="397"/>
  <c r="BV286" i="397"/>
  <c r="BU286" i="397"/>
  <c r="BT286" i="397"/>
  <c r="BS286" i="397"/>
  <c r="BR286" i="397"/>
  <c r="BQ286" i="397"/>
  <c r="BP286" i="397"/>
  <c r="BO286" i="397"/>
  <c r="BN286" i="397"/>
  <c r="BM286" i="397"/>
  <c r="BL286" i="397"/>
  <c r="BK286" i="397"/>
  <c r="BJ286" i="397"/>
  <c r="BI286" i="397"/>
  <c r="BH286" i="397"/>
  <c r="BG286" i="397"/>
  <c r="BF286" i="397"/>
  <c r="BW285" i="397"/>
  <c r="BV285" i="397"/>
  <c r="BU285" i="397"/>
  <c r="BT285" i="397"/>
  <c r="BS285" i="397"/>
  <c r="BR285" i="397"/>
  <c r="BQ285" i="397"/>
  <c r="BP285" i="397"/>
  <c r="BO285" i="397"/>
  <c r="BN285" i="397"/>
  <c r="BM285" i="397"/>
  <c r="BL285" i="397"/>
  <c r="BK285" i="397"/>
  <c r="BJ285" i="397"/>
  <c r="BI285" i="397"/>
  <c r="BH285" i="397"/>
  <c r="BG285" i="397"/>
  <c r="BF285" i="397"/>
  <c r="BW284" i="397"/>
  <c r="BV284" i="397"/>
  <c r="BU284" i="397"/>
  <c r="BT284" i="397"/>
  <c r="BS284" i="397"/>
  <c r="BR284" i="397"/>
  <c r="BQ284" i="397"/>
  <c r="BP284" i="397"/>
  <c r="BO284" i="397"/>
  <c r="BN284" i="397"/>
  <c r="BM284" i="397"/>
  <c r="BL284" i="397"/>
  <c r="BK284" i="397"/>
  <c r="BJ284" i="397"/>
  <c r="BI284" i="397"/>
  <c r="BH284" i="397"/>
  <c r="BG284" i="397"/>
  <c r="BF284" i="397"/>
  <c r="BW283" i="397"/>
  <c r="BV283" i="397"/>
  <c r="BU283" i="397"/>
  <c r="BT283" i="397"/>
  <c r="BS283" i="397"/>
  <c r="BR283" i="397"/>
  <c r="BQ283" i="397"/>
  <c r="BP283" i="397"/>
  <c r="BO283" i="397"/>
  <c r="BN283" i="397"/>
  <c r="BM283" i="397"/>
  <c r="BL283" i="397"/>
  <c r="BK283" i="397"/>
  <c r="BJ283" i="397"/>
  <c r="BI283" i="397"/>
  <c r="BH283" i="397"/>
  <c r="BG283" i="397"/>
  <c r="BF283" i="397"/>
  <c r="BW282" i="397"/>
  <c r="BV282" i="397"/>
  <c r="BU282" i="397"/>
  <c r="BT282" i="397"/>
  <c r="BS282" i="397"/>
  <c r="BR282" i="397"/>
  <c r="BQ282" i="397"/>
  <c r="BP282" i="397"/>
  <c r="BO282" i="397"/>
  <c r="BN282" i="397"/>
  <c r="BM282" i="397"/>
  <c r="BL282" i="397"/>
  <c r="BK282" i="397"/>
  <c r="BJ282" i="397"/>
  <c r="BI282" i="397"/>
  <c r="BH282" i="397"/>
  <c r="BG282" i="397"/>
  <c r="BF282" i="397"/>
  <c r="BW281" i="397"/>
  <c r="BV281" i="397"/>
  <c r="BU281" i="397"/>
  <c r="BT281" i="397"/>
  <c r="BS281" i="397"/>
  <c r="BR281" i="397"/>
  <c r="BQ281" i="397"/>
  <c r="BP281" i="397"/>
  <c r="BO281" i="397"/>
  <c r="BN281" i="397"/>
  <c r="BM281" i="397"/>
  <c r="BL281" i="397"/>
  <c r="BK281" i="397"/>
  <c r="BJ281" i="397"/>
  <c r="BI281" i="397"/>
  <c r="BH281" i="397"/>
  <c r="BG281" i="397"/>
  <c r="BF281" i="397"/>
  <c r="BW280" i="397"/>
  <c r="BV280" i="397"/>
  <c r="BU280" i="397"/>
  <c r="BT280" i="397"/>
  <c r="BS280" i="397"/>
  <c r="BR280" i="397"/>
  <c r="BQ280" i="397"/>
  <c r="BP280" i="397"/>
  <c r="BO280" i="397"/>
  <c r="BN280" i="397"/>
  <c r="BM280" i="397"/>
  <c r="BL280" i="397"/>
  <c r="BK280" i="397"/>
  <c r="BJ280" i="397"/>
  <c r="BI280" i="397"/>
  <c r="BH280" i="397"/>
  <c r="BG280" i="397"/>
  <c r="BF280" i="397"/>
  <c r="BW279" i="397"/>
  <c r="BV279" i="397"/>
  <c r="BU279" i="397"/>
  <c r="BT279" i="397"/>
  <c r="BS279" i="397"/>
  <c r="BR279" i="397"/>
  <c r="BQ279" i="397"/>
  <c r="BP279" i="397"/>
  <c r="BO279" i="397"/>
  <c r="BN279" i="397"/>
  <c r="BM279" i="397"/>
  <c r="BL279" i="397"/>
  <c r="BK279" i="397"/>
  <c r="BJ279" i="397"/>
  <c r="BI279" i="397"/>
  <c r="BH279" i="397"/>
  <c r="BG279" i="397"/>
  <c r="BF279" i="397"/>
  <c r="BW278" i="397"/>
  <c r="BV278" i="397"/>
  <c r="BU278" i="397"/>
  <c r="BT278" i="397"/>
  <c r="BS278" i="397"/>
  <c r="BR278" i="397"/>
  <c r="BQ278" i="397"/>
  <c r="BP278" i="397"/>
  <c r="BO278" i="397"/>
  <c r="BN278" i="397"/>
  <c r="BM278" i="397"/>
  <c r="BL278" i="397"/>
  <c r="BK278" i="397"/>
  <c r="BJ278" i="397"/>
  <c r="BI278" i="397"/>
  <c r="BH278" i="397"/>
  <c r="BG278" i="397"/>
  <c r="BF278" i="397"/>
  <c r="BW277" i="397"/>
  <c r="BV277" i="397"/>
  <c r="BU277" i="397"/>
  <c r="BT277" i="397"/>
  <c r="BS277" i="397"/>
  <c r="BR277" i="397"/>
  <c r="BQ277" i="397"/>
  <c r="BP277" i="397"/>
  <c r="BO277" i="397"/>
  <c r="BN277" i="397"/>
  <c r="BM277" i="397"/>
  <c r="BL277" i="397"/>
  <c r="BK277" i="397"/>
  <c r="BJ277" i="397"/>
  <c r="BI277" i="397"/>
  <c r="BH277" i="397"/>
  <c r="BG277" i="397"/>
  <c r="BF277" i="397"/>
  <c r="BW276" i="397"/>
  <c r="BV276" i="397"/>
  <c r="BU276" i="397"/>
  <c r="BT276" i="397"/>
  <c r="BS276" i="397"/>
  <c r="BR276" i="397"/>
  <c r="BQ276" i="397"/>
  <c r="BP276" i="397"/>
  <c r="BO276" i="397"/>
  <c r="BN276" i="397"/>
  <c r="BM276" i="397"/>
  <c r="BL276" i="397"/>
  <c r="BK276" i="397"/>
  <c r="BJ276" i="397"/>
  <c r="BI276" i="397"/>
  <c r="BH276" i="397"/>
  <c r="BG276" i="397"/>
  <c r="BF276" i="397"/>
  <c r="BW275" i="397"/>
  <c r="BV275" i="397"/>
  <c r="BU275" i="397"/>
  <c r="BT275" i="397"/>
  <c r="BS275" i="397"/>
  <c r="BR275" i="397"/>
  <c r="BQ275" i="397"/>
  <c r="BP275" i="397"/>
  <c r="BO275" i="397"/>
  <c r="BN275" i="397"/>
  <c r="BM275" i="397"/>
  <c r="BL275" i="397"/>
  <c r="BK275" i="397"/>
  <c r="BJ275" i="397"/>
  <c r="BI275" i="397"/>
  <c r="BH275" i="397"/>
  <c r="BG275" i="397"/>
  <c r="BF275" i="397"/>
  <c r="BW274" i="397"/>
  <c r="BV274" i="397"/>
  <c r="BU274" i="397"/>
  <c r="BT274" i="397"/>
  <c r="BS274" i="397"/>
  <c r="BR274" i="397"/>
  <c r="BQ274" i="397"/>
  <c r="BP274" i="397"/>
  <c r="BO274" i="397"/>
  <c r="BN274" i="397"/>
  <c r="BM274" i="397"/>
  <c r="BL274" i="397"/>
  <c r="BK274" i="397"/>
  <c r="BJ274" i="397"/>
  <c r="BI274" i="397"/>
  <c r="BH274" i="397"/>
  <c r="BG274" i="397"/>
  <c r="BF274" i="397"/>
  <c r="BW271" i="397"/>
  <c r="BV271" i="397"/>
  <c r="BU271" i="397"/>
  <c r="BT271" i="397"/>
  <c r="BS271" i="397"/>
  <c r="BR271" i="397"/>
  <c r="BQ271" i="397"/>
  <c r="BP271" i="397"/>
  <c r="BO271" i="397"/>
  <c r="BN271" i="397"/>
  <c r="BM271" i="397"/>
  <c r="BL271" i="397"/>
  <c r="BK271" i="397"/>
  <c r="BJ271" i="397"/>
  <c r="BI271" i="397"/>
  <c r="BH271" i="397"/>
  <c r="BG271" i="397"/>
  <c r="BF271" i="397"/>
  <c r="BW270" i="397"/>
  <c r="BV270" i="397"/>
  <c r="BU270" i="397"/>
  <c r="BT270" i="397"/>
  <c r="BS270" i="397"/>
  <c r="BR270" i="397"/>
  <c r="BQ270" i="397"/>
  <c r="BP270" i="397"/>
  <c r="BO270" i="397"/>
  <c r="BN270" i="397"/>
  <c r="BM270" i="397"/>
  <c r="BL270" i="397"/>
  <c r="BK270" i="397"/>
  <c r="BJ270" i="397"/>
  <c r="BI270" i="397"/>
  <c r="BH270" i="397"/>
  <c r="BG270" i="397"/>
  <c r="BF270" i="397"/>
  <c r="BW269" i="397"/>
  <c r="BV269" i="397"/>
  <c r="BU269" i="397"/>
  <c r="BT269" i="397"/>
  <c r="BS269" i="397"/>
  <c r="BR269" i="397"/>
  <c r="BQ269" i="397"/>
  <c r="BP269" i="397"/>
  <c r="BO269" i="397"/>
  <c r="BN269" i="397"/>
  <c r="BM269" i="397"/>
  <c r="BL269" i="397"/>
  <c r="BK269" i="397"/>
  <c r="BJ269" i="397"/>
  <c r="BI269" i="397"/>
  <c r="BH269" i="397"/>
  <c r="BG269" i="397"/>
  <c r="BF269" i="397"/>
  <c r="BW268" i="397"/>
  <c r="BV268" i="397"/>
  <c r="BU268" i="397"/>
  <c r="BT268" i="397"/>
  <c r="BS268" i="397"/>
  <c r="BR268" i="397"/>
  <c r="BQ268" i="397"/>
  <c r="BP268" i="397"/>
  <c r="BO268" i="397"/>
  <c r="BN268" i="397"/>
  <c r="BM268" i="397"/>
  <c r="BL268" i="397"/>
  <c r="BK268" i="397"/>
  <c r="BJ268" i="397"/>
  <c r="BI268" i="397"/>
  <c r="BH268" i="397"/>
  <c r="BG268" i="397"/>
  <c r="BF268" i="397"/>
  <c r="BW267" i="397"/>
  <c r="BV267" i="397"/>
  <c r="BU267" i="397"/>
  <c r="BT267" i="397"/>
  <c r="BS267" i="397"/>
  <c r="BR267" i="397"/>
  <c r="BQ267" i="397"/>
  <c r="BP267" i="397"/>
  <c r="BO267" i="397"/>
  <c r="BN267" i="397"/>
  <c r="BM267" i="397"/>
  <c r="BL267" i="397"/>
  <c r="BK267" i="397"/>
  <c r="BJ267" i="397"/>
  <c r="BI267" i="397"/>
  <c r="BH267" i="397"/>
  <c r="BG267" i="397"/>
  <c r="BF267" i="397"/>
  <c r="BW266" i="397"/>
  <c r="BV266" i="397"/>
  <c r="BU266" i="397"/>
  <c r="BT266" i="397"/>
  <c r="BS266" i="397"/>
  <c r="BR266" i="397"/>
  <c r="BQ266" i="397"/>
  <c r="BP266" i="397"/>
  <c r="BO266" i="397"/>
  <c r="BN266" i="397"/>
  <c r="BM266" i="397"/>
  <c r="BL266" i="397"/>
  <c r="BK266" i="397"/>
  <c r="BJ266" i="397"/>
  <c r="BI266" i="397"/>
  <c r="BH266" i="397"/>
  <c r="BG266" i="397"/>
  <c r="BF266" i="397"/>
  <c r="BW265" i="397"/>
  <c r="BV265" i="397"/>
  <c r="BU265" i="397"/>
  <c r="BT265" i="397"/>
  <c r="BS265" i="397"/>
  <c r="BR265" i="397"/>
  <c r="BQ265" i="397"/>
  <c r="BP265" i="397"/>
  <c r="BO265" i="397"/>
  <c r="BN265" i="397"/>
  <c r="BM265" i="397"/>
  <c r="BL265" i="397"/>
  <c r="BK265" i="397"/>
  <c r="BJ265" i="397"/>
  <c r="BI265" i="397"/>
  <c r="BH265" i="397"/>
  <c r="BG265" i="397"/>
  <c r="BF265" i="397"/>
  <c r="BW264" i="397"/>
  <c r="BV264" i="397"/>
  <c r="BU264" i="397"/>
  <c r="BT264" i="397"/>
  <c r="BS264" i="397"/>
  <c r="BR264" i="397"/>
  <c r="BQ264" i="397"/>
  <c r="BP264" i="397"/>
  <c r="BO264" i="397"/>
  <c r="BN264" i="397"/>
  <c r="BM264" i="397"/>
  <c r="BL264" i="397"/>
  <c r="BK264" i="397"/>
  <c r="BJ264" i="397"/>
  <c r="BI264" i="397"/>
  <c r="BH264" i="397"/>
  <c r="BG264" i="397"/>
  <c r="BF264" i="397"/>
  <c r="BW263" i="397"/>
  <c r="BV263" i="397"/>
  <c r="BU263" i="397"/>
  <c r="BT263" i="397"/>
  <c r="BS263" i="397"/>
  <c r="BR263" i="397"/>
  <c r="BQ263" i="397"/>
  <c r="BP263" i="397"/>
  <c r="BO263" i="397"/>
  <c r="BN263" i="397"/>
  <c r="BM263" i="397"/>
  <c r="BL263" i="397"/>
  <c r="BK263" i="397"/>
  <c r="BJ263" i="397"/>
  <c r="BI263" i="397"/>
  <c r="BH263" i="397"/>
  <c r="BG263" i="397"/>
  <c r="BF263" i="397"/>
  <c r="BW262" i="397"/>
  <c r="BV262" i="397"/>
  <c r="BU262" i="397"/>
  <c r="BT262" i="397"/>
  <c r="BS262" i="397"/>
  <c r="BR262" i="397"/>
  <c r="BQ262" i="397"/>
  <c r="BP262" i="397"/>
  <c r="BO262" i="397"/>
  <c r="BN262" i="397"/>
  <c r="BM262" i="397"/>
  <c r="BL262" i="397"/>
  <c r="BK262" i="397"/>
  <c r="BJ262" i="397"/>
  <c r="BI262" i="397"/>
  <c r="BH262" i="397"/>
  <c r="BG262" i="397"/>
  <c r="BF262" i="397"/>
  <c r="BW261" i="397"/>
  <c r="BV261" i="397"/>
  <c r="BU261" i="397"/>
  <c r="BT261" i="397"/>
  <c r="BS261" i="397"/>
  <c r="BR261" i="397"/>
  <c r="BQ261" i="397"/>
  <c r="BP261" i="397"/>
  <c r="BO261" i="397"/>
  <c r="BN261" i="397"/>
  <c r="BM261" i="397"/>
  <c r="BL261" i="397"/>
  <c r="BK261" i="397"/>
  <c r="BJ261" i="397"/>
  <c r="BI261" i="397"/>
  <c r="BH261" i="397"/>
  <c r="BG261" i="397"/>
  <c r="BF261" i="397"/>
  <c r="BW260" i="397"/>
  <c r="BV260" i="397"/>
  <c r="BU260" i="397"/>
  <c r="BT260" i="397"/>
  <c r="BS260" i="397"/>
  <c r="BR260" i="397"/>
  <c r="BQ260" i="397"/>
  <c r="BP260" i="397"/>
  <c r="BO260" i="397"/>
  <c r="BN260" i="397"/>
  <c r="BM260" i="397"/>
  <c r="BL260" i="397"/>
  <c r="BK260" i="397"/>
  <c r="BJ260" i="397"/>
  <c r="BI260" i="397"/>
  <c r="BH260" i="397"/>
  <c r="BG260" i="397"/>
  <c r="BF260" i="397"/>
  <c r="BW259" i="397"/>
  <c r="BV259" i="397"/>
  <c r="BU259" i="397"/>
  <c r="BT259" i="397"/>
  <c r="BS259" i="397"/>
  <c r="BR259" i="397"/>
  <c r="BQ259" i="397"/>
  <c r="BP259" i="397"/>
  <c r="BO259" i="397"/>
  <c r="BN259" i="397"/>
  <c r="BM259" i="397"/>
  <c r="BL259" i="397"/>
  <c r="BK259" i="397"/>
  <c r="BJ259" i="397"/>
  <c r="BI259" i="397"/>
  <c r="BH259" i="397"/>
  <c r="BG259" i="397"/>
  <c r="BF259" i="397"/>
  <c r="BW258" i="397"/>
  <c r="BV258" i="397"/>
  <c r="BU258" i="397"/>
  <c r="BT258" i="397"/>
  <c r="BS258" i="397"/>
  <c r="BR258" i="397"/>
  <c r="BQ258" i="397"/>
  <c r="BP258" i="397"/>
  <c r="BO258" i="397"/>
  <c r="BN258" i="397"/>
  <c r="BM258" i="397"/>
  <c r="BL258" i="397"/>
  <c r="BK258" i="397"/>
  <c r="BJ258" i="397"/>
  <c r="BI258" i="397"/>
  <c r="BH258" i="397"/>
  <c r="BG258" i="397"/>
  <c r="BF258" i="397"/>
  <c r="BW257" i="397"/>
  <c r="BV257" i="397"/>
  <c r="BU257" i="397"/>
  <c r="BT257" i="397"/>
  <c r="BS257" i="397"/>
  <c r="BR257" i="397"/>
  <c r="BQ257" i="397"/>
  <c r="BP257" i="397"/>
  <c r="BO257" i="397"/>
  <c r="BN257" i="397"/>
  <c r="BM257" i="397"/>
  <c r="BL257" i="397"/>
  <c r="BK257" i="397"/>
  <c r="BJ257" i="397"/>
  <c r="BI257" i="397"/>
  <c r="BH257" i="397"/>
  <c r="BG257" i="397"/>
  <c r="BF257" i="397"/>
  <c r="BW256" i="397"/>
  <c r="BV256" i="397"/>
  <c r="BU256" i="397"/>
  <c r="BT256" i="397"/>
  <c r="BS256" i="397"/>
  <c r="BR256" i="397"/>
  <c r="BQ256" i="397"/>
  <c r="BP256" i="397"/>
  <c r="BO256" i="397"/>
  <c r="BN256" i="397"/>
  <c r="BM256" i="397"/>
  <c r="BL256" i="397"/>
  <c r="BK256" i="397"/>
  <c r="BJ256" i="397"/>
  <c r="BI256" i="397"/>
  <c r="BH256" i="397"/>
  <c r="BG256" i="397"/>
  <c r="BF256" i="397"/>
  <c r="BW255" i="397"/>
  <c r="BV255" i="397"/>
  <c r="BU255" i="397"/>
  <c r="BT255" i="397"/>
  <c r="BS255" i="397"/>
  <c r="BR255" i="397"/>
  <c r="BQ255" i="397"/>
  <c r="BP255" i="397"/>
  <c r="BO255" i="397"/>
  <c r="BN255" i="397"/>
  <c r="BM255" i="397"/>
  <c r="BL255" i="397"/>
  <c r="BK255" i="397"/>
  <c r="BJ255" i="397"/>
  <c r="BI255" i="397"/>
  <c r="BH255" i="397"/>
  <c r="BG255" i="397"/>
  <c r="BF255" i="397"/>
  <c r="BW252" i="397"/>
  <c r="BV252" i="397"/>
  <c r="BU252" i="397"/>
  <c r="BT252" i="397"/>
  <c r="BS252" i="397"/>
  <c r="BR252" i="397"/>
  <c r="BQ252" i="397"/>
  <c r="BP252" i="397"/>
  <c r="BO252" i="397"/>
  <c r="BN252" i="397"/>
  <c r="BM252" i="397"/>
  <c r="BL252" i="397"/>
  <c r="BK252" i="397"/>
  <c r="BJ252" i="397"/>
  <c r="BI252" i="397"/>
  <c r="BH252" i="397"/>
  <c r="BG252" i="397"/>
  <c r="BF252" i="397"/>
  <c r="BW251" i="397"/>
  <c r="BV251" i="397"/>
  <c r="BU251" i="397"/>
  <c r="BT251" i="397"/>
  <c r="BS251" i="397"/>
  <c r="BR251" i="397"/>
  <c r="BQ251" i="397"/>
  <c r="BP251" i="397"/>
  <c r="BO251" i="397"/>
  <c r="BN251" i="397"/>
  <c r="BM251" i="397"/>
  <c r="BL251" i="397"/>
  <c r="BK251" i="397"/>
  <c r="BJ251" i="397"/>
  <c r="BI251" i="397"/>
  <c r="BH251" i="397"/>
  <c r="BG251" i="397"/>
  <c r="BF251" i="397"/>
  <c r="BW250" i="397"/>
  <c r="BV250" i="397"/>
  <c r="BU250" i="397"/>
  <c r="BT250" i="397"/>
  <c r="BS250" i="397"/>
  <c r="BR250" i="397"/>
  <c r="BQ250" i="397"/>
  <c r="BP250" i="397"/>
  <c r="BO250" i="397"/>
  <c r="BN250" i="397"/>
  <c r="BM250" i="397"/>
  <c r="BL250" i="397"/>
  <c r="BK250" i="397"/>
  <c r="BJ250" i="397"/>
  <c r="BI250" i="397"/>
  <c r="BH250" i="397"/>
  <c r="BG250" i="397"/>
  <c r="BF250" i="397"/>
  <c r="BW249" i="397"/>
  <c r="BV249" i="397"/>
  <c r="BU249" i="397"/>
  <c r="BT249" i="397"/>
  <c r="BS249" i="397"/>
  <c r="BR249" i="397"/>
  <c r="BQ249" i="397"/>
  <c r="BP249" i="397"/>
  <c r="BO249" i="397"/>
  <c r="BN249" i="397"/>
  <c r="BM249" i="397"/>
  <c r="BL249" i="397"/>
  <c r="BK249" i="397"/>
  <c r="BJ249" i="397"/>
  <c r="BI249" i="397"/>
  <c r="BH249" i="397"/>
  <c r="BG249" i="397"/>
  <c r="BF249" i="397"/>
  <c r="BW248" i="397"/>
  <c r="BV248" i="397"/>
  <c r="BU248" i="397"/>
  <c r="BT248" i="397"/>
  <c r="BS248" i="397"/>
  <c r="BR248" i="397"/>
  <c r="BQ248" i="397"/>
  <c r="BP248" i="397"/>
  <c r="BO248" i="397"/>
  <c r="BN248" i="397"/>
  <c r="BM248" i="397"/>
  <c r="BL248" i="397"/>
  <c r="BK248" i="397"/>
  <c r="BJ248" i="397"/>
  <c r="BI248" i="397"/>
  <c r="BH248" i="397"/>
  <c r="BG248" i="397"/>
  <c r="BF248" i="397"/>
  <c r="BW247" i="397"/>
  <c r="BV247" i="397"/>
  <c r="BU247" i="397"/>
  <c r="BT247" i="397"/>
  <c r="BS247" i="397"/>
  <c r="BR247" i="397"/>
  <c r="BQ247" i="397"/>
  <c r="BP247" i="397"/>
  <c r="BO247" i="397"/>
  <c r="BN247" i="397"/>
  <c r="BM247" i="397"/>
  <c r="BL247" i="397"/>
  <c r="BK247" i="397"/>
  <c r="BJ247" i="397"/>
  <c r="BI247" i="397"/>
  <c r="BH247" i="397"/>
  <c r="BG247" i="397"/>
  <c r="BF247" i="397"/>
  <c r="BW246" i="397"/>
  <c r="BV246" i="397"/>
  <c r="BU246" i="397"/>
  <c r="BT246" i="397"/>
  <c r="BS246" i="397"/>
  <c r="BR246" i="397"/>
  <c r="BQ246" i="397"/>
  <c r="BP246" i="397"/>
  <c r="BO246" i="397"/>
  <c r="BN246" i="397"/>
  <c r="BM246" i="397"/>
  <c r="BL246" i="397"/>
  <c r="BK246" i="397"/>
  <c r="BJ246" i="397"/>
  <c r="BI246" i="397"/>
  <c r="BH246" i="397"/>
  <c r="BG246" i="397"/>
  <c r="BF246" i="397"/>
  <c r="BW245" i="397"/>
  <c r="BV245" i="397"/>
  <c r="BU245" i="397"/>
  <c r="BT245" i="397"/>
  <c r="BS245" i="397"/>
  <c r="BR245" i="397"/>
  <c r="BQ245" i="397"/>
  <c r="BP245" i="397"/>
  <c r="BO245" i="397"/>
  <c r="BN245" i="397"/>
  <c r="BM245" i="397"/>
  <c r="BL245" i="397"/>
  <c r="BK245" i="397"/>
  <c r="BJ245" i="397"/>
  <c r="BI245" i="397"/>
  <c r="BH245" i="397"/>
  <c r="BG245" i="397"/>
  <c r="BF245" i="397"/>
  <c r="BW244" i="397"/>
  <c r="BV244" i="397"/>
  <c r="BU244" i="397"/>
  <c r="BT244" i="397"/>
  <c r="BS244" i="397"/>
  <c r="BR244" i="397"/>
  <c r="BQ244" i="397"/>
  <c r="BP244" i="397"/>
  <c r="BO244" i="397"/>
  <c r="BN244" i="397"/>
  <c r="BM244" i="397"/>
  <c r="BL244" i="397"/>
  <c r="BK244" i="397"/>
  <c r="BJ244" i="397"/>
  <c r="BI244" i="397"/>
  <c r="BH244" i="397"/>
  <c r="BG244" i="397"/>
  <c r="BF244" i="397"/>
  <c r="BW243" i="397"/>
  <c r="BV243" i="397"/>
  <c r="BU243" i="397"/>
  <c r="BT243" i="397"/>
  <c r="BS243" i="397"/>
  <c r="BR243" i="397"/>
  <c r="BQ243" i="397"/>
  <c r="BP243" i="397"/>
  <c r="BO243" i="397"/>
  <c r="BN243" i="397"/>
  <c r="BM243" i="397"/>
  <c r="BL243" i="397"/>
  <c r="BK243" i="397"/>
  <c r="BJ243" i="397"/>
  <c r="BI243" i="397"/>
  <c r="BH243" i="397"/>
  <c r="BG243" i="397"/>
  <c r="BF243" i="397"/>
  <c r="BW242" i="397"/>
  <c r="BV242" i="397"/>
  <c r="BU242" i="397"/>
  <c r="BT242" i="397"/>
  <c r="BS242" i="397"/>
  <c r="BR242" i="397"/>
  <c r="BQ242" i="397"/>
  <c r="BP242" i="397"/>
  <c r="BO242" i="397"/>
  <c r="BN242" i="397"/>
  <c r="BM242" i="397"/>
  <c r="BL242" i="397"/>
  <c r="BK242" i="397"/>
  <c r="BJ242" i="397"/>
  <c r="BI242" i="397"/>
  <c r="BH242" i="397"/>
  <c r="BG242" i="397"/>
  <c r="BF242" i="397"/>
  <c r="BW241" i="397"/>
  <c r="BV241" i="397"/>
  <c r="BU241" i="397"/>
  <c r="BT241" i="397"/>
  <c r="BS241" i="397"/>
  <c r="BR241" i="397"/>
  <c r="BQ241" i="397"/>
  <c r="BP241" i="397"/>
  <c r="BO241" i="397"/>
  <c r="BN241" i="397"/>
  <c r="BM241" i="397"/>
  <c r="BL241" i="397"/>
  <c r="BK241" i="397"/>
  <c r="BJ241" i="397"/>
  <c r="BI241" i="397"/>
  <c r="BH241" i="397"/>
  <c r="BG241" i="397"/>
  <c r="BF241" i="397"/>
  <c r="BW240" i="397"/>
  <c r="BV240" i="397"/>
  <c r="BU240" i="397"/>
  <c r="BT240" i="397"/>
  <c r="BS240" i="397"/>
  <c r="BR240" i="397"/>
  <c r="BQ240" i="397"/>
  <c r="BP240" i="397"/>
  <c r="BO240" i="397"/>
  <c r="BN240" i="397"/>
  <c r="BM240" i="397"/>
  <c r="BL240" i="397"/>
  <c r="BK240" i="397"/>
  <c r="BJ240" i="397"/>
  <c r="BI240" i="397"/>
  <c r="BH240" i="397"/>
  <c r="BG240" i="397"/>
  <c r="BF240" i="397"/>
  <c r="BW239" i="397"/>
  <c r="BV239" i="397"/>
  <c r="BU239" i="397"/>
  <c r="BT239" i="397"/>
  <c r="BS239" i="397"/>
  <c r="BR239" i="397"/>
  <c r="BQ239" i="397"/>
  <c r="BP239" i="397"/>
  <c r="BO239" i="397"/>
  <c r="BN239" i="397"/>
  <c r="BM239" i="397"/>
  <c r="BL239" i="397"/>
  <c r="BK239" i="397"/>
  <c r="BJ239" i="397"/>
  <c r="BI239" i="397"/>
  <c r="BH239" i="397"/>
  <c r="BG239" i="397"/>
  <c r="BF239" i="397"/>
  <c r="BW238" i="397"/>
  <c r="BV238" i="397"/>
  <c r="BU238" i="397"/>
  <c r="BT238" i="397"/>
  <c r="BS238" i="397"/>
  <c r="BR238" i="397"/>
  <c r="BQ238" i="397"/>
  <c r="BP238" i="397"/>
  <c r="BO238" i="397"/>
  <c r="BN238" i="397"/>
  <c r="BM238" i="397"/>
  <c r="BL238" i="397"/>
  <c r="BK238" i="397"/>
  <c r="BJ238" i="397"/>
  <c r="BI238" i="397"/>
  <c r="BH238" i="397"/>
  <c r="BG238" i="397"/>
  <c r="BF238" i="397"/>
  <c r="BW237" i="397"/>
  <c r="BV237" i="397"/>
  <c r="BU237" i="397"/>
  <c r="BT237" i="397"/>
  <c r="BS237" i="397"/>
  <c r="BR237" i="397"/>
  <c r="BQ237" i="397"/>
  <c r="BP237" i="397"/>
  <c r="BO237" i="397"/>
  <c r="BN237" i="397"/>
  <c r="BM237" i="397"/>
  <c r="BL237" i="397"/>
  <c r="BK237" i="397"/>
  <c r="BJ237" i="397"/>
  <c r="BI237" i="397"/>
  <c r="BH237" i="397"/>
  <c r="BG237" i="397"/>
  <c r="BF237" i="397"/>
  <c r="BW236" i="397"/>
  <c r="BV236" i="397"/>
  <c r="BU236" i="397"/>
  <c r="BT236" i="397"/>
  <c r="BS236" i="397"/>
  <c r="BR236" i="397"/>
  <c r="BQ236" i="397"/>
  <c r="BP236" i="397"/>
  <c r="BO236" i="397"/>
  <c r="BN236" i="397"/>
  <c r="BM236" i="397"/>
  <c r="BL236" i="397"/>
  <c r="BK236" i="397"/>
  <c r="BJ236" i="397"/>
  <c r="BI236" i="397"/>
  <c r="BH236" i="397"/>
  <c r="BG236" i="397"/>
  <c r="BF236" i="397"/>
  <c r="BW233" i="397"/>
  <c r="BV233" i="397"/>
  <c r="BU233" i="397"/>
  <c r="BT233" i="397"/>
  <c r="BS233" i="397"/>
  <c r="BR233" i="397"/>
  <c r="BQ233" i="397"/>
  <c r="BP233" i="397"/>
  <c r="BO233" i="397"/>
  <c r="BN233" i="397"/>
  <c r="BM233" i="397"/>
  <c r="BL233" i="397"/>
  <c r="BK233" i="397"/>
  <c r="BJ233" i="397"/>
  <c r="BI233" i="397"/>
  <c r="BH233" i="397"/>
  <c r="BG233" i="397"/>
  <c r="BF233" i="397"/>
  <c r="BW232" i="397"/>
  <c r="BV232" i="397"/>
  <c r="BU232" i="397"/>
  <c r="BT232" i="397"/>
  <c r="BS232" i="397"/>
  <c r="BR232" i="397"/>
  <c r="BQ232" i="397"/>
  <c r="BP232" i="397"/>
  <c r="BO232" i="397"/>
  <c r="BN232" i="397"/>
  <c r="BM232" i="397"/>
  <c r="BL232" i="397"/>
  <c r="BK232" i="397"/>
  <c r="BJ232" i="397"/>
  <c r="BI232" i="397"/>
  <c r="BH232" i="397"/>
  <c r="BG232" i="397"/>
  <c r="BF232" i="397"/>
  <c r="BW231" i="397"/>
  <c r="BV231" i="397"/>
  <c r="BU231" i="397"/>
  <c r="BT231" i="397"/>
  <c r="BS231" i="397"/>
  <c r="BR231" i="397"/>
  <c r="BQ231" i="397"/>
  <c r="BP231" i="397"/>
  <c r="BO231" i="397"/>
  <c r="BN231" i="397"/>
  <c r="BM231" i="397"/>
  <c r="BL231" i="397"/>
  <c r="BK231" i="397"/>
  <c r="BJ231" i="397"/>
  <c r="BI231" i="397"/>
  <c r="BH231" i="397"/>
  <c r="BG231" i="397"/>
  <c r="BF231" i="397"/>
  <c r="BW230" i="397"/>
  <c r="BV230" i="397"/>
  <c r="BU230" i="397"/>
  <c r="BT230" i="397"/>
  <c r="BS230" i="397"/>
  <c r="BR230" i="397"/>
  <c r="BQ230" i="397"/>
  <c r="BP230" i="397"/>
  <c r="BO230" i="397"/>
  <c r="BN230" i="397"/>
  <c r="BM230" i="397"/>
  <c r="BL230" i="397"/>
  <c r="BK230" i="397"/>
  <c r="BJ230" i="397"/>
  <c r="BI230" i="397"/>
  <c r="BH230" i="397"/>
  <c r="BG230" i="397"/>
  <c r="BF230" i="397"/>
  <c r="BW229" i="397"/>
  <c r="BV229" i="397"/>
  <c r="BU229" i="397"/>
  <c r="BT229" i="397"/>
  <c r="BS229" i="397"/>
  <c r="BR229" i="397"/>
  <c r="BQ229" i="397"/>
  <c r="BP229" i="397"/>
  <c r="BO229" i="397"/>
  <c r="BN229" i="397"/>
  <c r="BM229" i="397"/>
  <c r="BL229" i="397"/>
  <c r="BK229" i="397"/>
  <c r="BJ229" i="397"/>
  <c r="BI229" i="397"/>
  <c r="BH229" i="397"/>
  <c r="BG229" i="397"/>
  <c r="BF229" i="397"/>
  <c r="BW228" i="397"/>
  <c r="BV228" i="397"/>
  <c r="BU228" i="397"/>
  <c r="BT228" i="397"/>
  <c r="BS228" i="397"/>
  <c r="BR228" i="397"/>
  <c r="BQ228" i="397"/>
  <c r="BP228" i="397"/>
  <c r="BO228" i="397"/>
  <c r="BN228" i="397"/>
  <c r="BM228" i="397"/>
  <c r="BL228" i="397"/>
  <c r="BK228" i="397"/>
  <c r="BJ228" i="397"/>
  <c r="BI228" i="397"/>
  <c r="BH228" i="397"/>
  <c r="BG228" i="397"/>
  <c r="BF228" i="397"/>
  <c r="BW227" i="397"/>
  <c r="BV227" i="397"/>
  <c r="BU227" i="397"/>
  <c r="BT227" i="397"/>
  <c r="BS227" i="397"/>
  <c r="BR227" i="397"/>
  <c r="BQ227" i="397"/>
  <c r="BP227" i="397"/>
  <c r="BO227" i="397"/>
  <c r="BN227" i="397"/>
  <c r="BM227" i="397"/>
  <c r="BL227" i="397"/>
  <c r="BK227" i="397"/>
  <c r="BJ227" i="397"/>
  <c r="BI227" i="397"/>
  <c r="BH227" i="397"/>
  <c r="BG227" i="397"/>
  <c r="BF227" i="397"/>
  <c r="BW226" i="397"/>
  <c r="BV226" i="397"/>
  <c r="BU226" i="397"/>
  <c r="BT226" i="397"/>
  <c r="BS226" i="397"/>
  <c r="BR226" i="397"/>
  <c r="BQ226" i="397"/>
  <c r="BP226" i="397"/>
  <c r="BO226" i="397"/>
  <c r="BN226" i="397"/>
  <c r="BM226" i="397"/>
  <c r="BL226" i="397"/>
  <c r="BK226" i="397"/>
  <c r="BJ226" i="397"/>
  <c r="BI226" i="397"/>
  <c r="BH226" i="397"/>
  <c r="BG226" i="397"/>
  <c r="BF226" i="397"/>
  <c r="BW225" i="397"/>
  <c r="BV225" i="397"/>
  <c r="BU225" i="397"/>
  <c r="BT225" i="397"/>
  <c r="BS225" i="397"/>
  <c r="BR225" i="397"/>
  <c r="BQ225" i="397"/>
  <c r="BP225" i="397"/>
  <c r="BO225" i="397"/>
  <c r="BN225" i="397"/>
  <c r="BM225" i="397"/>
  <c r="BL225" i="397"/>
  <c r="BK225" i="397"/>
  <c r="BJ225" i="397"/>
  <c r="BI225" i="397"/>
  <c r="BH225" i="397"/>
  <c r="BG225" i="397"/>
  <c r="BF225" i="397"/>
  <c r="BW224" i="397"/>
  <c r="BV224" i="397"/>
  <c r="BU224" i="397"/>
  <c r="BT224" i="397"/>
  <c r="BS224" i="397"/>
  <c r="BR224" i="397"/>
  <c r="BQ224" i="397"/>
  <c r="BP224" i="397"/>
  <c r="BO224" i="397"/>
  <c r="BN224" i="397"/>
  <c r="BM224" i="397"/>
  <c r="BL224" i="397"/>
  <c r="BK224" i="397"/>
  <c r="BJ224" i="397"/>
  <c r="BI224" i="397"/>
  <c r="BH224" i="397"/>
  <c r="BG224" i="397"/>
  <c r="BF224" i="397"/>
  <c r="BW223" i="397"/>
  <c r="BV223" i="397"/>
  <c r="BU223" i="397"/>
  <c r="BT223" i="397"/>
  <c r="BS223" i="397"/>
  <c r="BR223" i="397"/>
  <c r="BQ223" i="397"/>
  <c r="BP223" i="397"/>
  <c r="BO223" i="397"/>
  <c r="BN223" i="397"/>
  <c r="BM223" i="397"/>
  <c r="BL223" i="397"/>
  <c r="BK223" i="397"/>
  <c r="BJ223" i="397"/>
  <c r="BI223" i="397"/>
  <c r="BH223" i="397"/>
  <c r="BG223" i="397"/>
  <c r="BF223" i="397"/>
  <c r="BW222" i="397"/>
  <c r="BV222" i="397"/>
  <c r="BU222" i="397"/>
  <c r="BT222" i="397"/>
  <c r="BS222" i="397"/>
  <c r="BR222" i="397"/>
  <c r="BQ222" i="397"/>
  <c r="BP222" i="397"/>
  <c r="BO222" i="397"/>
  <c r="BN222" i="397"/>
  <c r="BM222" i="397"/>
  <c r="BL222" i="397"/>
  <c r="BK222" i="397"/>
  <c r="BJ222" i="397"/>
  <c r="BI222" i="397"/>
  <c r="BH222" i="397"/>
  <c r="BG222" i="397"/>
  <c r="BF222" i="397"/>
  <c r="BW221" i="397"/>
  <c r="BV221" i="397"/>
  <c r="BU221" i="397"/>
  <c r="BT221" i="397"/>
  <c r="BS221" i="397"/>
  <c r="BR221" i="397"/>
  <c r="BQ221" i="397"/>
  <c r="BP221" i="397"/>
  <c r="BO221" i="397"/>
  <c r="BN221" i="397"/>
  <c r="BM221" i="397"/>
  <c r="BL221" i="397"/>
  <c r="BK221" i="397"/>
  <c r="BJ221" i="397"/>
  <c r="BI221" i="397"/>
  <c r="BH221" i="397"/>
  <c r="BG221" i="397"/>
  <c r="BF221" i="397"/>
  <c r="BW220" i="397"/>
  <c r="BV220" i="397"/>
  <c r="BU220" i="397"/>
  <c r="BT220" i="397"/>
  <c r="BS220" i="397"/>
  <c r="BR220" i="397"/>
  <c r="BQ220" i="397"/>
  <c r="BP220" i="397"/>
  <c r="BO220" i="397"/>
  <c r="BN220" i="397"/>
  <c r="BM220" i="397"/>
  <c r="BL220" i="397"/>
  <c r="BK220" i="397"/>
  <c r="BJ220" i="397"/>
  <c r="BI220" i="397"/>
  <c r="BH220" i="397"/>
  <c r="BG220" i="397"/>
  <c r="BF220" i="397"/>
  <c r="BW219" i="397"/>
  <c r="BV219" i="397"/>
  <c r="BU219" i="397"/>
  <c r="BT219" i="397"/>
  <c r="BS219" i="397"/>
  <c r="BR219" i="397"/>
  <c r="BQ219" i="397"/>
  <c r="BP219" i="397"/>
  <c r="BO219" i="397"/>
  <c r="BN219" i="397"/>
  <c r="BM219" i="397"/>
  <c r="BL219" i="397"/>
  <c r="BK219" i="397"/>
  <c r="BJ219" i="397"/>
  <c r="BI219" i="397"/>
  <c r="BH219" i="397"/>
  <c r="BG219" i="397"/>
  <c r="BF219" i="397"/>
  <c r="BW218" i="397"/>
  <c r="BV218" i="397"/>
  <c r="BU218" i="397"/>
  <c r="BT218" i="397"/>
  <c r="BS218" i="397"/>
  <c r="BR218" i="397"/>
  <c r="BQ218" i="397"/>
  <c r="BP218" i="397"/>
  <c r="BO218" i="397"/>
  <c r="BN218" i="397"/>
  <c r="BM218" i="397"/>
  <c r="BL218" i="397"/>
  <c r="BK218" i="397"/>
  <c r="BJ218" i="397"/>
  <c r="BI218" i="397"/>
  <c r="BH218" i="397"/>
  <c r="BG218" i="397"/>
  <c r="BF218" i="397"/>
  <c r="BW217" i="397"/>
  <c r="BV217" i="397"/>
  <c r="BU217" i="397"/>
  <c r="BT217" i="397"/>
  <c r="BS217" i="397"/>
  <c r="BR217" i="397"/>
  <c r="BQ217" i="397"/>
  <c r="BP217" i="397"/>
  <c r="BO217" i="397"/>
  <c r="BN217" i="397"/>
  <c r="BM217" i="397"/>
  <c r="BL217" i="397"/>
  <c r="BK217" i="397"/>
  <c r="BJ217" i="397"/>
  <c r="BI217" i="397"/>
  <c r="BH217" i="397"/>
  <c r="BG217" i="397"/>
  <c r="BF217" i="397"/>
  <c r="BW214" i="397"/>
  <c r="BV214" i="397"/>
  <c r="BU214" i="397"/>
  <c r="BT214" i="397"/>
  <c r="BS214" i="397"/>
  <c r="BR214" i="397"/>
  <c r="BQ214" i="397"/>
  <c r="BP214" i="397"/>
  <c r="BO214" i="397"/>
  <c r="BN214" i="397"/>
  <c r="BM214" i="397"/>
  <c r="BL214" i="397"/>
  <c r="BK214" i="397"/>
  <c r="BJ214" i="397"/>
  <c r="BI214" i="397"/>
  <c r="BH214" i="397"/>
  <c r="BG214" i="397"/>
  <c r="BF214" i="397"/>
  <c r="BW213" i="397"/>
  <c r="BV213" i="397"/>
  <c r="BU213" i="397"/>
  <c r="BT213" i="397"/>
  <c r="BS213" i="397"/>
  <c r="BR213" i="397"/>
  <c r="BQ213" i="397"/>
  <c r="BP213" i="397"/>
  <c r="BO213" i="397"/>
  <c r="BN213" i="397"/>
  <c r="BM213" i="397"/>
  <c r="BL213" i="397"/>
  <c r="BK213" i="397"/>
  <c r="BJ213" i="397"/>
  <c r="BI213" i="397"/>
  <c r="BH213" i="397"/>
  <c r="BG213" i="397"/>
  <c r="BF213" i="397"/>
  <c r="BW212" i="397"/>
  <c r="BV212" i="397"/>
  <c r="BU212" i="397"/>
  <c r="BT212" i="397"/>
  <c r="BS212" i="397"/>
  <c r="BR212" i="397"/>
  <c r="BQ212" i="397"/>
  <c r="BP212" i="397"/>
  <c r="BO212" i="397"/>
  <c r="BN212" i="397"/>
  <c r="BM212" i="397"/>
  <c r="BL212" i="397"/>
  <c r="BK212" i="397"/>
  <c r="BJ212" i="397"/>
  <c r="BI212" i="397"/>
  <c r="BH212" i="397"/>
  <c r="BG212" i="397"/>
  <c r="BF212" i="397"/>
  <c r="BW211" i="397"/>
  <c r="BV211" i="397"/>
  <c r="BU211" i="397"/>
  <c r="BT211" i="397"/>
  <c r="BS211" i="397"/>
  <c r="BR211" i="397"/>
  <c r="BQ211" i="397"/>
  <c r="BP211" i="397"/>
  <c r="BO211" i="397"/>
  <c r="BN211" i="397"/>
  <c r="BM211" i="397"/>
  <c r="BL211" i="397"/>
  <c r="BK211" i="397"/>
  <c r="BJ211" i="397"/>
  <c r="BI211" i="397"/>
  <c r="BH211" i="397"/>
  <c r="BG211" i="397"/>
  <c r="BF211" i="397"/>
  <c r="BW210" i="397"/>
  <c r="BV210" i="397"/>
  <c r="BU210" i="397"/>
  <c r="BT210" i="397"/>
  <c r="BS210" i="397"/>
  <c r="BR210" i="397"/>
  <c r="BQ210" i="397"/>
  <c r="BP210" i="397"/>
  <c r="BO210" i="397"/>
  <c r="BN210" i="397"/>
  <c r="BM210" i="397"/>
  <c r="BL210" i="397"/>
  <c r="BK210" i="397"/>
  <c r="BJ210" i="397"/>
  <c r="BI210" i="397"/>
  <c r="BH210" i="397"/>
  <c r="BG210" i="397"/>
  <c r="BF210" i="397"/>
  <c r="BW209" i="397"/>
  <c r="BV209" i="397"/>
  <c r="BU209" i="397"/>
  <c r="BT209" i="397"/>
  <c r="BS209" i="397"/>
  <c r="BR209" i="397"/>
  <c r="BQ209" i="397"/>
  <c r="BP209" i="397"/>
  <c r="BO209" i="397"/>
  <c r="BN209" i="397"/>
  <c r="BM209" i="397"/>
  <c r="BL209" i="397"/>
  <c r="BK209" i="397"/>
  <c r="BJ209" i="397"/>
  <c r="BI209" i="397"/>
  <c r="BH209" i="397"/>
  <c r="BG209" i="397"/>
  <c r="BF209" i="397"/>
  <c r="BW208" i="397"/>
  <c r="BV208" i="397"/>
  <c r="BU208" i="397"/>
  <c r="BT208" i="397"/>
  <c r="BS208" i="397"/>
  <c r="BR208" i="397"/>
  <c r="BQ208" i="397"/>
  <c r="BP208" i="397"/>
  <c r="BO208" i="397"/>
  <c r="BN208" i="397"/>
  <c r="BM208" i="397"/>
  <c r="BL208" i="397"/>
  <c r="BK208" i="397"/>
  <c r="BJ208" i="397"/>
  <c r="BI208" i="397"/>
  <c r="BH208" i="397"/>
  <c r="BG208" i="397"/>
  <c r="BF208" i="397"/>
  <c r="BW207" i="397"/>
  <c r="BV207" i="397"/>
  <c r="BU207" i="397"/>
  <c r="BT207" i="397"/>
  <c r="BS207" i="397"/>
  <c r="BR207" i="397"/>
  <c r="BQ207" i="397"/>
  <c r="BP207" i="397"/>
  <c r="BO207" i="397"/>
  <c r="BN207" i="397"/>
  <c r="BM207" i="397"/>
  <c r="BL207" i="397"/>
  <c r="BK207" i="397"/>
  <c r="BJ207" i="397"/>
  <c r="BI207" i="397"/>
  <c r="BH207" i="397"/>
  <c r="BG207" i="397"/>
  <c r="BF207" i="397"/>
  <c r="BW206" i="397"/>
  <c r="BV206" i="397"/>
  <c r="BU206" i="397"/>
  <c r="BT206" i="397"/>
  <c r="BS206" i="397"/>
  <c r="BR206" i="397"/>
  <c r="BQ206" i="397"/>
  <c r="BP206" i="397"/>
  <c r="BO206" i="397"/>
  <c r="BN206" i="397"/>
  <c r="BM206" i="397"/>
  <c r="BL206" i="397"/>
  <c r="BK206" i="397"/>
  <c r="BJ206" i="397"/>
  <c r="BI206" i="397"/>
  <c r="BH206" i="397"/>
  <c r="BG206" i="397"/>
  <c r="BF206" i="397"/>
  <c r="BW205" i="397"/>
  <c r="BV205" i="397"/>
  <c r="BU205" i="397"/>
  <c r="BT205" i="397"/>
  <c r="BS205" i="397"/>
  <c r="BR205" i="397"/>
  <c r="BQ205" i="397"/>
  <c r="BP205" i="397"/>
  <c r="BO205" i="397"/>
  <c r="BN205" i="397"/>
  <c r="BM205" i="397"/>
  <c r="BL205" i="397"/>
  <c r="BK205" i="397"/>
  <c r="BJ205" i="397"/>
  <c r="BI205" i="397"/>
  <c r="BH205" i="397"/>
  <c r="BG205" i="397"/>
  <c r="BF205" i="397"/>
  <c r="BW204" i="397"/>
  <c r="BV204" i="397"/>
  <c r="BU204" i="397"/>
  <c r="BT204" i="397"/>
  <c r="BS204" i="397"/>
  <c r="BR204" i="397"/>
  <c r="BQ204" i="397"/>
  <c r="BP204" i="397"/>
  <c r="BO204" i="397"/>
  <c r="BN204" i="397"/>
  <c r="BM204" i="397"/>
  <c r="BL204" i="397"/>
  <c r="BK204" i="397"/>
  <c r="BJ204" i="397"/>
  <c r="BI204" i="397"/>
  <c r="BH204" i="397"/>
  <c r="BG204" i="397"/>
  <c r="BF204" i="397"/>
  <c r="BW203" i="397"/>
  <c r="BV203" i="397"/>
  <c r="BU203" i="397"/>
  <c r="BT203" i="397"/>
  <c r="BS203" i="397"/>
  <c r="BR203" i="397"/>
  <c r="BQ203" i="397"/>
  <c r="BP203" i="397"/>
  <c r="BO203" i="397"/>
  <c r="BN203" i="397"/>
  <c r="BM203" i="397"/>
  <c r="BL203" i="397"/>
  <c r="BK203" i="397"/>
  <c r="BJ203" i="397"/>
  <c r="BI203" i="397"/>
  <c r="BH203" i="397"/>
  <c r="BG203" i="397"/>
  <c r="BF203" i="397"/>
  <c r="BW202" i="397"/>
  <c r="BV202" i="397"/>
  <c r="BU202" i="397"/>
  <c r="BT202" i="397"/>
  <c r="BS202" i="397"/>
  <c r="BR202" i="397"/>
  <c r="BQ202" i="397"/>
  <c r="BP202" i="397"/>
  <c r="BO202" i="397"/>
  <c r="BN202" i="397"/>
  <c r="BM202" i="397"/>
  <c r="BL202" i="397"/>
  <c r="BK202" i="397"/>
  <c r="BJ202" i="397"/>
  <c r="BI202" i="397"/>
  <c r="BH202" i="397"/>
  <c r="BG202" i="397"/>
  <c r="BF202" i="397"/>
  <c r="BW201" i="397"/>
  <c r="BV201" i="397"/>
  <c r="BU201" i="397"/>
  <c r="BT201" i="397"/>
  <c r="BS201" i="397"/>
  <c r="BR201" i="397"/>
  <c r="BQ201" i="397"/>
  <c r="BP201" i="397"/>
  <c r="BO201" i="397"/>
  <c r="BN201" i="397"/>
  <c r="BM201" i="397"/>
  <c r="BL201" i="397"/>
  <c r="BK201" i="397"/>
  <c r="BJ201" i="397"/>
  <c r="BI201" i="397"/>
  <c r="BH201" i="397"/>
  <c r="BG201" i="397"/>
  <c r="BF201" i="397"/>
  <c r="BW200" i="397"/>
  <c r="BV200" i="397"/>
  <c r="BU200" i="397"/>
  <c r="BT200" i="397"/>
  <c r="BS200" i="397"/>
  <c r="BR200" i="397"/>
  <c r="BQ200" i="397"/>
  <c r="BP200" i="397"/>
  <c r="BO200" i="397"/>
  <c r="BN200" i="397"/>
  <c r="BM200" i="397"/>
  <c r="BL200" i="397"/>
  <c r="BK200" i="397"/>
  <c r="BJ200" i="397"/>
  <c r="BI200" i="397"/>
  <c r="BH200" i="397"/>
  <c r="BG200" i="397"/>
  <c r="BF200" i="397"/>
  <c r="BW199" i="397"/>
  <c r="BV199" i="397"/>
  <c r="BU199" i="397"/>
  <c r="BT199" i="397"/>
  <c r="BS199" i="397"/>
  <c r="BR199" i="397"/>
  <c r="BQ199" i="397"/>
  <c r="BP199" i="397"/>
  <c r="BO199" i="397"/>
  <c r="BN199" i="397"/>
  <c r="BM199" i="397"/>
  <c r="BL199" i="397"/>
  <c r="BK199" i="397"/>
  <c r="BJ199" i="397"/>
  <c r="BI199" i="397"/>
  <c r="BH199" i="397"/>
  <c r="BG199" i="397"/>
  <c r="BF199" i="397"/>
  <c r="BW198" i="397"/>
  <c r="BV198" i="397"/>
  <c r="BU198" i="397"/>
  <c r="BT198" i="397"/>
  <c r="BS198" i="397"/>
  <c r="BR198" i="397"/>
  <c r="BQ198" i="397"/>
  <c r="BP198" i="397"/>
  <c r="BO198" i="397"/>
  <c r="BN198" i="397"/>
  <c r="BM198" i="397"/>
  <c r="BL198" i="397"/>
  <c r="BK198" i="397"/>
  <c r="BJ198" i="397"/>
  <c r="BI198" i="397"/>
  <c r="BH198" i="397"/>
  <c r="BG198" i="397"/>
  <c r="BF198" i="397"/>
  <c r="BW195" i="397"/>
  <c r="BV195" i="397"/>
  <c r="BU195" i="397"/>
  <c r="BT195" i="397"/>
  <c r="BS195" i="397"/>
  <c r="BR195" i="397"/>
  <c r="BQ195" i="397"/>
  <c r="BP195" i="397"/>
  <c r="BO195" i="397"/>
  <c r="BN195" i="397"/>
  <c r="BM195" i="397"/>
  <c r="BL195" i="397"/>
  <c r="BK195" i="397"/>
  <c r="BJ195" i="397"/>
  <c r="BI195" i="397"/>
  <c r="BH195" i="397"/>
  <c r="BG195" i="397"/>
  <c r="BF195" i="397"/>
  <c r="BW194" i="397"/>
  <c r="BV194" i="397"/>
  <c r="BU194" i="397"/>
  <c r="BT194" i="397"/>
  <c r="BS194" i="397"/>
  <c r="BR194" i="397"/>
  <c r="BQ194" i="397"/>
  <c r="BP194" i="397"/>
  <c r="BO194" i="397"/>
  <c r="BN194" i="397"/>
  <c r="BM194" i="397"/>
  <c r="BL194" i="397"/>
  <c r="BK194" i="397"/>
  <c r="BJ194" i="397"/>
  <c r="BI194" i="397"/>
  <c r="BH194" i="397"/>
  <c r="BG194" i="397"/>
  <c r="BF194" i="397"/>
  <c r="BW193" i="397"/>
  <c r="BV193" i="397"/>
  <c r="BU193" i="397"/>
  <c r="BT193" i="397"/>
  <c r="BS193" i="397"/>
  <c r="BR193" i="397"/>
  <c r="BQ193" i="397"/>
  <c r="BP193" i="397"/>
  <c r="BO193" i="397"/>
  <c r="BN193" i="397"/>
  <c r="BM193" i="397"/>
  <c r="BL193" i="397"/>
  <c r="BK193" i="397"/>
  <c r="BJ193" i="397"/>
  <c r="BI193" i="397"/>
  <c r="BH193" i="397"/>
  <c r="BG193" i="397"/>
  <c r="BF193" i="397"/>
  <c r="BW192" i="397"/>
  <c r="BV192" i="397"/>
  <c r="BU192" i="397"/>
  <c r="BT192" i="397"/>
  <c r="BS192" i="397"/>
  <c r="BR192" i="397"/>
  <c r="BQ192" i="397"/>
  <c r="BP192" i="397"/>
  <c r="BO192" i="397"/>
  <c r="BN192" i="397"/>
  <c r="BM192" i="397"/>
  <c r="BL192" i="397"/>
  <c r="BK192" i="397"/>
  <c r="BJ192" i="397"/>
  <c r="BI192" i="397"/>
  <c r="BH192" i="397"/>
  <c r="BG192" i="397"/>
  <c r="BF192" i="397"/>
  <c r="BW191" i="397"/>
  <c r="BV191" i="397"/>
  <c r="BU191" i="397"/>
  <c r="BT191" i="397"/>
  <c r="BS191" i="397"/>
  <c r="BR191" i="397"/>
  <c r="BQ191" i="397"/>
  <c r="BP191" i="397"/>
  <c r="BO191" i="397"/>
  <c r="BN191" i="397"/>
  <c r="BM191" i="397"/>
  <c r="BL191" i="397"/>
  <c r="BK191" i="397"/>
  <c r="BJ191" i="397"/>
  <c r="BI191" i="397"/>
  <c r="BH191" i="397"/>
  <c r="BG191" i="397"/>
  <c r="BF191" i="397"/>
  <c r="BW190" i="397"/>
  <c r="BV190" i="397"/>
  <c r="BU190" i="397"/>
  <c r="BT190" i="397"/>
  <c r="BS190" i="397"/>
  <c r="BR190" i="397"/>
  <c r="BQ190" i="397"/>
  <c r="BP190" i="397"/>
  <c r="BO190" i="397"/>
  <c r="BN190" i="397"/>
  <c r="BM190" i="397"/>
  <c r="BL190" i="397"/>
  <c r="BK190" i="397"/>
  <c r="BJ190" i="397"/>
  <c r="BI190" i="397"/>
  <c r="BH190" i="397"/>
  <c r="BG190" i="397"/>
  <c r="BF190" i="397"/>
  <c r="BW189" i="397"/>
  <c r="BV189" i="397"/>
  <c r="BU189" i="397"/>
  <c r="BT189" i="397"/>
  <c r="BS189" i="397"/>
  <c r="BR189" i="397"/>
  <c r="BQ189" i="397"/>
  <c r="BP189" i="397"/>
  <c r="BO189" i="397"/>
  <c r="BN189" i="397"/>
  <c r="BM189" i="397"/>
  <c r="BL189" i="397"/>
  <c r="BK189" i="397"/>
  <c r="BJ189" i="397"/>
  <c r="BI189" i="397"/>
  <c r="BH189" i="397"/>
  <c r="BG189" i="397"/>
  <c r="BF189" i="397"/>
  <c r="BW188" i="397"/>
  <c r="BV188" i="397"/>
  <c r="BU188" i="397"/>
  <c r="BT188" i="397"/>
  <c r="BS188" i="397"/>
  <c r="BR188" i="397"/>
  <c r="BQ188" i="397"/>
  <c r="BP188" i="397"/>
  <c r="BO188" i="397"/>
  <c r="BN188" i="397"/>
  <c r="BM188" i="397"/>
  <c r="BL188" i="397"/>
  <c r="BK188" i="397"/>
  <c r="BJ188" i="397"/>
  <c r="BI188" i="397"/>
  <c r="BH188" i="397"/>
  <c r="BG188" i="397"/>
  <c r="BF188" i="397"/>
  <c r="BW187" i="397"/>
  <c r="BV187" i="397"/>
  <c r="BU187" i="397"/>
  <c r="BT187" i="397"/>
  <c r="BS187" i="397"/>
  <c r="BR187" i="397"/>
  <c r="BQ187" i="397"/>
  <c r="BP187" i="397"/>
  <c r="BO187" i="397"/>
  <c r="BN187" i="397"/>
  <c r="BM187" i="397"/>
  <c r="BL187" i="397"/>
  <c r="BK187" i="397"/>
  <c r="BJ187" i="397"/>
  <c r="BI187" i="397"/>
  <c r="BH187" i="397"/>
  <c r="BG187" i="397"/>
  <c r="BF187" i="397"/>
  <c r="BW186" i="397"/>
  <c r="BV186" i="397"/>
  <c r="BU186" i="397"/>
  <c r="BT186" i="397"/>
  <c r="BS186" i="397"/>
  <c r="BR186" i="397"/>
  <c r="BQ186" i="397"/>
  <c r="BP186" i="397"/>
  <c r="BO186" i="397"/>
  <c r="BN186" i="397"/>
  <c r="BM186" i="397"/>
  <c r="BL186" i="397"/>
  <c r="BK186" i="397"/>
  <c r="BJ186" i="397"/>
  <c r="BI186" i="397"/>
  <c r="BH186" i="397"/>
  <c r="BG186" i="397"/>
  <c r="BF186" i="397"/>
  <c r="BW185" i="397"/>
  <c r="BV185" i="397"/>
  <c r="BU185" i="397"/>
  <c r="BT185" i="397"/>
  <c r="BS185" i="397"/>
  <c r="BR185" i="397"/>
  <c r="BQ185" i="397"/>
  <c r="BP185" i="397"/>
  <c r="BO185" i="397"/>
  <c r="BN185" i="397"/>
  <c r="BM185" i="397"/>
  <c r="BL185" i="397"/>
  <c r="BK185" i="397"/>
  <c r="BJ185" i="397"/>
  <c r="BI185" i="397"/>
  <c r="BH185" i="397"/>
  <c r="BG185" i="397"/>
  <c r="BF185" i="397"/>
  <c r="BW184" i="397"/>
  <c r="BV184" i="397"/>
  <c r="BU184" i="397"/>
  <c r="BT184" i="397"/>
  <c r="BS184" i="397"/>
  <c r="BR184" i="397"/>
  <c r="BQ184" i="397"/>
  <c r="BP184" i="397"/>
  <c r="BO184" i="397"/>
  <c r="BN184" i="397"/>
  <c r="BM184" i="397"/>
  <c r="BL184" i="397"/>
  <c r="BK184" i="397"/>
  <c r="BJ184" i="397"/>
  <c r="BI184" i="397"/>
  <c r="BH184" i="397"/>
  <c r="BG184" i="397"/>
  <c r="BF184" i="397"/>
  <c r="BW183" i="397"/>
  <c r="BV183" i="397"/>
  <c r="BU183" i="397"/>
  <c r="BT183" i="397"/>
  <c r="BS183" i="397"/>
  <c r="BR183" i="397"/>
  <c r="BQ183" i="397"/>
  <c r="BP183" i="397"/>
  <c r="BO183" i="397"/>
  <c r="BN183" i="397"/>
  <c r="BM183" i="397"/>
  <c r="BL183" i="397"/>
  <c r="BK183" i="397"/>
  <c r="BJ183" i="397"/>
  <c r="BI183" i="397"/>
  <c r="BH183" i="397"/>
  <c r="BG183" i="397"/>
  <c r="BF183" i="397"/>
  <c r="BW182" i="397"/>
  <c r="BV182" i="397"/>
  <c r="BU182" i="397"/>
  <c r="BT182" i="397"/>
  <c r="BS182" i="397"/>
  <c r="BR182" i="397"/>
  <c r="BQ182" i="397"/>
  <c r="BP182" i="397"/>
  <c r="BO182" i="397"/>
  <c r="BN182" i="397"/>
  <c r="BM182" i="397"/>
  <c r="BL182" i="397"/>
  <c r="BK182" i="397"/>
  <c r="BJ182" i="397"/>
  <c r="BI182" i="397"/>
  <c r="BH182" i="397"/>
  <c r="BG182" i="397"/>
  <c r="BF182" i="397"/>
  <c r="BW181" i="397"/>
  <c r="BV181" i="397"/>
  <c r="BU181" i="397"/>
  <c r="BT181" i="397"/>
  <c r="BS181" i="397"/>
  <c r="BR181" i="397"/>
  <c r="BQ181" i="397"/>
  <c r="BP181" i="397"/>
  <c r="BO181" i="397"/>
  <c r="BN181" i="397"/>
  <c r="BM181" i="397"/>
  <c r="BL181" i="397"/>
  <c r="BK181" i="397"/>
  <c r="BJ181" i="397"/>
  <c r="BI181" i="397"/>
  <c r="BH181" i="397"/>
  <c r="BG181" i="397"/>
  <c r="BF181" i="397"/>
  <c r="BW180" i="397"/>
  <c r="BV180" i="397"/>
  <c r="BU180" i="397"/>
  <c r="BT180" i="397"/>
  <c r="BS180" i="397"/>
  <c r="BR180" i="397"/>
  <c r="BQ180" i="397"/>
  <c r="BP180" i="397"/>
  <c r="BO180" i="397"/>
  <c r="BN180" i="397"/>
  <c r="BM180" i="397"/>
  <c r="BL180" i="397"/>
  <c r="BK180" i="397"/>
  <c r="BJ180" i="397"/>
  <c r="BI180" i="397"/>
  <c r="BH180" i="397"/>
  <c r="BG180" i="397"/>
  <c r="BF180" i="397"/>
  <c r="BW179" i="397"/>
  <c r="BV179" i="397"/>
  <c r="BU179" i="397"/>
  <c r="BT179" i="397"/>
  <c r="BS179" i="397"/>
  <c r="BR179" i="397"/>
  <c r="BQ179" i="397"/>
  <c r="BP179" i="397"/>
  <c r="BO179" i="397"/>
  <c r="BN179" i="397"/>
  <c r="BM179" i="397"/>
  <c r="BL179" i="397"/>
  <c r="BK179" i="397"/>
  <c r="BJ179" i="397"/>
  <c r="BI179" i="397"/>
  <c r="BH179" i="397"/>
  <c r="BG179" i="397"/>
  <c r="BF179" i="397"/>
  <c r="BW176" i="397"/>
  <c r="BV176" i="397"/>
  <c r="BU176" i="397"/>
  <c r="BT176" i="397"/>
  <c r="BS176" i="397"/>
  <c r="BR176" i="397"/>
  <c r="BQ176" i="397"/>
  <c r="BP176" i="397"/>
  <c r="BO176" i="397"/>
  <c r="BN176" i="397"/>
  <c r="BM176" i="397"/>
  <c r="BL176" i="397"/>
  <c r="BK176" i="397"/>
  <c r="BJ176" i="397"/>
  <c r="BI176" i="397"/>
  <c r="BH176" i="397"/>
  <c r="BG176" i="397"/>
  <c r="BF176" i="397"/>
  <c r="BW175" i="397"/>
  <c r="BV175" i="397"/>
  <c r="BU175" i="397"/>
  <c r="BT175" i="397"/>
  <c r="BS175" i="397"/>
  <c r="BR175" i="397"/>
  <c r="BQ175" i="397"/>
  <c r="BP175" i="397"/>
  <c r="BO175" i="397"/>
  <c r="BN175" i="397"/>
  <c r="BM175" i="397"/>
  <c r="BL175" i="397"/>
  <c r="BK175" i="397"/>
  <c r="BJ175" i="397"/>
  <c r="BI175" i="397"/>
  <c r="BH175" i="397"/>
  <c r="BG175" i="397"/>
  <c r="BF175" i="397"/>
  <c r="BW174" i="397"/>
  <c r="BV174" i="397"/>
  <c r="BU174" i="397"/>
  <c r="BT174" i="397"/>
  <c r="BS174" i="397"/>
  <c r="BR174" i="397"/>
  <c r="BQ174" i="397"/>
  <c r="BP174" i="397"/>
  <c r="BO174" i="397"/>
  <c r="BN174" i="397"/>
  <c r="BM174" i="397"/>
  <c r="BL174" i="397"/>
  <c r="BK174" i="397"/>
  <c r="BJ174" i="397"/>
  <c r="BI174" i="397"/>
  <c r="BH174" i="397"/>
  <c r="BG174" i="397"/>
  <c r="BF174" i="397"/>
  <c r="BW173" i="397"/>
  <c r="BV173" i="397"/>
  <c r="BU173" i="397"/>
  <c r="BT173" i="397"/>
  <c r="BS173" i="397"/>
  <c r="BR173" i="397"/>
  <c r="BQ173" i="397"/>
  <c r="BP173" i="397"/>
  <c r="BO173" i="397"/>
  <c r="BN173" i="397"/>
  <c r="BM173" i="397"/>
  <c r="BL173" i="397"/>
  <c r="BK173" i="397"/>
  <c r="BJ173" i="397"/>
  <c r="BI173" i="397"/>
  <c r="BH173" i="397"/>
  <c r="BG173" i="397"/>
  <c r="BF173" i="397"/>
  <c r="BW172" i="397"/>
  <c r="BV172" i="397"/>
  <c r="BU172" i="397"/>
  <c r="BT172" i="397"/>
  <c r="BS172" i="397"/>
  <c r="BR172" i="397"/>
  <c r="BQ172" i="397"/>
  <c r="BP172" i="397"/>
  <c r="BO172" i="397"/>
  <c r="BN172" i="397"/>
  <c r="BM172" i="397"/>
  <c r="BL172" i="397"/>
  <c r="BK172" i="397"/>
  <c r="BJ172" i="397"/>
  <c r="BI172" i="397"/>
  <c r="BH172" i="397"/>
  <c r="BG172" i="397"/>
  <c r="BF172" i="397"/>
  <c r="BW171" i="397"/>
  <c r="BV171" i="397"/>
  <c r="BU171" i="397"/>
  <c r="BT171" i="397"/>
  <c r="BS171" i="397"/>
  <c r="BR171" i="397"/>
  <c r="BQ171" i="397"/>
  <c r="BP171" i="397"/>
  <c r="BO171" i="397"/>
  <c r="BN171" i="397"/>
  <c r="BM171" i="397"/>
  <c r="BL171" i="397"/>
  <c r="BK171" i="397"/>
  <c r="BJ171" i="397"/>
  <c r="BI171" i="397"/>
  <c r="BH171" i="397"/>
  <c r="BG171" i="397"/>
  <c r="BF171" i="397"/>
  <c r="BW170" i="397"/>
  <c r="BV170" i="397"/>
  <c r="BU170" i="397"/>
  <c r="BT170" i="397"/>
  <c r="BS170" i="397"/>
  <c r="BR170" i="397"/>
  <c r="BQ170" i="397"/>
  <c r="BP170" i="397"/>
  <c r="BO170" i="397"/>
  <c r="BN170" i="397"/>
  <c r="BM170" i="397"/>
  <c r="BL170" i="397"/>
  <c r="BK170" i="397"/>
  <c r="BJ170" i="397"/>
  <c r="BI170" i="397"/>
  <c r="BH170" i="397"/>
  <c r="BG170" i="397"/>
  <c r="BF170" i="397"/>
  <c r="BW169" i="397"/>
  <c r="BV169" i="397"/>
  <c r="BU169" i="397"/>
  <c r="BT169" i="397"/>
  <c r="BS169" i="397"/>
  <c r="BR169" i="397"/>
  <c r="BQ169" i="397"/>
  <c r="BP169" i="397"/>
  <c r="BO169" i="397"/>
  <c r="BN169" i="397"/>
  <c r="BM169" i="397"/>
  <c r="BL169" i="397"/>
  <c r="BK169" i="397"/>
  <c r="BJ169" i="397"/>
  <c r="BI169" i="397"/>
  <c r="BH169" i="397"/>
  <c r="BG169" i="397"/>
  <c r="BF169" i="397"/>
  <c r="BW168" i="397"/>
  <c r="BV168" i="397"/>
  <c r="BU168" i="397"/>
  <c r="BT168" i="397"/>
  <c r="BS168" i="397"/>
  <c r="BR168" i="397"/>
  <c r="BQ168" i="397"/>
  <c r="BP168" i="397"/>
  <c r="BO168" i="397"/>
  <c r="BN168" i="397"/>
  <c r="BM168" i="397"/>
  <c r="BL168" i="397"/>
  <c r="BK168" i="397"/>
  <c r="BJ168" i="397"/>
  <c r="BI168" i="397"/>
  <c r="BH168" i="397"/>
  <c r="BG168" i="397"/>
  <c r="BF168" i="397"/>
  <c r="BW167" i="397"/>
  <c r="BV167" i="397"/>
  <c r="BU167" i="397"/>
  <c r="BT167" i="397"/>
  <c r="BS167" i="397"/>
  <c r="BR167" i="397"/>
  <c r="BQ167" i="397"/>
  <c r="BP167" i="397"/>
  <c r="BO167" i="397"/>
  <c r="BN167" i="397"/>
  <c r="BM167" i="397"/>
  <c r="BL167" i="397"/>
  <c r="BK167" i="397"/>
  <c r="BJ167" i="397"/>
  <c r="BI167" i="397"/>
  <c r="BH167" i="397"/>
  <c r="BG167" i="397"/>
  <c r="BF167" i="397"/>
  <c r="BW166" i="397"/>
  <c r="BV166" i="397"/>
  <c r="BU166" i="397"/>
  <c r="BT166" i="397"/>
  <c r="BS166" i="397"/>
  <c r="BR166" i="397"/>
  <c r="BQ166" i="397"/>
  <c r="BP166" i="397"/>
  <c r="BO166" i="397"/>
  <c r="BN166" i="397"/>
  <c r="BM166" i="397"/>
  <c r="BL166" i="397"/>
  <c r="BK166" i="397"/>
  <c r="BJ166" i="397"/>
  <c r="BI166" i="397"/>
  <c r="BH166" i="397"/>
  <c r="BG166" i="397"/>
  <c r="BF166" i="397"/>
  <c r="BW165" i="397"/>
  <c r="BV165" i="397"/>
  <c r="BU165" i="397"/>
  <c r="BT165" i="397"/>
  <c r="BS165" i="397"/>
  <c r="BR165" i="397"/>
  <c r="BQ165" i="397"/>
  <c r="BP165" i="397"/>
  <c r="BO165" i="397"/>
  <c r="BN165" i="397"/>
  <c r="BM165" i="397"/>
  <c r="BL165" i="397"/>
  <c r="BK165" i="397"/>
  <c r="BJ165" i="397"/>
  <c r="BI165" i="397"/>
  <c r="BH165" i="397"/>
  <c r="BG165" i="397"/>
  <c r="BF165" i="397"/>
  <c r="BW164" i="397"/>
  <c r="BV164" i="397"/>
  <c r="BU164" i="397"/>
  <c r="BT164" i="397"/>
  <c r="BS164" i="397"/>
  <c r="BR164" i="397"/>
  <c r="BQ164" i="397"/>
  <c r="BP164" i="397"/>
  <c r="BO164" i="397"/>
  <c r="BN164" i="397"/>
  <c r="BM164" i="397"/>
  <c r="BL164" i="397"/>
  <c r="BK164" i="397"/>
  <c r="BJ164" i="397"/>
  <c r="BI164" i="397"/>
  <c r="BH164" i="397"/>
  <c r="BG164" i="397"/>
  <c r="BF164" i="397"/>
  <c r="BW163" i="397"/>
  <c r="BV163" i="397"/>
  <c r="BU163" i="397"/>
  <c r="BT163" i="397"/>
  <c r="BS163" i="397"/>
  <c r="BR163" i="397"/>
  <c r="BQ163" i="397"/>
  <c r="BP163" i="397"/>
  <c r="BO163" i="397"/>
  <c r="BN163" i="397"/>
  <c r="BM163" i="397"/>
  <c r="BL163" i="397"/>
  <c r="BK163" i="397"/>
  <c r="BJ163" i="397"/>
  <c r="BI163" i="397"/>
  <c r="BH163" i="397"/>
  <c r="BG163" i="397"/>
  <c r="BF163" i="397"/>
  <c r="BW162" i="397"/>
  <c r="BV162" i="397"/>
  <c r="BU162" i="397"/>
  <c r="BT162" i="397"/>
  <c r="BS162" i="397"/>
  <c r="BR162" i="397"/>
  <c r="BQ162" i="397"/>
  <c r="BP162" i="397"/>
  <c r="BO162" i="397"/>
  <c r="BN162" i="397"/>
  <c r="BM162" i="397"/>
  <c r="BL162" i="397"/>
  <c r="BK162" i="397"/>
  <c r="BJ162" i="397"/>
  <c r="BI162" i="397"/>
  <c r="BH162" i="397"/>
  <c r="BG162" i="397"/>
  <c r="BF162" i="397"/>
  <c r="BW161" i="397"/>
  <c r="BV161" i="397"/>
  <c r="BU161" i="397"/>
  <c r="BT161" i="397"/>
  <c r="BS161" i="397"/>
  <c r="BR161" i="397"/>
  <c r="BQ161" i="397"/>
  <c r="BP161" i="397"/>
  <c r="BO161" i="397"/>
  <c r="BN161" i="397"/>
  <c r="BM161" i="397"/>
  <c r="BL161" i="397"/>
  <c r="BK161" i="397"/>
  <c r="BJ161" i="397"/>
  <c r="BI161" i="397"/>
  <c r="BH161" i="397"/>
  <c r="BG161" i="397"/>
  <c r="BF161" i="397"/>
  <c r="BW160" i="397"/>
  <c r="BV160" i="397"/>
  <c r="BU160" i="397"/>
  <c r="BT160" i="397"/>
  <c r="BS160" i="397"/>
  <c r="BR160" i="397"/>
  <c r="BQ160" i="397"/>
  <c r="BP160" i="397"/>
  <c r="BO160" i="397"/>
  <c r="BN160" i="397"/>
  <c r="BM160" i="397"/>
  <c r="BL160" i="397"/>
  <c r="BK160" i="397"/>
  <c r="BJ160" i="397"/>
  <c r="BI160" i="397"/>
  <c r="BH160" i="397"/>
  <c r="BG160" i="397"/>
  <c r="BF160" i="397"/>
  <c r="BW157" i="397"/>
  <c r="BV157" i="397"/>
  <c r="BU157" i="397"/>
  <c r="BT157" i="397"/>
  <c r="BS157" i="397"/>
  <c r="BR157" i="397"/>
  <c r="BQ157" i="397"/>
  <c r="BP157" i="397"/>
  <c r="BO157" i="397"/>
  <c r="BN157" i="397"/>
  <c r="BM157" i="397"/>
  <c r="BL157" i="397"/>
  <c r="BK157" i="397"/>
  <c r="BJ157" i="397"/>
  <c r="BI157" i="397"/>
  <c r="BH157" i="397"/>
  <c r="BG157" i="397"/>
  <c r="BF157" i="397"/>
  <c r="BW156" i="397"/>
  <c r="BV156" i="397"/>
  <c r="BU156" i="397"/>
  <c r="BT156" i="397"/>
  <c r="BS156" i="397"/>
  <c r="BR156" i="397"/>
  <c r="BQ156" i="397"/>
  <c r="BP156" i="397"/>
  <c r="BO156" i="397"/>
  <c r="BN156" i="397"/>
  <c r="BM156" i="397"/>
  <c r="BL156" i="397"/>
  <c r="BK156" i="397"/>
  <c r="BJ156" i="397"/>
  <c r="BI156" i="397"/>
  <c r="BH156" i="397"/>
  <c r="BG156" i="397"/>
  <c r="BF156" i="397"/>
  <c r="BW155" i="397"/>
  <c r="BV155" i="397"/>
  <c r="BU155" i="397"/>
  <c r="BT155" i="397"/>
  <c r="BS155" i="397"/>
  <c r="BR155" i="397"/>
  <c r="BQ155" i="397"/>
  <c r="BP155" i="397"/>
  <c r="BO155" i="397"/>
  <c r="BN155" i="397"/>
  <c r="BM155" i="397"/>
  <c r="BL155" i="397"/>
  <c r="BK155" i="397"/>
  <c r="BJ155" i="397"/>
  <c r="BI155" i="397"/>
  <c r="BH155" i="397"/>
  <c r="BG155" i="397"/>
  <c r="BF155" i="397"/>
  <c r="BW154" i="397"/>
  <c r="BV154" i="397"/>
  <c r="BU154" i="397"/>
  <c r="BT154" i="397"/>
  <c r="BS154" i="397"/>
  <c r="BR154" i="397"/>
  <c r="BQ154" i="397"/>
  <c r="BP154" i="397"/>
  <c r="BO154" i="397"/>
  <c r="BN154" i="397"/>
  <c r="BM154" i="397"/>
  <c r="BL154" i="397"/>
  <c r="BK154" i="397"/>
  <c r="BJ154" i="397"/>
  <c r="BI154" i="397"/>
  <c r="BH154" i="397"/>
  <c r="BG154" i="397"/>
  <c r="BF154" i="397"/>
  <c r="BW153" i="397"/>
  <c r="BV153" i="397"/>
  <c r="BU153" i="397"/>
  <c r="BT153" i="397"/>
  <c r="BS153" i="397"/>
  <c r="BR153" i="397"/>
  <c r="BQ153" i="397"/>
  <c r="BP153" i="397"/>
  <c r="BO153" i="397"/>
  <c r="BN153" i="397"/>
  <c r="BM153" i="397"/>
  <c r="BL153" i="397"/>
  <c r="BK153" i="397"/>
  <c r="BJ153" i="397"/>
  <c r="BI153" i="397"/>
  <c r="BH153" i="397"/>
  <c r="BG153" i="397"/>
  <c r="BF153" i="397"/>
  <c r="BW152" i="397"/>
  <c r="BV152" i="397"/>
  <c r="BU152" i="397"/>
  <c r="BT152" i="397"/>
  <c r="BS152" i="397"/>
  <c r="BR152" i="397"/>
  <c r="BQ152" i="397"/>
  <c r="BP152" i="397"/>
  <c r="BO152" i="397"/>
  <c r="BN152" i="397"/>
  <c r="BM152" i="397"/>
  <c r="BL152" i="397"/>
  <c r="BK152" i="397"/>
  <c r="BJ152" i="397"/>
  <c r="BI152" i="397"/>
  <c r="BH152" i="397"/>
  <c r="BG152" i="397"/>
  <c r="BF152" i="397"/>
  <c r="BW151" i="397"/>
  <c r="BV151" i="397"/>
  <c r="BU151" i="397"/>
  <c r="BT151" i="397"/>
  <c r="BS151" i="397"/>
  <c r="BR151" i="397"/>
  <c r="BQ151" i="397"/>
  <c r="BP151" i="397"/>
  <c r="BO151" i="397"/>
  <c r="BN151" i="397"/>
  <c r="BM151" i="397"/>
  <c r="BL151" i="397"/>
  <c r="BK151" i="397"/>
  <c r="BJ151" i="397"/>
  <c r="BI151" i="397"/>
  <c r="BH151" i="397"/>
  <c r="BG151" i="397"/>
  <c r="BF151" i="397"/>
  <c r="BW150" i="397"/>
  <c r="BV150" i="397"/>
  <c r="BU150" i="397"/>
  <c r="BT150" i="397"/>
  <c r="BS150" i="397"/>
  <c r="BR150" i="397"/>
  <c r="BQ150" i="397"/>
  <c r="BP150" i="397"/>
  <c r="BO150" i="397"/>
  <c r="BN150" i="397"/>
  <c r="BM150" i="397"/>
  <c r="BL150" i="397"/>
  <c r="BK150" i="397"/>
  <c r="BJ150" i="397"/>
  <c r="BI150" i="397"/>
  <c r="BH150" i="397"/>
  <c r="BG150" i="397"/>
  <c r="BF150" i="397"/>
  <c r="BW149" i="397"/>
  <c r="BV149" i="397"/>
  <c r="BU149" i="397"/>
  <c r="BT149" i="397"/>
  <c r="BS149" i="397"/>
  <c r="BR149" i="397"/>
  <c r="BQ149" i="397"/>
  <c r="BP149" i="397"/>
  <c r="BO149" i="397"/>
  <c r="BN149" i="397"/>
  <c r="BM149" i="397"/>
  <c r="BL149" i="397"/>
  <c r="BK149" i="397"/>
  <c r="BJ149" i="397"/>
  <c r="BI149" i="397"/>
  <c r="BH149" i="397"/>
  <c r="BG149" i="397"/>
  <c r="BF149" i="397"/>
  <c r="BW148" i="397"/>
  <c r="BV148" i="397"/>
  <c r="BU148" i="397"/>
  <c r="BT148" i="397"/>
  <c r="BS148" i="397"/>
  <c r="BR148" i="397"/>
  <c r="BQ148" i="397"/>
  <c r="BP148" i="397"/>
  <c r="BO148" i="397"/>
  <c r="BN148" i="397"/>
  <c r="BM148" i="397"/>
  <c r="BL148" i="397"/>
  <c r="BK148" i="397"/>
  <c r="BJ148" i="397"/>
  <c r="BI148" i="397"/>
  <c r="BH148" i="397"/>
  <c r="BG148" i="397"/>
  <c r="BF148" i="397"/>
  <c r="BW147" i="397"/>
  <c r="BV147" i="397"/>
  <c r="BU147" i="397"/>
  <c r="BT147" i="397"/>
  <c r="BS147" i="397"/>
  <c r="BR147" i="397"/>
  <c r="BQ147" i="397"/>
  <c r="BP147" i="397"/>
  <c r="BO147" i="397"/>
  <c r="BN147" i="397"/>
  <c r="BM147" i="397"/>
  <c r="BL147" i="397"/>
  <c r="BK147" i="397"/>
  <c r="BJ147" i="397"/>
  <c r="BI147" i="397"/>
  <c r="BH147" i="397"/>
  <c r="BG147" i="397"/>
  <c r="BF147" i="397"/>
  <c r="BW146" i="397"/>
  <c r="BV146" i="397"/>
  <c r="BU146" i="397"/>
  <c r="BT146" i="397"/>
  <c r="BS146" i="397"/>
  <c r="BR146" i="397"/>
  <c r="BQ146" i="397"/>
  <c r="BP146" i="397"/>
  <c r="BO146" i="397"/>
  <c r="BN146" i="397"/>
  <c r="BM146" i="397"/>
  <c r="BL146" i="397"/>
  <c r="BK146" i="397"/>
  <c r="BJ146" i="397"/>
  <c r="BI146" i="397"/>
  <c r="BH146" i="397"/>
  <c r="BG146" i="397"/>
  <c r="BF146" i="397"/>
  <c r="BW145" i="397"/>
  <c r="BV145" i="397"/>
  <c r="BU145" i="397"/>
  <c r="BT145" i="397"/>
  <c r="BS145" i="397"/>
  <c r="BR145" i="397"/>
  <c r="BQ145" i="397"/>
  <c r="BP145" i="397"/>
  <c r="BO145" i="397"/>
  <c r="BN145" i="397"/>
  <c r="BM145" i="397"/>
  <c r="BL145" i="397"/>
  <c r="BK145" i="397"/>
  <c r="BJ145" i="397"/>
  <c r="BI145" i="397"/>
  <c r="BH145" i="397"/>
  <c r="BG145" i="397"/>
  <c r="BF145" i="397"/>
  <c r="BW144" i="397"/>
  <c r="BV144" i="397"/>
  <c r="BU144" i="397"/>
  <c r="BT144" i="397"/>
  <c r="BS144" i="397"/>
  <c r="BR144" i="397"/>
  <c r="BQ144" i="397"/>
  <c r="BP144" i="397"/>
  <c r="BO144" i="397"/>
  <c r="BN144" i="397"/>
  <c r="BM144" i="397"/>
  <c r="BL144" i="397"/>
  <c r="BK144" i="397"/>
  <c r="BJ144" i="397"/>
  <c r="BI144" i="397"/>
  <c r="BH144" i="397"/>
  <c r="BG144" i="397"/>
  <c r="BF144" i="397"/>
  <c r="BW143" i="397"/>
  <c r="BV143" i="397"/>
  <c r="BU143" i="397"/>
  <c r="BT143" i="397"/>
  <c r="BS143" i="397"/>
  <c r="BR143" i="397"/>
  <c r="BQ143" i="397"/>
  <c r="BP143" i="397"/>
  <c r="BO143" i="397"/>
  <c r="BN143" i="397"/>
  <c r="BM143" i="397"/>
  <c r="BL143" i="397"/>
  <c r="BK143" i="397"/>
  <c r="BJ143" i="397"/>
  <c r="BI143" i="397"/>
  <c r="BH143" i="397"/>
  <c r="BG143" i="397"/>
  <c r="BF143" i="397"/>
  <c r="BW142" i="397"/>
  <c r="BV142" i="397"/>
  <c r="BU142" i="397"/>
  <c r="BT142" i="397"/>
  <c r="BS142" i="397"/>
  <c r="BR142" i="397"/>
  <c r="BQ142" i="397"/>
  <c r="BP142" i="397"/>
  <c r="BO142" i="397"/>
  <c r="BN142" i="397"/>
  <c r="BM142" i="397"/>
  <c r="BL142" i="397"/>
  <c r="BK142" i="397"/>
  <c r="BJ142" i="397"/>
  <c r="BI142" i="397"/>
  <c r="BH142" i="397"/>
  <c r="BG142" i="397"/>
  <c r="BF142" i="397"/>
  <c r="BW141" i="397"/>
  <c r="BV141" i="397"/>
  <c r="BU141" i="397"/>
  <c r="BT141" i="397"/>
  <c r="BS141" i="397"/>
  <c r="BR141" i="397"/>
  <c r="BQ141" i="397"/>
  <c r="BP141" i="397"/>
  <c r="BO141" i="397"/>
  <c r="BN141" i="397"/>
  <c r="BM141" i="397"/>
  <c r="BL141" i="397"/>
  <c r="BK141" i="397"/>
  <c r="BJ141" i="397"/>
  <c r="BI141" i="397"/>
  <c r="BH141" i="397"/>
  <c r="BG141" i="397"/>
  <c r="BF141" i="397"/>
  <c r="BW138" i="397"/>
  <c r="BV138" i="397"/>
  <c r="BU138" i="397"/>
  <c r="BT138" i="397"/>
  <c r="BS138" i="397"/>
  <c r="BR138" i="397"/>
  <c r="BQ138" i="397"/>
  <c r="BP138" i="397"/>
  <c r="BO138" i="397"/>
  <c r="BN138" i="397"/>
  <c r="BM138" i="397"/>
  <c r="BL138" i="397"/>
  <c r="BK138" i="397"/>
  <c r="BJ138" i="397"/>
  <c r="BI138" i="397"/>
  <c r="BH138" i="397"/>
  <c r="BG138" i="397"/>
  <c r="BF138" i="397"/>
  <c r="BW137" i="397"/>
  <c r="BV137" i="397"/>
  <c r="BU137" i="397"/>
  <c r="BT137" i="397"/>
  <c r="BS137" i="397"/>
  <c r="BR137" i="397"/>
  <c r="BQ137" i="397"/>
  <c r="BP137" i="397"/>
  <c r="BO137" i="397"/>
  <c r="BN137" i="397"/>
  <c r="BM137" i="397"/>
  <c r="BL137" i="397"/>
  <c r="BK137" i="397"/>
  <c r="BJ137" i="397"/>
  <c r="BI137" i="397"/>
  <c r="BH137" i="397"/>
  <c r="BG137" i="397"/>
  <c r="BF137" i="397"/>
  <c r="BW136" i="397"/>
  <c r="BV136" i="397"/>
  <c r="BU136" i="397"/>
  <c r="BT136" i="397"/>
  <c r="BS136" i="397"/>
  <c r="BR136" i="397"/>
  <c r="BQ136" i="397"/>
  <c r="BP136" i="397"/>
  <c r="BO136" i="397"/>
  <c r="BN136" i="397"/>
  <c r="BM136" i="397"/>
  <c r="BL136" i="397"/>
  <c r="BK136" i="397"/>
  <c r="BJ136" i="397"/>
  <c r="BI136" i="397"/>
  <c r="BH136" i="397"/>
  <c r="BG136" i="397"/>
  <c r="BF136" i="397"/>
  <c r="BW135" i="397"/>
  <c r="BV135" i="397"/>
  <c r="BU135" i="397"/>
  <c r="BT135" i="397"/>
  <c r="BS135" i="397"/>
  <c r="BR135" i="397"/>
  <c r="BQ135" i="397"/>
  <c r="BP135" i="397"/>
  <c r="BO135" i="397"/>
  <c r="BN135" i="397"/>
  <c r="BM135" i="397"/>
  <c r="BL135" i="397"/>
  <c r="BK135" i="397"/>
  <c r="BJ135" i="397"/>
  <c r="BI135" i="397"/>
  <c r="BH135" i="397"/>
  <c r="BG135" i="397"/>
  <c r="BF135" i="397"/>
  <c r="BW134" i="397"/>
  <c r="BV134" i="397"/>
  <c r="BU134" i="397"/>
  <c r="BT134" i="397"/>
  <c r="BS134" i="397"/>
  <c r="BR134" i="397"/>
  <c r="BQ134" i="397"/>
  <c r="BP134" i="397"/>
  <c r="BO134" i="397"/>
  <c r="BN134" i="397"/>
  <c r="BM134" i="397"/>
  <c r="BL134" i="397"/>
  <c r="BK134" i="397"/>
  <c r="BJ134" i="397"/>
  <c r="BI134" i="397"/>
  <c r="BH134" i="397"/>
  <c r="BG134" i="397"/>
  <c r="BF134" i="397"/>
  <c r="BW133" i="397"/>
  <c r="BV133" i="397"/>
  <c r="BU133" i="397"/>
  <c r="BT133" i="397"/>
  <c r="BS133" i="397"/>
  <c r="BR133" i="397"/>
  <c r="BQ133" i="397"/>
  <c r="BP133" i="397"/>
  <c r="BO133" i="397"/>
  <c r="BN133" i="397"/>
  <c r="BM133" i="397"/>
  <c r="BL133" i="397"/>
  <c r="BK133" i="397"/>
  <c r="BJ133" i="397"/>
  <c r="BI133" i="397"/>
  <c r="BH133" i="397"/>
  <c r="BG133" i="397"/>
  <c r="BF133" i="397"/>
  <c r="BW132" i="397"/>
  <c r="BV132" i="397"/>
  <c r="BU132" i="397"/>
  <c r="BT132" i="397"/>
  <c r="BS132" i="397"/>
  <c r="BR132" i="397"/>
  <c r="BQ132" i="397"/>
  <c r="BP132" i="397"/>
  <c r="BO132" i="397"/>
  <c r="BN132" i="397"/>
  <c r="BM132" i="397"/>
  <c r="BL132" i="397"/>
  <c r="BK132" i="397"/>
  <c r="BJ132" i="397"/>
  <c r="BI132" i="397"/>
  <c r="BH132" i="397"/>
  <c r="BG132" i="397"/>
  <c r="BF132" i="397"/>
  <c r="BW131" i="397"/>
  <c r="BV131" i="397"/>
  <c r="BU131" i="397"/>
  <c r="BT131" i="397"/>
  <c r="BS131" i="397"/>
  <c r="BR131" i="397"/>
  <c r="BQ131" i="397"/>
  <c r="BP131" i="397"/>
  <c r="BO131" i="397"/>
  <c r="BN131" i="397"/>
  <c r="BM131" i="397"/>
  <c r="BL131" i="397"/>
  <c r="BK131" i="397"/>
  <c r="BJ131" i="397"/>
  <c r="BI131" i="397"/>
  <c r="BH131" i="397"/>
  <c r="BG131" i="397"/>
  <c r="BF131" i="397"/>
  <c r="BW130" i="397"/>
  <c r="BV130" i="397"/>
  <c r="BU130" i="397"/>
  <c r="BT130" i="397"/>
  <c r="BS130" i="397"/>
  <c r="BR130" i="397"/>
  <c r="BQ130" i="397"/>
  <c r="BP130" i="397"/>
  <c r="BO130" i="397"/>
  <c r="BN130" i="397"/>
  <c r="BM130" i="397"/>
  <c r="BL130" i="397"/>
  <c r="BK130" i="397"/>
  <c r="BJ130" i="397"/>
  <c r="BI130" i="397"/>
  <c r="BH130" i="397"/>
  <c r="BG130" i="397"/>
  <c r="BF130" i="397"/>
  <c r="BW129" i="397"/>
  <c r="BV129" i="397"/>
  <c r="BU129" i="397"/>
  <c r="BT129" i="397"/>
  <c r="BS129" i="397"/>
  <c r="BR129" i="397"/>
  <c r="BQ129" i="397"/>
  <c r="BP129" i="397"/>
  <c r="BO129" i="397"/>
  <c r="BN129" i="397"/>
  <c r="BM129" i="397"/>
  <c r="BL129" i="397"/>
  <c r="BK129" i="397"/>
  <c r="BJ129" i="397"/>
  <c r="BI129" i="397"/>
  <c r="BH129" i="397"/>
  <c r="BG129" i="397"/>
  <c r="BF129" i="397"/>
  <c r="BW128" i="397"/>
  <c r="BV128" i="397"/>
  <c r="BU128" i="397"/>
  <c r="BT128" i="397"/>
  <c r="BS128" i="397"/>
  <c r="BR128" i="397"/>
  <c r="BQ128" i="397"/>
  <c r="BP128" i="397"/>
  <c r="BO128" i="397"/>
  <c r="BN128" i="397"/>
  <c r="BM128" i="397"/>
  <c r="BL128" i="397"/>
  <c r="BK128" i="397"/>
  <c r="BJ128" i="397"/>
  <c r="BI128" i="397"/>
  <c r="BH128" i="397"/>
  <c r="BG128" i="397"/>
  <c r="BF128" i="397"/>
  <c r="BW127" i="397"/>
  <c r="BV127" i="397"/>
  <c r="BU127" i="397"/>
  <c r="BT127" i="397"/>
  <c r="BS127" i="397"/>
  <c r="BR127" i="397"/>
  <c r="BQ127" i="397"/>
  <c r="BP127" i="397"/>
  <c r="BO127" i="397"/>
  <c r="BN127" i="397"/>
  <c r="BM127" i="397"/>
  <c r="BL127" i="397"/>
  <c r="BK127" i="397"/>
  <c r="BJ127" i="397"/>
  <c r="BI127" i="397"/>
  <c r="BH127" i="397"/>
  <c r="BG127" i="397"/>
  <c r="BF127" i="397"/>
  <c r="BW126" i="397"/>
  <c r="BV126" i="397"/>
  <c r="BU126" i="397"/>
  <c r="BT126" i="397"/>
  <c r="BS126" i="397"/>
  <c r="BR126" i="397"/>
  <c r="BQ126" i="397"/>
  <c r="BP126" i="397"/>
  <c r="BO126" i="397"/>
  <c r="BN126" i="397"/>
  <c r="BM126" i="397"/>
  <c r="BL126" i="397"/>
  <c r="BK126" i="397"/>
  <c r="BJ126" i="397"/>
  <c r="BI126" i="397"/>
  <c r="BH126" i="397"/>
  <c r="BG126" i="397"/>
  <c r="BF126" i="397"/>
  <c r="BW125" i="397"/>
  <c r="BV125" i="397"/>
  <c r="BU125" i="397"/>
  <c r="BT125" i="397"/>
  <c r="BS125" i="397"/>
  <c r="BR125" i="397"/>
  <c r="BQ125" i="397"/>
  <c r="BP125" i="397"/>
  <c r="BO125" i="397"/>
  <c r="BN125" i="397"/>
  <c r="BM125" i="397"/>
  <c r="BL125" i="397"/>
  <c r="BK125" i="397"/>
  <c r="BJ125" i="397"/>
  <c r="BI125" i="397"/>
  <c r="BH125" i="397"/>
  <c r="BG125" i="397"/>
  <c r="BF125" i="397"/>
  <c r="BW124" i="397"/>
  <c r="BV124" i="397"/>
  <c r="BU124" i="397"/>
  <c r="BT124" i="397"/>
  <c r="BS124" i="397"/>
  <c r="BR124" i="397"/>
  <c r="BQ124" i="397"/>
  <c r="BP124" i="397"/>
  <c r="BO124" i="397"/>
  <c r="BN124" i="397"/>
  <c r="BM124" i="397"/>
  <c r="BL124" i="397"/>
  <c r="BK124" i="397"/>
  <c r="BJ124" i="397"/>
  <c r="BI124" i="397"/>
  <c r="BH124" i="397"/>
  <c r="BG124" i="397"/>
  <c r="BF124" i="397"/>
  <c r="BW123" i="397"/>
  <c r="BV123" i="397"/>
  <c r="BU123" i="397"/>
  <c r="BT123" i="397"/>
  <c r="BS123" i="397"/>
  <c r="BR123" i="397"/>
  <c r="BQ123" i="397"/>
  <c r="BP123" i="397"/>
  <c r="BO123" i="397"/>
  <c r="BN123" i="397"/>
  <c r="BM123" i="397"/>
  <c r="BL123" i="397"/>
  <c r="BK123" i="397"/>
  <c r="BJ123" i="397"/>
  <c r="BI123" i="397"/>
  <c r="BH123" i="397"/>
  <c r="BG123" i="397"/>
  <c r="BF123" i="397"/>
  <c r="BW122" i="397"/>
  <c r="BV122" i="397"/>
  <c r="BU122" i="397"/>
  <c r="BT122" i="397"/>
  <c r="BS122" i="397"/>
  <c r="BR122" i="397"/>
  <c r="BQ122" i="397"/>
  <c r="BP122" i="397"/>
  <c r="BO122" i="397"/>
  <c r="BN122" i="397"/>
  <c r="BM122" i="397"/>
  <c r="BL122" i="397"/>
  <c r="BK122" i="397"/>
  <c r="BJ122" i="397"/>
  <c r="BI122" i="397"/>
  <c r="BH122" i="397"/>
  <c r="BG122" i="397"/>
  <c r="BF122" i="397"/>
  <c r="BW119" i="397"/>
  <c r="BV119" i="397"/>
  <c r="BU119" i="397"/>
  <c r="BT119" i="397"/>
  <c r="BS119" i="397"/>
  <c r="BR119" i="397"/>
  <c r="BQ119" i="397"/>
  <c r="BP119" i="397"/>
  <c r="BO119" i="397"/>
  <c r="BN119" i="397"/>
  <c r="BM119" i="397"/>
  <c r="BL119" i="397"/>
  <c r="BK119" i="397"/>
  <c r="BJ119" i="397"/>
  <c r="BI119" i="397"/>
  <c r="BH119" i="397"/>
  <c r="BG119" i="397"/>
  <c r="BF119" i="397"/>
  <c r="BW118" i="397"/>
  <c r="BV118" i="397"/>
  <c r="BU118" i="397"/>
  <c r="BT118" i="397"/>
  <c r="BS118" i="397"/>
  <c r="BR118" i="397"/>
  <c r="BQ118" i="397"/>
  <c r="BP118" i="397"/>
  <c r="BO118" i="397"/>
  <c r="BN118" i="397"/>
  <c r="BM118" i="397"/>
  <c r="BL118" i="397"/>
  <c r="BK118" i="397"/>
  <c r="BJ118" i="397"/>
  <c r="BI118" i="397"/>
  <c r="BH118" i="397"/>
  <c r="BG118" i="397"/>
  <c r="BF118" i="397"/>
  <c r="BW117" i="397"/>
  <c r="BV117" i="397"/>
  <c r="BU117" i="397"/>
  <c r="BT117" i="397"/>
  <c r="BS117" i="397"/>
  <c r="BR117" i="397"/>
  <c r="BQ117" i="397"/>
  <c r="BP117" i="397"/>
  <c r="BO117" i="397"/>
  <c r="BN117" i="397"/>
  <c r="BM117" i="397"/>
  <c r="BL117" i="397"/>
  <c r="BK117" i="397"/>
  <c r="BJ117" i="397"/>
  <c r="BI117" i="397"/>
  <c r="BH117" i="397"/>
  <c r="BG117" i="397"/>
  <c r="BF117" i="397"/>
  <c r="BW116" i="397"/>
  <c r="BV116" i="397"/>
  <c r="BU116" i="397"/>
  <c r="BT116" i="397"/>
  <c r="BS116" i="397"/>
  <c r="BR116" i="397"/>
  <c r="BQ116" i="397"/>
  <c r="BP116" i="397"/>
  <c r="BO116" i="397"/>
  <c r="BN116" i="397"/>
  <c r="BM116" i="397"/>
  <c r="BL116" i="397"/>
  <c r="BK116" i="397"/>
  <c r="BJ116" i="397"/>
  <c r="BI116" i="397"/>
  <c r="BH116" i="397"/>
  <c r="BG116" i="397"/>
  <c r="BF116" i="397"/>
  <c r="BW115" i="397"/>
  <c r="BV115" i="397"/>
  <c r="BU115" i="397"/>
  <c r="BT115" i="397"/>
  <c r="BS115" i="397"/>
  <c r="BR115" i="397"/>
  <c r="BQ115" i="397"/>
  <c r="BP115" i="397"/>
  <c r="BO115" i="397"/>
  <c r="BN115" i="397"/>
  <c r="BM115" i="397"/>
  <c r="BL115" i="397"/>
  <c r="BK115" i="397"/>
  <c r="BJ115" i="397"/>
  <c r="BI115" i="397"/>
  <c r="BH115" i="397"/>
  <c r="BG115" i="397"/>
  <c r="BF115" i="397"/>
  <c r="BW114" i="397"/>
  <c r="BV114" i="397"/>
  <c r="BU114" i="397"/>
  <c r="BT114" i="397"/>
  <c r="BS114" i="397"/>
  <c r="BR114" i="397"/>
  <c r="BQ114" i="397"/>
  <c r="BP114" i="397"/>
  <c r="BO114" i="397"/>
  <c r="BN114" i="397"/>
  <c r="BM114" i="397"/>
  <c r="BL114" i="397"/>
  <c r="BK114" i="397"/>
  <c r="BJ114" i="397"/>
  <c r="BI114" i="397"/>
  <c r="BH114" i="397"/>
  <c r="BG114" i="397"/>
  <c r="BF114" i="397"/>
  <c r="BW113" i="397"/>
  <c r="BV113" i="397"/>
  <c r="BU113" i="397"/>
  <c r="BT113" i="397"/>
  <c r="BS113" i="397"/>
  <c r="BR113" i="397"/>
  <c r="BQ113" i="397"/>
  <c r="BP113" i="397"/>
  <c r="BO113" i="397"/>
  <c r="BN113" i="397"/>
  <c r="BM113" i="397"/>
  <c r="BL113" i="397"/>
  <c r="BK113" i="397"/>
  <c r="BJ113" i="397"/>
  <c r="BI113" i="397"/>
  <c r="BH113" i="397"/>
  <c r="BG113" i="397"/>
  <c r="BF113" i="397"/>
  <c r="BW112" i="397"/>
  <c r="BV112" i="397"/>
  <c r="BU112" i="397"/>
  <c r="BT112" i="397"/>
  <c r="BS112" i="397"/>
  <c r="BR112" i="397"/>
  <c r="BQ112" i="397"/>
  <c r="BP112" i="397"/>
  <c r="BO112" i="397"/>
  <c r="BN112" i="397"/>
  <c r="BM112" i="397"/>
  <c r="BL112" i="397"/>
  <c r="BK112" i="397"/>
  <c r="BJ112" i="397"/>
  <c r="BI112" i="397"/>
  <c r="BH112" i="397"/>
  <c r="BG112" i="397"/>
  <c r="BF112" i="397"/>
  <c r="BW111" i="397"/>
  <c r="BV111" i="397"/>
  <c r="BU111" i="397"/>
  <c r="BT111" i="397"/>
  <c r="BS111" i="397"/>
  <c r="BR111" i="397"/>
  <c r="BQ111" i="397"/>
  <c r="BP111" i="397"/>
  <c r="BO111" i="397"/>
  <c r="BN111" i="397"/>
  <c r="BM111" i="397"/>
  <c r="BL111" i="397"/>
  <c r="BK111" i="397"/>
  <c r="BJ111" i="397"/>
  <c r="BI111" i="397"/>
  <c r="BH111" i="397"/>
  <c r="BG111" i="397"/>
  <c r="BF111" i="397"/>
  <c r="BW110" i="397"/>
  <c r="BV110" i="397"/>
  <c r="BU110" i="397"/>
  <c r="BT110" i="397"/>
  <c r="BS110" i="397"/>
  <c r="BR110" i="397"/>
  <c r="BQ110" i="397"/>
  <c r="BP110" i="397"/>
  <c r="BO110" i="397"/>
  <c r="BN110" i="397"/>
  <c r="BM110" i="397"/>
  <c r="BL110" i="397"/>
  <c r="BK110" i="397"/>
  <c r="BJ110" i="397"/>
  <c r="BI110" i="397"/>
  <c r="BH110" i="397"/>
  <c r="BG110" i="397"/>
  <c r="BF110" i="397"/>
  <c r="BW109" i="397"/>
  <c r="BV109" i="397"/>
  <c r="BU109" i="397"/>
  <c r="BT109" i="397"/>
  <c r="BS109" i="397"/>
  <c r="BR109" i="397"/>
  <c r="BQ109" i="397"/>
  <c r="BP109" i="397"/>
  <c r="BO109" i="397"/>
  <c r="BN109" i="397"/>
  <c r="BM109" i="397"/>
  <c r="BL109" i="397"/>
  <c r="BK109" i="397"/>
  <c r="BJ109" i="397"/>
  <c r="BI109" i="397"/>
  <c r="BH109" i="397"/>
  <c r="BG109" i="397"/>
  <c r="BF109" i="397"/>
  <c r="BW108" i="397"/>
  <c r="BV108" i="397"/>
  <c r="BU108" i="397"/>
  <c r="BT108" i="397"/>
  <c r="BS108" i="397"/>
  <c r="BR108" i="397"/>
  <c r="BQ108" i="397"/>
  <c r="BP108" i="397"/>
  <c r="BO108" i="397"/>
  <c r="BN108" i="397"/>
  <c r="BM108" i="397"/>
  <c r="BL108" i="397"/>
  <c r="BK108" i="397"/>
  <c r="BJ108" i="397"/>
  <c r="BI108" i="397"/>
  <c r="BH108" i="397"/>
  <c r="BG108" i="397"/>
  <c r="BF108" i="397"/>
  <c r="BW107" i="397"/>
  <c r="BV107" i="397"/>
  <c r="BU107" i="397"/>
  <c r="BT107" i="397"/>
  <c r="BS107" i="397"/>
  <c r="BR107" i="397"/>
  <c r="BQ107" i="397"/>
  <c r="BP107" i="397"/>
  <c r="BO107" i="397"/>
  <c r="BN107" i="397"/>
  <c r="BM107" i="397"/>
  <c r="BL107" i="397"/>
  <c r="BK107" i="397"/>
  <c r="BJ107" i="397"/>
  <c r="BI107" i="397"/>
  <c r="BH107" i="397"/>
  <c r="BG107" i="397"/>
  <c r="BF107" i="397"/>
  <c r="BW106" i="397"/>
  <c r="BV106" i="397"/>
  <c r="BU106" i="397"/>
  <c r="BT106" i="397"/>
  <c r="BS106" i="397"/>
  <c r="BR106" i="397"/>
  <c r="BQ106" i="397"/>
  <c r="BP106" i="397"/>
  <c r="BO106" i="397"/>
  <c r="BN106" i="397"/>
  <c r="BM106" i="397"/>
  <c r="BL106" i="397"/>
  <c r="BJ106" i="397"/>
  <c r="BI106" i="397"/>
  <c r="BH106" i="397"/>
  <c r="BG106" i="397"/>
  <c r="BF106" i="397"/>
  <c r="BW105" i="397"/>
  <c r="BV105" i="397"/>
  <c r="BU105" i="397"/>
  <c r="BT105" i="397"/>
  <c r="BS105" i="397"/>
  <c r="BR105" i="397"/>
  <c r="BQ105" i="397"/>
  <c r="BP105" i="397"/>
  <c r="BO105" i="397"/>
  <c r="BN105" i="397"/>
  <c r="BM105" i="397"/>
  <c r="BL105" i="397"/>
  <c r="BK105" i="397"/>
  <c r="BJ105" i="397"/>
  <c r="BI105" i="397"/>
  <c r="BH105" i="397"/>
  <c r="BG105" i="397"/>
  <c r="BF105" i="397"/>
  <c r="BW104" i="397"/>
  <c r="BV104" i="397"/>
  <c r="BU104" i="397"/>
  <c r="BT104" i="397"/>
  <c r="BS104" i="397"/>
  <c r="BR104" i="397"/>
  <c r="BQ104" i="397"/>
  <c r="BP104" i="397"/>
  <c r="BO104" i="397"/>
  <c r="BN104" i="397"/>
  <c r="BM104" i="397"/>
  <c r="BL104" i="397"/>
  <c r="BK104" i="397"/>
  <c r="BJ104" i="397"/>
  <c r="BI104" i="397"/>
  <c r="BH104" i="397"/>
  <c r="BG104" i="397"/>
  <c r="BF104" i="397"/>
  <c r="BW103" i="397"/>
  <c r="BV103" i="397"/>
  <c r="BU103" i="397"/>
  <c r="BT103" i="397"/>
  <c r="BS103" i="397"/>
  <c r="BR103" i="397"/>
  <c r="BQ103" i="397"/>
  <c r="BP103" i="397"/>
  <c r="BO103" i="397"/>
  <c r="BN103" i="397"/>
  <c r="BM103" i="397"/>
  <c r="BL103" i="397"/>
  <c r="BK103" i="397"/>
  <c r="BJ103" i="397"/>
  <c r="BI103" i="397"/>
  <c r="BH103" i="397"/>
  <c r="BG103" i="397"/>
  <c r="BF103" i="397"/>
  <c r="BW100" i="397"/>
  <c r="BV100" i="397"/>
  <c r="BU100" i="397"/>
  <c r="BT100" i="397"/>
  <c r="BS100" i="397"/>
  <c r="BR100" i="397"/>
  <c r="BQ100" i="397"/>
  <c r="BP100" i="397"/>
  <c r="BO100" i="397"/>
  <c r="BN100" i="397"/>
  <c r="BM100" i="397"/>
  <c r="BL100" i="397"/>
  <c r="BK100" i="397"/>
  <c r="BJ100" i="397"/>
  <c r="BI100" i="397"/>
  <c r="BH100" i="397"/>
  <c r="BG100" i="397"/>
  <c r="BF100" i="397"/>
  <c r="BW99" i="397"/>
  <c r="BV99" i="397"/>
  <c r="BU99" i="397"/>
  <c r="BT99" i="397"/>
  <c r="BS99" i="397"/>
  <c r="BR99" i="397"/>
  <c r="BQ99" i="397"/>
  <c r="BP99" i="397"/>
  <c r="BO99" i="397"/>
  <c r="BN99" i="397"/>
  <c r="BM99" i="397"/>
  <c r="BL99" i="397"/>
  <c r="BK99" i="397"/>
  <c r="BJ99" i="397"/>
  <c r="BI99" i="397"/>
  <c r="BH99" i="397"/>
  <c r="BG99" i="397"/>
  <c r="BF99" i="397"/>
  <c r="BW98" i="397"/>
  <c r="BV98" i="397"/>
  <c r="BU98" i="397"/>
  <c r="BT98" i="397"/>
  <c r="BS98" i="397"/>
  <c r="BR98" i="397"/>
  <c r="BQ98" i="397"/>
  <c r="BP98" i="397"/>
  <c r="BO98" i="397"/>
  <c r="BN98" i="397"/>
  <c r="BM98" i="397"/>
  <c r="BL98" i="397"/>
  <c r="BK98" i="397"/>
  <c r="BJ98" i="397"/>
  <c r="BI98" i="397"/>
  <c r="BH98" i="397"/>
  <c r="BG98" i="397"/>
  <c r="BF98" i="397"/>
  <c r="BW97" i="397"/>
  <c r="BV97" i="397"/>
  <c r="BU97" i="397"/>
  <c r="BT97" i="397"/>
  <c r="BS97" i="397"/>
  <c r="BR97" i="397"/>
  <c r="BQ97" i="397"/>
  <c r="BP97" i="397"/>
  <c r="BO97" i="397"/>
  <c r="BN97" i="397"/>
  <c r="BM97" i="397"/>
  <c r="BL97" i="397"/>
  <c r="BK97" i="397"/>
  <c r="BJ97" i="397"/>
  <c r="BI97" i="397"/>
  <c r="BH97" i="397"/>
  <c r="BG97" i="397"/>
  <c r="BF97" i="397"/>
  <c r="BW96" i="397"/>
  <c r="BV96" i="397"/>
  <c r="BU96" i="397"/>
  <c r="BT96" i="397"/>
  <c r="BS96" i="397"/>
  <c r="BR96" i="397"/>
  <c r="BQ96" i="397"/>
  <c r="BP96" i="397"/>
  <c r="BO96" i="397"/>
  <c r="BN96" i="397"/>
  <c r="BM96" i="397"/>
  <c r="BL96" i="397"/>
  <c r="BK96" i="397"/>
  <c r="BJ96" i="397"/>
  <c r="BI96" i="397"/>
  <c r="BH96" i="397"/>
  <c r="BG96" i="397"/>
  <c r="BF96" i="397"/>
  <c r="BW95" i="397"/>
  <c r="BV95" i="397"/>
  <c r="BU95" i="397"/>
  <c r="BT95" i="397"/>
  <c r="BS95" i="397"/>
  <c r="BR95" i="397"/>
  <c r="BQ95" i="397"/>
  <c r="BP95" i="397"/>
  <c r="BO95" i="397"/>
  <c r="BN95" i="397"/>
  <c r="BM95" i="397"/>
  <c r="BL95" i="397"/>
  <c r="BK95" i="397"/>
  <c r="BJ95" i="397"/>
  <c r="BI95" i="397"/>
  <c r="BH95" i="397"/>
  <c r="BG95" i="397"/>
  <c r="BF95" i="397"/>
  <c r="AR95" i="397"/>
  <c r="AQ95" i="397"/>
  <c r="BW94" i="397"/>
  <c r="BV94" i="397"/>
  <c r="BU94" i="397"/>
  <c r="BT94" i="397"/>
  <c r="BS94" i="397"/>
  <c r="BR94" i="397"/>
  <c r="BQ94" i="397"/>
  <c r="BP94" i="397"/>
  <c r="BO94" i="397"/>
  <c r="BN94" i="397"/>
  <c r="BM94" i="397"/>
  <c r="BL94" i="397"/>
  <c r="BK94" i="397"/>
  <c r="BJ94" i="397"/>
  <c r="BI94" i="397"/>
  <c r="BH94" i="397"/>
  <c r="BG94" i="397"/>
  <c r="BF94" i="397"/>
  <c r="BW93" i="397"/>
  <c r="BV93" i="397"/>
  <c r="BU93" i="397"/>
  <c r="BT93" i="397"/>
  <c r="BS93" i="397"/>
  <c r="BR93" i="397"/>
  <c r="BQ93" i="397"/>
  <c r="BP93" i="397"/>
  <c r="BO93" i="397"/>
  <c r="BN93" i="397"/>
  <c r="BM93" i="397"/>
  <c r="BL93" i="397"/>
  <c r="BK93" i="397"/>
  <c r="BJ93" i="397"/>
  <c r="BI93" i="397"/>
  <c r="BH93" i="397"/>
  <c r="BG93" i="397"/>
  <c r="BF93" i="397"/>
  <c r="BW92" i="397"/>
  <c r="BV92" i="397"/>
  <c r="BU92" i="397"/>
  <c r="BT92" i="397"/>
  <c r="BS92" i="397"/>
  <c r="BR92" i="397"/>
  <c r="BQ92" i="397"/>
  <c r="BP92" i="397"/>
  <c r="BO92" i="397"/>
  <c r="BN92" i="397"/>
  <c r="BM92" i="397"/>
  <c r="BL92" i="397"/>
  <c r="BK92" i="397"/>
  <c r="BJ92" i="397"/>
  <c r="BI92" i="397"/>
  <c r="BH92" i="397"/>
  <c r="BG92" i="397"/>
  <c r="BF92" i="397"/>
  <c r="BW91" i="397"/>
  <c r="BV91" i="397"/>
  <c r="BU91" i="397"/>
  <c r="BT91" i="397"/>
  <c r="BS91" i="397"/>
  <c r="BR91" i="397"/>
  <c r="BQ91" i="397"/>
  <c r="BP91" i="397"/>
  <c r="BO91" i="397"/>
  <c r="BN91" i="397"/>
  <c r="BM91" i="397"/>
  <c r="BL91" i="397"/>
  <c r="BK91" i="397"/>
  <c r="BJ91" i="397"/>
  <c r="BI91" i="397"/>
  <c r="BH91" i="397"/>
  <c r="BG91" i="397"/>
  <c r="BF91" i="397"/>
  <c r="BW90" i="397"/>
  <c r="BV90" i="397"/>
  <c r="BU90" i="397"/>
  <c r="BT90" i="397"/>
  <c r="BS90" i="397"/>
  <c r="BR90" i="397"/>
  <c r="BQ90" i="397"/>
  <c r="BP90" i="397"/>
  <c r="BO90" i="397"/>
  <c r="BN90" i="397"/>
  <c r="BM90" i="397"/>
  <c r="BL90" i="397"/>
  <c r="BK90" i="397"/>
  <c r="BJ90" i="397"/>
  <c r="BI90" i="397"/>
  <c r="BH90" i="397"/>
  <c r="BG90" i="397"/>
  <c r="BF90" i="397"/>
  <c r="BW89" i="397"/>
  <c r="BV89" i="397"/>
  <c r="BU89" i="397"/>
  <c r="BT89" i="397"/>
  <c r="BS89" i="397"/>
  <c r="BR89" i="397"/>
  <c r="BQ89" i="397"/>
  <c r="BP89" i="397"/>
  <c r="BO89" i="397"/>
  <c r="BN89" i="397"/>
  <c r="BM89" i="397"/>
  <c r="BL89" i="397"/>
  <c r="BK89" i="397"/>
  <c r="BJ89" i="397"/>
  <c r="BI89" i="397"/>
  <c r="BH89" i="397"/>
  <c r="BG89" i="397"/>
  <c r="BF89" i="397"/>
  <c r="BW88" i="397"/>
  <c r="BV88" i="397"/>
  <c r="BU88" i="397"/>
  <c r="BT88" i="397"/>
  <c r="BS88" i="397"/>
  <c r="BR88" i="397"/>
  <c r="BQ88" i="397"/>
  <c r="BP88" i="397"/>
  <c r="BO88" i="397"/>
  <c r="BN88" i="397"/>
  <c r="BM88" i="397"/>
  <c r="BL88" i="397"/>
  <c r="BK88" i="397"/>
  <c r="BJ88" i="397"/>
  <c r="BI88" i="397"/>
  <c r="BH88" i="397"/>
  <c r="BG88" i="397"/>
  <c r="BF88" i="397"/>
  <c r="BW87" i="397"/>
  <c r="BV87" i="397"/>
  <c r="BU87" i="397"/>
  <c r="BT87" i="397"/>
  <c r="BS87" i="397"/>
  <c r="BR87" i="397"/>
  <c r="BQ87" i="397"/>
  <c r="BP87" i="397"/>
  <c r="BO87" i="397"/>
  <c r="BN87" i="397"/>
  <c r="BM87" i="397"/>
  <c r="BL87" i="397"/>
  <c r="BK87" i="397"/>
  <c r="BJ87" i="397"/>
  <c r="BI87" i="397"/>
  <c r="BH87" i="397"/>
  <c r="BG87" i="397"/>
  <c r="BF87" i="397"/>
  <c r="BW86" i="397"/>
  <c r="BV86" i="397"/>
  <c r="BU86" i="397"/>
  <c r="BT86" i="397"/>
  <c r="BS86" i="397"/>
  <c r="BR86" i="397"/>
  <c r="BQ86" i="397"/>
  <c r="BP86" i="397"/>
  <c r="BO86" i="397"/>
  <c r="BN86" i="397"/>
  <c r="BM86" i="397"/>
  <c r="BL86" i="397"/>
  <c r="BK86" i="397"/>
  <c r="BJ86" i="397"/>
  <c r="BI86" i="397"/>
  <c r="BH86" i="397"/>
  <c r="BG86" i="397"/>
  <c r="BF86" i="397"/>
  <c r="BW85" i="397"/>
  <c r="BV85" i="397"/>
  <c r="BU85" i="397"/>
  <c r="BT85" i="397"/>
  <c r="BS85" i="397"/>
  <c r="BR85" i="397"/>
  <c r="BQ85" i="397"/>
  <c r="BP85" i="397"/>
  <c r="BO85" i="397"/>
  <c r="BN85" i="397"/>
  <c r="BM85" i="397"/>
  <c r="BL85" i="397"/>
  <c r="BK85" i="397"/>
  <c r="BJ85" i="397"/>
  <c r="BI85" i="397"/>
  <c r="BH85" i="397"/>
  <c r="BG85" i="397"/>
  <c r="BF85" i="397"/>
  <c r="BW84" i="397"/>
  <c r="BV84" i="397"/>
  <c r="BU84" i="397"/>
  <c r="BT84" i="397"/>
  <c r="BS84" i="397"/>
  <c r="BR84" i="397"/>
  <c r="BQ84" i="397"/>
  <c r="BP84" i="397"/>
  <c r="BO84" i="397"/>
  <c r="BN84" i="397"/>
  <c r="BM84" i="397"/>
  <c r="BL84" i="397"/>
  <c r="BK84" i="397"/>
  <c r="BJ84" i="397"/>
  <c r="BI84" i="397"/>
  <c r="BH84" i="397"/>
  <c r="BG84" i="397"/>
  <c r="BF84" i="397"/>
  <c r="BW309" i="408"/>
  <c r="BV309" i="408"/>
  <c r="BU309" i="408"/>
  <c r="BT309" i="408"/>
  <c r="BS309" i="408"/>
  <c r="BR309" i="408"/>
  <c r="BQ309" i="408"/>
  <c r="BP309" i="408"/>
  <c r="BO309" i="408"/>
  <c r="BN309" i="408"/>
  <c r="BM309" i="408"/>
  <c r="BL309" i="408"/>
  <c r="BK309" i="408"/>
  <c r="BJ309" i="408"/>
  <c r="BI309" i="408"/>
  <c r="BH309" i="408"/>
  <c r="BG309" i="408"/>
  <c r="BF309" i="408"/>
  <c r="BW308" i="408"/>
  <c r="BV308" i="408"/>
  <c r="BU308" i="408"/>
  <c r="BT308" i="408"/>
  <c r="BS308" i="408"/>
  <c r="BR308" i="408"/>
  <c r="BQ308" i="408"/>
  <c r="BP308" i="408"/>
  <c r="BO308" i="408"/>
  <c r="BN308" i="408"/>
  <c r="BM308" i="408"/>
  <c r="BL308" i="408"/>
  <c r="BK308" i="408"/>
  <c r="BJ308" i="408"/>
  <c r="BI308" i="408"/>
  <c r="BH308" i="408"/>
  <c r="BG308" i="408"/>
  <c r="BF308" i="408"/>
  <c r="BW307" i="408"/>
  <c r="BV307" i="408"/>
  <c r="BU307" i="408"/>
  <c r="BT307" i="408"/>
  <c r="BS307" i="408"/>
  <c r="BR307" i="408"/>
  <c r="BQ307" i="408"/>
  <c r="BP307" i="408"/>
  <c r="BO307" i="408"/>
  <c r="BN307" i="408"/>
  <c r="BM307" i="408"/>
  <c r="BL307" i="408"/>
  <c r="BK307" i="408"/>
  <c r="BJ307" i="408"/>
  <c r="BI307" i="408"/>
  <c r="BH307" i="408"/>
  <c r="BG307" i="408"/>
  <c r="BF307" i="408"/>
  <c r="BW306" i="408"/>
  <c r="BV306" i="408"/>
  <c r="BU306" i="408"/>
  <c r="BT306" i="408"/>
  <c r="BS306" i="408"/>
  <c r="BR306" i="408"/>
  <c r="BQ306" i="408"/>
  <c r="BP306" i="408"/>
  <c r="BO306" i="408"/>
  <c r="BN306" i="408"/>
  <c r="BM306" i="408"/>
  <c r="BL306" i="408"/>
  <c r="BK306" i="408"/>
  <c r="BJ306" i="408"/>
  <c r="BI306" i="408"/>
  <c r="BH306" i="408"/>
  <c r="BG306" i="408"/>
  <c r="BF306" i="408"/>
  <c r="BW305" i="408"/>
  <c r="BV305" i="408"/>
  <c r="BU305" i="408"/>
  <c r="BT305" i="408"/>
  <c r="BS305" i="408"/>
  <c r="BR305" i="408"/>
  <c r="BQ305" i="408"/>
  <c r="BP305" i="408"/>
  <c r="BO305" i="408"/>
  <c r="BN305" i="408"/>
  <c r="BM305" i="408"/>
  <c r="BL305" i="408"/>
  <c r="BK305" i="408"/>
  <c r="BJ305" i="408"/>
  <c r="BI305" i="408"/>
  <c r="BH305" i="408"/>
  <c r="BG305" i="408"/>
  <c r="BF305" i="408"/>
  <c r="BW304" i="408"/>
  <c r="BV304" i="408"/>
  <c r="BU304" i="408"/>
  <c r="BT304" i="408"/>
  <c r="BS304" i="408"/>
  <c r="BR304" i="408"/>
  <c r="BQ304" i="408"/>
  <c r="BP304" i="408"/>
  <c r="BO304" i="408"/>
  <c r="BN304" i="408"/>
  <c r="BM304" i="408"/>
  <c r="BL304" i="408"/>
  <c r="BK304" i="408"/>
  <c r="BJ304" i="408"/>
  <c r="BI304" i="408"/>
  <c r="BH304" i="408"/>
  <c r="BG304" i="408"/>
  <c r="BF304" i="408"/>
  <c r="BW303" i="408"/>
  <c r="BV303" i="408"/>
  <c r="BU303" i="408"/>
  <c r="BT303" i="408"/>
  <c r="BS303" i="408"/>
  <c r="BR303" i="408"/>
  <c r="BQ303" i="408"/>
  <c r="BP303" i="408"/>
  <c r="BO303" i="408"/>
  <c r="BN303" i="408"/>
  <c r="BM303" i="408"/>
  <c r="BL303" i="408"/>
  <c r="BK303" i="408"/>
  <c r="BJ303" i="408"/>
  <c r="BI303" i="408"/>
  <c r="BH303" i="408"/>
  <c r="BG303" i="408"/>
  <c r="BF303" i="408"/>
  <c r="BW302" i="408"/>
  <c r="BV302" i="408"/>
  <c r="BU302" i="408"/>
  <c r="BT302" i="408"/>
  <c r="BS302" i="408"/>
  <c r="BR302" i="408"/>
  <c r="BQ302" i="408"/>
  <c r="BP302" i="408"/>
  <c r="BO302" i="408"/>
  <c r="BN302" i="408"/>
  <c r="BM302" i="408"/>
  <c r="BL302" i="408"/>
  <c r="BK302" i="408"/>
  <c r="BJ302" i="408"/>
  <c r="BI302" i="408"/>
  <c r="BH302" i="408"/>
  <c r="BG302" i="408"/>
  <c r="BF302" i="408"/>
  <c r="BW301" i="408"/>
  <c r="BV301" i="408"/>
  <c r="BU301" i="408"/>
  <c r="BT301" i="408"/>
  <c r="BS301" i="408"/>
  <c r="BR301" i="408"/>
  <c r="BQ301" i="408"/>
  <c r="BP301" i="408"/>
  <c r="BO301" i="408"/>
  <c r="BN301" i="408"/>
  <c r="BM301" i="408"/>
  <c r="BL301" i="408"/>
  <c r="BK301" i="408"/>
  <c r="BJ301" i="408"/>
  <c r="BI301" i="408"/>
  <c r="BH301" i="408"/>
  <c r="BG301" i="408"/>
  <c r="BF301" i="408"/>
  <c r="BW300" i="408"/>
  <c r="BV300" i="408"/>
  <c r="BU300" i="408"/>
  <c r="BT300" i="408"/>
  <c r="BS300" i="408"/>
  <c r="BR300" i="408"/>
  <c r="BQ300" i="408"/>
  <c r="BP300" i="408"/>
  <c r="BO300" i="408"/>
  <c r="BN300" i="408"/>
  <c r="BM300" i="408"/>
  <c r="BL300" i="408"/>
  <c r="BK300" i="408"/>
  <c r="BJ300" i="408"/>
  <c r="BI300" i="408"/>
  <c r="BH300" i="408"/>
  <c r="BG300" i="408"/>
  <c r="BF300" i="408"/>
  <c r="BW299" i="408"/>
  <c r="BV299" i="408"/>
  <c r="BU299" i="408"/>
  <c r="BT299" i="408"/>
  <c r="BS299" i="408"/>
  <c r="BR299" i="408"/>
  <c r="BQ299" i="408"/>
  <c r="BP299" i="408"/>
  <c r="BO299" i="408"/>
  <c r="BN299" i="408"/>
  <c r="BM299" i="408"/>
  <c r="BL299" i="408"/>
  <c r="BK299" i="408"/>
  <c r="BJ299" i="408"/>
  <c r="BI299" i="408"/>
  <c r="BH299" i="408"/>
  <c r="BG299" i="408"/>
  <c r="BF299" i="408"/>
  <c r="BW298" i="408"/>
  <c r="BV298" i="408"/>
  <c r="BU298" i="408"/>
  <c r="BT298" i="408"/>
  <c r="BS298" i="408"/>
  <c r="BR298" i="408"/>
  <c r="BQ298" i="408"/>
  <c r="BP298" i="408"/>
  <c r="BO298" i="408"/>
  <c r="BN298" i="408"/>
  <c r="BM298" i="408"/>
  <c r="BL298" i="408"/>
  <c r="BK298" i="408"/>
  <c r="BJ298" i="408"/>
  <c r="BI298" i="408"/>
  <c r="BH298" i="408"/>
  <c r="BG298" i="408"/>
  <c r="BF298" i="408"/>
  <c r="BW297" i="408"/>
  <c r="BV297" i="408"/>
  <c r="BU297" i="408"/>
  <c r="BT297" i="408"/>
  <c r="BS297" i="408"/>
  <c r="BR297" i="408"/>
  <c r="BQ297" i="408"/>
  <c r="BP297" i="408"/>
  <c r="BO297" i="408"/>
  <c r="BN297" i="408"/>
  <c r="BM297" i="408"/>
  <c r="BL297" i="408"/>
  <c r="BK297" i="408"/>
  <c r="BJ297" i="408"/>
  <c r="BI297" i="408"/>
  <c r="BH297" i="408"/>
  <c r="BG297" i="408"/>
  <c r="BF297" i="408"/>
  <c r="BW296" i="408"/>
  <c r="BV296" i="408"/>
  <c r="BU296" i="408"/>
  <c r="BT296" i="408"/>
  <c r="BS296" i="408"/>
  <c r="BR296" i="408"/>
  <c r="BQ296" i="408"/>
  <c r="BP296" i="408"/>
  <c r="BO296" i="408"/>
  <c r="BN296" i="408"/>
  <c r="BM296" i="408"/>
  <c r="BL296" i="408"/>
  <c r="BK296" i="408"/>
  <c r="BJ296" i="408"/>
  <c r="BI296" i="408"/>
  <c r="BH296" i="408"/>
  <c r="BG296" i="408"/>
  <c r="BF296" i="408"/>
  <c r="BW295" i="408"/>
  <c r="BV295" i="408"/>
  <c r="BU295" i="408"/>
  <c r="BT295" i="408"/>
  <c r="BS295" i="408"/>
  <c r="BR295" i="408"/>
  <c r="BQ295" i="408"/>
  <c r="BP295" i="408"/>
  <c r="BO295" i="408"/>
  <c r="BN295" i="408"/>
  <c r="BM295" i="408"/>
  <c r="BL295" i="408"/>
  <c r="BK295" i="408"/>
  <c r="BJ295" i="408"/>
  <c r="BI295" i="408"/>
  <c r="BH295" i="408"/>
  <c r="BG295" i="408"/>
  <c r="BF295" i="408"/>
  <c r="BW294" i="408"/>
  <c r="BV294" i="408"/>
  <c r="BU294" i="408"/>
  <c r="BT294" i="408"/>
  <c r="BS294" i="408"/>
  <c r="BR294" i="408"/>
  <c r="BQ294" i="408"/>
  <c r="BP294" i="408"/>
  <c r="BO294" i="408"/>
  <c r="BN294" i="408"/>
  <c r="BM294" i="408"/>
  <c r="BL294" i="408"/>
  <c r="BK294" i="408"/>
  <c r="BJ294" i="408"/>
  <c r="BI294" i="408"/>
  <c r="BH294" i="408"/>
  <c r="BG294" i="408"/>
  <c r="BF294" i="408"/>
  <c r="BW293" i="408"/>
  <c r="BV293" i="408"/>
  <c r="BU293" i="408"/>
  <c r="BT293" i="408"/>
  <c r="BS293" i="408"/>
  <c r="BR293" i="408"/>
  <c r="BQ293" i="408"/>
  <c r="BP293" i="408"/>
  <c r="BO293" i="408"/>
  <c r="BN293" i="408"/>
  <c r="BM293" i="408"/>
  <c r="BL293" i="408"/>
  <c r="BK293" i="408"/>
  <c r="BJ293" i="408"/>
  <c r="BI293" i="408"/>
  <c r="BH293" i="408"/>
  <c r="BG293" i="408"/>
  <c r="BF293" i="408"/>
  <c r="BW290" i="408"/>
  <c r="BV290" i="408"/>
  <c r="BU290" i="408"/>
  <c r="BT290" i="408"/>
  <c r="BS290" i="408"/>
  <c r="BR290" i="408"/>
  <c r="BQ290" i="408"/>
  <c r="BP290" i="408"/>
  <c r="BO290" i="408"/>
  <c r="BN290" i="408"/>
  <c r="BM290" i="408"/>
  <c r="BL290" i="408"/>
  <c r="BK290" i="408"/>
  <c r="BJ290" i="408"/>
  <c r="BI290" i="408"/>
  <c r="BH290" i="408"/>
  <c r="BG290" i="408"/>
  <c r="BF290" i="408"/>
  <c r="BW289" i="408"/>
  <c r="BV289" i="408"/>
  <c r="BU289" i="408"/>
  <c r="BT289" i="408"/>
  <c r="BS289" i="408"/>
  <c r="BR289" i="408"/>
  <c r="BQ289" i="408"/>
  <c r="BP289" i="408"/>
  <c r="BO289" i="408"/>
  <c r="BN289" i="408"/>
  <c r="BM289" i="408"/>
  <c r="BL289" i="408"/>
  <c r="BK289" i="408"/>
  <c r="BJ289" i="408"/>
  <c r="BI289" i="408"/>
  <c r="BH289" i="408"/>
  <c r="BG289" i="408"/>
  <c r="BF289" i="408"/>
  <c r="BW288" i="408"/>
  <c r="BV288" i="408"/>
  <c r="BU288" i="408"/>
  <c r="BT288" i="408"/>
  <c r="BS288" i="408"/>
  <c r="BR288" i="408"/>
  <c r="BQ288" i="408"/>
  <c r="BP288" i="408"/>
  <c r="BO288" i="408"/>
  <c r="BN288" i="408"/>
  <c r="BM288" i="408"/>
  <c r="BL288" i="408"/>
  <c r="BK288" i="408"/>
  <c r="BJ288" i="408"/>
  <c r="BI288" i="408"/>
  <c r="BH288" i="408"/>
  <c r="BG288" i="408"/>
  <c r="BF288" i="408"/>
  <c r="BW287" i="408"/>
  <c r="BV287" i="408"/>
  <c r="BU287" i="408"/>
  <c r="BT287" i="408"/>
  <c r="BS287" i="408"/>
  <c r="BR287" i="408"/>
  <c r="BQ287" i="408"/>
  <c r="BP287" i="408"/>
  <c r="BO287" i="408"/>
  <c r="BN287" i="408"/>
  <c r="BM287" i="408"/>
  <c r="BL287" i="408"/>
  <c r="BK287" i="408"/>
  <c r="BJ287" i="408"/>
  <c r="BI287" i="408"/>
  <c r="BH287" i="408"/>
  <c r="BG287" i="408"/>
  <c r="BF287" i="408"/>
  <c r="BW286" i="408"/>
  <c r="BV286" i="408"/>
  <c r="BU286" i="408"/>
  <c r="BT286" i="408"/>
  <c r="BS286" i="408"/>
  <c r="BR286" i="408"/>
  <c r="BQ286" i="408"/>
  <c r="BP286" i="408"/>
  <c r="BO286" i="408"/>
  <c r="BN286" i="408"/>
  <c r="BM286" i="408"/>
  <c r="BL286" i="408"/>
  <c r="BK286" i="408"/>
  <c r="BJ286" i="408"/>
  <c r="BI286" i="408"/>
  <c r="BH286" i="408"/>
  <c r="BG286" i="408"/>
  <c r="BF286" i="408"/>
  <c r="BW285" i="408"/>
  <c r="BV285" i="408"/>
  <c r="BU285" i="408"/>
  <c r="BT285" i="408"/>
  <c r="BS285" i="408"/>
  <c r="BR285" i="408"/>
  <c r="BQ285" i="408"/>
  <c r="BP285" i="408"/>
  <c r="BO285" i="408"/>
  <c r="BN285" i="408"/>
  <c r="BM285" i="408"/>
  <c r="BL285" i="408"/>
  <c r="BK285" i="408"/>
  <c r="BJ285" i="408"/>
  <c r="BI285" i="408"/>
  <c r="BH285" i="408"/>
  <c r="BG285" i="408"/>
  <c r="BF285" i="408"/>
  <c r="BW284" i="408"/>
  <c r="BV284" i="408"/>
  <c r="BU284" i="408"/>
  <c r="BT284" i="408"/>
  <c r="BS284" i="408"/>
  <c r="BR284" i="408"/>
  <c r="BQ284" i="408"/>
  <c r="BP284" i="408"/>
  <c r="BO284" i="408"/>
  <c r="BN284" i="408"/>
  <c r="BM284" i="408"/>
  <c r="BL284" i="408"/>
  <c r="BK284" i="408"/>
  <c r="BJ284" i="408"/>
  <c r="BI284" i="408"/>
  <c r="BH284" i="408"/>
  <c r="BG284" i="408"/>
  <c r="BF284" i="408"/>
  <c r="BW283" i="408"/>
  <c r="BV283" i="408"/>
  <c r="BU283" i="408"/>
  <c r="BT283" i="408"/>
  <c r="BS283" i="408"/>
  <c r="BR283" i="408"/>
  <c r="BQ283" i="408"/>
  <c r="BP283" i="408"/>
  <c r="BO283" i="408"/>
  <c r="BN283" i="408"/>
  <c r="BM283" i="408"/>
  <c r="BL283" i="408"/>
  <c r="BK283" i="408"/>
  <c r="BJ283" i="408"/>
  <c r="BI283" i="408"/>
  <c r="BH283" i="408"/>
  <c r="BG283" i="408"/>
  <c r="BF283" i="408"/>
  <c r="BW282" i="408"/>
  <c r="BV282" i="408"/>
  <c r="BU282" i="408"/>
  <c r="BT282" i="408"/>
  <c r="BS282" i="408"/>
  <c r="BR282" i="408"/>
  <c r="BQ282" i="408"/>
  <c r="BP282" i="408"/>
  <c r="BO282" i="408"/>
  <c r="BN282" i="408"/>
  <c r="BM282" i="408"/>
  <c r="BL282" i="408"/>
  <c r="BK282" i="408"/>
  <c r="BJ282" i="408"/>
  <c r="BI282" i="408"/>
  <c r="BH282" i="408"/>
  <c r="BG282" i="408"/>
  <c r="BF282" i="408"/>
  <c r="BW281" i="408"/>
  <c r="BV281" i="408"/>
  <c r="BU281" i="408"/>
  <c r="BT281" i="408"/>
  <c r="BS281" i="408"/>
  <c r="BR281" i="408"/>
  <c r="BQ281" i="408"/>
  <c r="BP281" i="408"/>
  <c r="BO281" i="408"/>
  <c r="BN281" i="408"/>
  <c r="BM281" i="408"/>
  <c r="BL281" i="408"/>
  <c r="BK281" i="408"/>
  <c r="BJ281" i="408"/>
  <c r="BI281" i="408"/>
  <c r="BH281" i="408"/>
  <c r="BG281" i="408"/>
  <c r="BF281" i="408"/>
  <c r="BW280" i="408"/>
  <c r="BV280" i="408"/>
  <c r="BU280" i="408"/>
  <c r="BT280" i="408"/>
  <c r="BS280" i="408"/>
  <c r="BR280" i="408"/>
  <c r="BQ280" i="408"/>
  <c r="BP280" i="408"/>
  <c r="BO280" i="408"/>
  <c r="BN280" i="408"/>
  <c r="BM280" i="408"/>
  <c r="BL280" i="408"/>
  <c r="BK280" i="408"/>
  <c r="BJ280" i="408"/>
  <c r="BI280" i="408"/>
  <c r="BH280" i="408"/>
  <c r="BG280" i="408"/>
  <c r="BF280" i="408"/>
  <c r="BW279" i="408"/>
  <c r="BV279" i="408"/>
  <c r="BU279" i="408"/>
  <c r="BT279" i="408"/>
  <c r="BS279" i="408"/>
  <c r="BR279" i="408"/>
  <c r="BQ279" i="408"/>
  <c r="BP279" i="408"/>
  <c r="BO279" i="408"/>
  <c r="BN279" i="408"/>
  <c r="BM279" i="408"/>
  <c r="BL279" i="408"/>
  <c r="BK279" i="408"/>
  <c r="BJ279" i="408"/>
  <c r="BI279" i="408"/>
  <c r="BH279" i="408"/>
  <c r="BG279" i="408"/>
  <c r="BF279" i="408"/>
  <c r="BW278" i="408"/>
  <c r="BV278" i="408"/>
  <c r="BU278" i="408"/>
  <c r="BT278" i="408"/>
  <c r="BS278" i="408"/>
  <c r="BR278" i="408"/>
  <c r="BQ278" i="408"/>
  <c r="BP278" i="408"/>
  <c r="BO278" i="408"/>
  <c r="BN278" i="408"/>
  <c r="BM278" i="408"/>
  <c r="BL278" i="408"/>
  <c r="BK278" i="408"/>
  <c r="BJ278" i="408"/>
  <c r="BI278" i="408"/>
  <c r="BH278" i="408"/>
  <c r="BG278" i="408"/>
  <c r="BF278" i="408"/>
  <c r="BW277" i="408"/>
  <c r="BV277" i="408"/>
  <c r="BU277" i="408"/>
  <c r="BT277" i="408"/>
  <c r="BS277" i="408"/>
  <c r="BR277" i="408"/>
  <c r="BQ277" i="408"/>
  <c r="BP277" i="408"/>
  <c r="BO277" i="408"/>
  <c r="BN277" i="408"/>
  <c r="BM277" i="408"/>
  <c r="BL277" i="408"/>
  <c r="BK277" i="408"/>
  <c r="BJ277" i="408"/>
  <c r="BI277" i="408"/>
  <c r="BH277" i="408"/>
  <c r="BG277" i="408"/>
  <c r="BF277" i="408"/>
  <c r="BW276" i="408"/>
  <c r="BV276" i="408"/>
  <c r="BU276" i="408"/>
  <c r="BT276" i="408"/>
  <c r="BS276" i="408"/>
  <c r="BR276" i="408"/>
  <c r="BQ276" i="408"/>
  <c r="BP276" i="408"/>
  <c r="BO276" i="408"/>
  <c r="BN276" i="408"/>
  <c r="BM276" i="408"/>
  <c r="BL276" i="408"/>
  <c r="BK276" i="408"/>
  <c r="BJ276" i="408"/>
  <c r="BI276" i="408"/>
  <c r="BH276" i="408"/>
  <c r="BG276" i="408"/>
  <c r="BF276" i="408"/>
  <c r="BW275" i="408"/>
  <c r="BV275" i="408"/>
  <c r="BU275" i="408"/>
  <c r="BT275" i="408"/>
  <c r="BS275" i="408"/>
  <c r="BR275" i="408"/>
  <c r="BQ275" i="408"/>
  <c r="BP275" i="408"/>
  <c r="BO275" i="408"/>
  <c r="BN275" i="408"/>
  <c r="BM275" i="408"/>
  <c r="BL275" i="408"/>
  <c r="BK275" i="408"/>
  <c r="BJ275" i="408"/>
  <c r="BI275" i="408"/>
  <c r="BH275" i="408"/>
  <c r="BG275" i="408"/>
  <c r="BF275" i="408"/>
  <c r="BW274" i="408"/>
  <c r="BV274" i="408"/>
  <c r="BU274" i="408"/>
  <c r="BT274" i="408"/>
  <c r="BS274" i="408"/>
  <c r="BR274" i="408"/>
  <c r="BQ274" i="408"/>
  <c r="BP274" i="408"/>
  <c r="BO274" i="408"/>
  <c r="BN274" i="408"/>
  <c r="BM274" i="408"/>
  <c r="BL274" i="408"/>
  <c r="BK274" i="408"/>
  <c r="BJ274" i="408"/>
  <c r="BI274" i="408"/>
  <c r="BH274" i="408"/>
  <c r="BG274" i="408"/>
  <c r="BF274" i="408"/>
  <c r="AT94" i="408" s="1"/>
  <c r="BW271" i="408"/>
  <c r="BV271" i="408"/>
  <c r="BU271" i="408"/>
  <c r="BT271" i="408"/>
  <c r="BS271" i="408"/>
  <c r="BR271" i="408"/>
  <c r="BQ271" i="408"/>
  <c r="BP271" i="408"/>
  <c r="BO271" i="408"/>
  <c r="BN271" i="408"/>
  <c r="BM271" i="408"/>
  <c r="BL271" i="408"/>
  <c r="BK271" i="408"/>
  <c r="BJ271" i="408"/>
  <c r="BI271" i="408"/>
  <c r="BH271" i="408"/>
  <c r="BG271" i="408"/>
  <c r="BF271" i="408"/>
  <c r="BW270" i="408"/>
  <c r="BV270" i="408"/>
  <c r="BU270" i="408"/>
  <c r="BT270" i="408"/>
  <c r="BS270" i="408"/>
  <c r="BR270" i="408"/>
  <c r="BQ270" i="408"/>
  <c r="BP270" i="408"/>
  <c r="BO270" i="408"/>
  <c r="BN270" i="408"/>
  <c r="BM270" i="408"/>
  <c r="BL270" i="408"/>
  <c r="BK270" i="408"/>
  <c r="BJ270" i="408"/>
  <c r="BI270" i="408"/>
  <c r="BH270" i="408"/>
  <c r="BG270" i="408"/>
  <c r="BF270" i="408"/>
  <c r="BW269" i="408"/>
  <c r="BV269" i="408"/>
  <c r="BU269" i="408"/>
  <c r="BT269" i="408"/>
  <c r="BS269" i="408"/>
  <c r="BR269" i="408"/>
  <c r="BQ269" i="408"/>
  <c r="BP269" i="408"/>
  <c r="BO269" i="408"/>
  <c r="BN269" i="408"/>
  <c r="BM269" i="408"/>
  <c r="BL269" i="408"/>
  <c r="BK269" i="408"/>
  <c r="BJ269" i="408"/>
  <c r="BI269" i="408"/>
  <c r="BH269" i="408"/>
  <c r="BG269" i="408"/>
  <c r="BF269" i="408"/>
  <c r="BW268" i="408"/>
  <c r="BV268" i="408"/>
  <c r="BU268" i="408"/>
  <c r="BT268" i="408"/>
  <c r="BS268" i="408"/>
  <c r="BR268" i="408"/>
  <c r="BQ268" i="408"/>
  <c r="BP268" i="408"/>
  <c r="BO268" i="408"/>
  <c r="BN268" i="408"/>
  <c r="BM268" i="408"/>
  <c r="BL268" i="408"/>
  <c r="BK268" i="408"/>
  <c r="BJ268" i="408"/>
  <c r="BI268" i="408"/>
  <c r="BH268" i="408"/>
  <c r="BG268" i="408"/>
  <c r="BF268" i="408"/>
  <c r="BW267" i="408"/>
  <c r="BV267" i="408"/>
  <c r="BU267" i="408"/>
  <c r="BT267" i="408"/>
  <c r="BS267" i="408"/>
  <c r="BR267" i="408"/>
  <c r="BQ267" i="408"/>
  <c r="BP267" i="408"/>
  <c r="BO267" i="408"/>
  <c r="BN267" i="408"/>
  <c r="BM267" i="408"/>
  <c r="BL267" i="408"/>
  <c r="BK267" i="408"/>
  <c r="BJ267" i="408"/>
  <c r="BI267" i="408"/>
  <c r="BH267" i="408"/>
  <c r="BG267" i="408"/>
  <c r="BF267" i="408"/>
  <c r="BW266" i="408"/>
  <c r="BV266" i="408"/>
  <c r="BU266" i="408"/>
  <c r="BT266" i="408"/>
  <c r="BS266" i="408"/>
  <c r="BR266" i="408"/>
  <c r="BQ266" i="408"/>
  <c r="BP266" i="408"/>
  <c r="BO266" i="408"/>
  <c r="BN266" i="408"/>
  <c r="BM266" i="408"/>
  <c r="BL266" i="408"/>
  <c r="BK266" i="408"/>
  <c r="BJ266" i="408"/>
  <c r="BI266" i="408"/>
  <c r="BH266" i="408"/>
  <c r="BG266" i="408"/>
  <c r="BF266" i="408"/>
  <c r="BW265" i="408"/>
  <c r="BV265" i="408"/>
  <c r="BU265" i="408"/>
  <c r="BT265" i="408"/>
  <c r="BS265" i="408"/>
  <c r="BR265" i="408"/>
  <c r="BQ265" i="408"/>
  <c r="BP265" i="408"/>
  <c r="BO265" i="408"/>
  <c r="BN265" i="408"/>
  <c r="BM265" i="408"/>
  <c r="BL265" i="408"/>
  <c r="BK265" i="408"/>
  <c r="BJ265" i="408"/>
  <c r="BI265" i="408"/>
  <c r="BH265" i="408"/>
  <c r="BG265" i="408"/>
  <c r="BF265" i="408"/>
  <c r="BW264" i="408"/>
  <c r="BV264" i="408"/>
  <c r="BU264" i="408"/>
  <c r="BT264" i="408"/>
  <c r="BS264" i="408"/>
  <c r="BR264" i="408"/>
  <c r="BQ264" i="408"/>
  <c r="BP264" i="408"/>
  <c r="BO264" i="408"/>
  <c r="BN264" i="408"/>
  <c r="BM264" i="408"/>
  <c r="BL264" i="408"/>
  <c r="BK264" i="408"/>
  <c r="BJ264" i="408"/>
  <c r="BI264" i="408"/>
  <c r="BH264" i="408"/>
  <c r="BG264" i="408"/>
  <c r="BF264" i="408"/>
  <c r="BW263" i="408"/>
  <c r="BV263" i="408"/>
  <c r="BU263" i="408"/>
  <c r="BT263" i="408"/>
  <c r="BS263" i="408"/>
  <c r="BR263" i="408"/>
  <c r="BQ263" i="408"/>
  <c r="BP263" i="408"/>
  <c r="BO263" i="408"/>
  <c r="BN263" i="408"/>
  <c r="BM263" i="408"/>
  <c r="BL263" i="408"/>
  <c r="BK263" i="408"/>
  <c r="BJ263" i="408"/>
  <c r="BI263" i="408"/>
  <c r="BH263" i="408"/>
  <c r="BG263" i="408"/>
  <c r="BF263" i="408"/>
  <c r="BW262" i="408"/>
  <c r="BV262" i="408"/>
  <c r="BU262" i="408"/>
  <c r="BT262" i="408"/>
  <c r="BS262" i="408"/>
  <c r="BR262" i="408"/>
  <c r="BQ262" i="408"/>
  <c r="BP262" i="408"/>
  <c r="BO262" i="408"/>
  <c r="BN262" i="408"/>
  <c r="BM262" i="408"/>
  <c r="BL262" i="408"/>
  <c r="BK262" i="408"/>
  <c r="BJ262" i="408"/>
  <c r="BI262" i="408"/>
  <c r="BH262" i="408"/>
  <c r="BG262" i="408"/>
  <c r="BF262" i="408"/>
  <c r="BW261" i="408"/>
  <c r="BV261" i="408"/>
  <c r="BU261" i="408"/>
  <c r="BT261" i="408"/>
  <c r="BS261" i="408"/>
  <c r="BR261" i="408"/>
  <c r="BQ261" i="408"/>
  <c r="BP261" i="408"/>
  <c r="BO261" i="408"/>
  <c r="BN261" i="408"/>
  <c r="BM261" i="408"/>
  <c r="BL261" i="408"/>
  <c r="BK261" i="408"/>
  <c r="BJ261" i="408"/>
  <c r="BI261" i="408"/>
  <c r="BH261" i="408"/>
  <c r="BG261" i="408"/>
  <c r="BF261" i="408"/>
  <c r="BW260" i="408"/>
  <c r="BV260" i="408"/>
  <c r="BU260" i="408"/>
  <c r="BT260" i="408"/>
  <c r="BS260" i="408"/>
  <c r="BR260" i="408"/>
  <c r="BQ260" i="408"/>
  <c r="BP260" i="408"/>
  <c r="BO260" i="408"/>
  <c r="BN260" i="408"/>
  <c r="BM260" i="408"/>
  <c r="BL260" i="408"/>
  <c r="BK260" i="408"/>
  <c r="BJ260" i="408"/>
  <c r="BI260" i="408"/>
  <c r="BH260" i="408"/>
  <c r="BG260" i="408"/>
  <c r="BF260" i="408"/>
  <c r="BW259" i="408"/>
  <c r="BV259" i="408"/>
  <c r="BU259" i="408"/>
  <c r="BT259" i="408"/>
  <c r="BS259" i="408"/>
  <c r="BR259" i="408"/>
  <c r="BQ259" i="408"/>
  <c r="BP259" i="408"/>
  <c r="BO259" i="408"/>
  <c r="BN259" i="408"/>
  <c r="BM259" i="408"/>
  <c r="BL259" i="408"/>
  <c r="BK259" i="408"/>
  <c r="BJ259" i="408"/>
  <c r="BI259" i="408"/>
  <c r="BH259" i="408"/>
  <c r="BG259" i="408"/>
  <c r="BF259" i="408"/>
  <c r="BW258" i="408"/>
  <c r="BV258" i="408"/>
  <c r="BU258" i="408"/>
  <c r="BT258" i="408"/>
  <c r="BS258" i="408"/>
  <c r="BR258" i="408"/>
  <c r="BQ258" i="408"/>
  <c r="BP258" i="408"/>
  <c r="BO258" i="408"/>
  <c r="BN258" i="408"/>
  <c r="BM258" i="408"/>
  <c r="BL258" i="408"/>
  <c r="BK258" i="408"/>
  <c r="BJ258" i="408"/>
  <c r="BI258" i="408"/>
  <c r="BH258" i="408"/>
  <c r="BG258" i="408"/>
  <c r="BF258" i="408"/>
  <c r="AP93" i="408" s="1"/>
  <c r="BW257" i="408"/>
  <c r="BV257" i="408"/>
  <c r="BU257" i="408"/>
  <c r="BT257" i="408"/>
  <c r="BS257" i="408"/>
  <c r="BR257" i="408"/>
  <c r="BQ257" i="408"/>
  <c r="BP257" i="408"/>
  <c r="BO257" i="408"/>
  <c r="BN257" i="408"/>
  <c r="BM257" i="408"/>
  <c r="BL257" i="408"/>
  <c r="BK257" i="408"/>
  <c r="BJ257" i="408"/>
  <c r="BI257" i="408"/>
  <c r="BH257" i="408"/>
  <c r="BG257" i="408"/>
  <c r="BF257" i="408"/>
  <c r="BW256" i="408"/>
  <c r="BV256" i="408"/>
  <c r="BU256" i="408"/>
  <c r="BT256" i="408"/>
  <c r="BS256" i="408"/>
  <c r="BR256" i="408"/>
  <c r="BQ256" i="408"/>
  <c r="BP256" i="408"/>
  <c r="BO256" i="408"/>
  <c r="BN256" i="408"/>
  <c r="BM256" i="408"/>
  <c r="BL256" i="408"/>
  <c r="BK256" i="408"/>
  <c r="BJ256" i="408"/>
  <c r="BI256" i="408"/>
  <c r="BH256" i="408"/>
  <c r="BG256" i="408"/>
  <c r="BF256" i="408"/>
  <c r="BW255" i="408"/>
  <c r="BV255" i="408"/>
  <c r="BU255" i="408"/>
  <c r="BT255" i="408"/>
  <c r="BS255" i="408"/>
  <c r="BR255" i="408"/>
  <c r="BQ255" i="408"/>
  <c r="BP255" i="408"/>
  <c r="BO255" i="408"/>
  <c r="BN255" i="408"/>
  <c r="BM255" i="408"/>
  <c r="BL255" i="408"/>
  <c r="BK255" i="408"/>
  <c r="BJ255" i="408"/>
  <c r="BI255" i="408"/>
  <c r="BH255" i="408"/>
  <c r="BG255" i="408"/>
  <c r="BF255" i="408"/>
  <c r="BW252" i="408"/>
  <c r="BV252" i="408"/>
  <c r="BU252" i="408"/>
  <c r="BT252" i="408"/>
  <c r="BS252" i="408"/>
  <c r="BR252" i="408"/>
  <c r="BQ252" i="408"/>
  <c r="BP252" i="408"/>
  <c r="BO252" i="408"/>
  <c r="BN252" i="408"/>
  <c r="BM252" i="408"/>
  <c r="BL252" i="408"/>
  <c r="BK252" i="408"/>
  <c r="BJ252" i="408"/>
  <c r="BI252" i="408"/>
  <c r="BH252" i="408"/>
  <c r="BG252" i="408"/>
  <c r="BF252" i="408"/>
  <c r="BW251" i="408"/>
  <c r="BV251" i="408"/>
  <c r="BU251" i="408"/>
  <c r="BT251" i="408"/>
  <c r="BS251" i="408"/>
  <c r="BR251" i="408"/>
  <c r="BQ251" i="408"/>
  <c r="BP251" i="408"/>
  <c r="BO251" i="408"/>
  <c r="BN251" i="408"/>
  <c r="BM251" i="408"/>
  <c r="BL251" i="408"/>
  <c r="BK251" i="408"/>
  <c r="BJ251" i="408"/>
  <c r="BI251" i="408"/>
  <c r="BH251" i="408"/>
  <c r="BG251" i="408"/>
  <c r="BF251" i="408"/>
  <c r="BW250" i="408"/>
  <c r="BV250" i="408"/>
  <c r="BU250" i="408"/>
  <c r="BT250" i="408"/>
  <c r="BS250" i="408"/>
  <c r="BR250" i="408"/>
  <c r="BQ250" i="408"/>
  <c r="BP250" i="408"/>
  <c r="BO250" i="408"/>
  <c r="BN250" i="408"/>
  <c r="BM250" i="408"/>
  <c r="BL250" i="408"/>
  <c r="BK250" i="408"/>
  <c r="BJ250" i="408"/>
  <c r="BI250" i="408"/>
  <c r="BH250" i="408"/>
  <c r="BG250" i="408"/>
  <c r="BF250" i="408"/>
  <c r="BW249" i="408"/>
  <c r="BV249" i="408"/>
  <c r="BU249" i="408"/>
  <c r="BT249" i="408"/>
  <c r="BS249" i="408"/>
  <c r="BR249" i="408"/>
  <c r="BQ249" i="408"/>
  <c r="BP249" i="408"/>
  <c r="BO249" i="408"/>
  <c r="BN249" i="408"/>
  <c r="BM249" i="408"/>
  <c r="BL249" i="408"/>
  <c r="BK249" i="408"/>
  <c r="BJ249" i="408"/>
  <c r="BI249" i="408"/>
  <c r="BH249" i="408"/>
  <c r="BG249" i="408"/>
  <c r="BF249" i="408"/>
  <c r="BW248" i="408"/>
  <c r="BV248" i="408"/>
  <c r="BU248" i="408"/>
  <c r="BT248" i="408"/>
  <c r="BS248" i="408"/>
  <c r="BR248" i="408"/>
  <c r="BQ248" i="408"/>
  <c r="BP248" i="408"/>
  <c r="BO248" i="408"/>
  <c r="BN248" i="408"/>
  <c r="BM248" i="408"/>
  <c r="BL248" i="408"/>
  <c r="BK248" i="408"/>
  <c r="BJ248" i="408"/>
  <c r="BI248" i="408"/>
  <c r="BH248" i="408"/>
  <c r="BG248" i="408"/>
  <c r="BF248" i="408"/>
  <c r="BW247" i="408"/>
  <c r="BV247" i="408"/>
  <c r="BU247" i="408"/>
  <c r="BT247" i="408"/>
  <c r="BS247" i="408"/>
  <c r="BR247" i="408"/>
  <c r="BQ247" i="408"/>
  <c r="BP247" i="408"/>
  <c r="BO247" i="408"/>
  <c r="BN247" i="408"/>
  <c r="BM247" i="408"/>
  <c r="BL247" i="408"/>
  <c r="BK247" i="408"/>
  <c r="BJ247" i="408"/>
  <c r="BI247" i="408"/>
  <c r="BH247" i="408"/>
  <c r="BG247" i="408"/>
  <c r="BF247" i="408"/>
  <c r="BW246" i="408"/>
  <c r="BV246" i="408"/>
  <c r="BU246" i="408"/>
  <c r="BT246" i="408"/>
  <c r="BS246" i="408"/>
  <c r="BR246" i="408"/>
  <c r="BQ246" i="408"/>
  <c r="BP246" i="408"/>
  <c r="BO246" i="408"/>
  <c r="BN246" i="408"/>
  <c r="BM246" i="408"/>
  <c r="BL246" i="408"/>
  <c r="BK246" i="408"/>
  <c r="BJ246" i="408"/>
  <c r="BI246" i="408"/>
  <c r="BH246" i="408"/>
  <c r="BG246" i="408"/>
  <c r="BF246" i="408"/>
  <c r="BW245" i="408"/>
  <c r="BV245" i="408"/>
  <c r="BU245" i="408"/>
  <c r="BT245" i="408"/>
  <c r="BS245" i="408"/>
  <c r="BR245" i="408"/>
  <c r="BQ245" i="408"/>
  <c r="BP245" i="408"/>
  <c r="BO245" i="408"/>
  <c r="BN245" i="408"/>
  <c r="BM245" i="408"/>
  <c r="BL245" i="408"/>
  <c r="BK245" i="408"/>
  <c r="BJ245" i="408"/>
  <c r="BI245" i="408"/>
  <c r="BH245" i="408"/>
  <c r="BG245" i="408"/>
  <c r="BF245" i="408"/>
  <c r="BW244" i="408"/>
  <c r="BV244" i="408"/>
  <c r="BU244" i="408"/>
  <c r="BT244" i="408"/>
  <c r="BS244" i="408"/>
  <c r="BR244" i="408"/>
  <c r="BQ244" i="408"/>
  <c r="BP244" i="408"/>
  <c r="BO244" i="408"/>
  <c r="BN244" i="408"/>
  <c r="BM244" i="408"/>
  <c r="BL244" i="408"/>
  <c r="BK244" i="408"/>
  <c r="BJ244" i="408"/>
  <c r="BI244" i="408"/>
  <c r="BH244" i="408"/>
  <c r="BG244" i="408"/>
  <c r="BF244" i="408"/>
  <c r="BW243" i="408"/>
  <c r="BV243" i="408"/>
  <c r="BU243" i="408"/>
  <c r="BT243" i="408"/>
  <c r="BS243" i="408"/>
  <c r="BR243" i="408"/>
  <c r="BQ243" i="408"/>
  <c r="BP243" i="408"/>
  <c r="BO243" i="408"/>
  <c r="BN243" i="408"/>
  <c r="BM243" i="408"/>
  <c r="BL243" i="408"/>
  <c r="BK243" i="408"/>
  <c r="BJ243" i="408"/>
  <c r="BI243" i="408"/>
  <c r="BH243" i="408"/>
  <c r="BG243" i="408"/>
  <c r="BF243" i="408"/>
  <c r="BW242" i="408"/>
  <c r="BV242" i="408"/>
  <c r="BU242" i="408"/>
  <c r="BT242" i="408"/>
  <c r="BS242" i="408"/>
  <c r="BR242" i="408"/>
  <c r="BQ242" i="408"/>
  <c r="BP242" i="408"/>
  <c r="BO242" i="408"/>
  <c r="BN242" i="408"/>
  <c r="BM242" i="408"/>
  <c r="BL242" i="408"/>
  <c r="BK242" i="408"/>
  <c r="BJ242" i="408"/>
  <c r="BI242" i="408"/>
  <c r="BH242" i="408"/>
  <c r="BG242" i="408"/>
  <c r="BF242" i="408"/>
  <c r="BW241" i="408"/>
  <c r="BV241" i="408"/>
  <c r="BU241" i="408"/>
  <c r="BT241" i="408"/>
  <c r="BS241" i="408"/>
  <c r="BR241" i="408"/>
  <c r="BQ241" i="408"/>
  <c r="BP241" i="408"/>
  <c r="BO241" i="408"/>
  <c r="BN241" i="408"/>
  <c r="BM241" i="408"/>
  <c r="BL241" i="408"/>
  <c r="BK241" i="408"/>
  <c r="BJ241" i="408"/>
  <c r="BI241" i="408"/>
  <c r="BH241" i="408"/>
  <c r="BG241" i="408"/>
  <c r="BF241" i="408"/>
  <c r="BW240" i="408"/>
  <c r="BV240" i="408"/>
  <c r="BU240" i="408"/>
  <c r="BT240" i="408"/>
  <c r="BS240" i="408"/>
  <c r="BR240" i="408"/>
  <c r="BQ240" i="408"/>
  <c r="BP240" i="408"/>
  <c r="BO240" i="408"/>
  <c r="BN240" i="408"/>
  <c r="BM240" i="408"/>
  <c r="BL240" i="408"/>
  <c r="BK240" i="408"/>
  <c r="BJ240" i="408"/>
  <c r="BI240" i="408"/>
  <c r="BH240" i="408"/>
  <c r="BG240" i="408"/>
  <c r="BF240" i="408"/>
  <c r="BW239" i="408"/>
  <c r="BV239" i="408"/>
  <c r="BU239" i="408"/>
  <c r="BT239" i="408"/>
  <c r="BS239" i="408"/>
  <c r="BR239" i="408"/>
  <c r="BQ239" i="408"/>
  <c r="BP239" i="408"/>
  <c r="BO239" i="408"/>
  <c r="BN239" i="408"/>
  <c r="BM239" i="408"/>
  <c r="BL239" i="408"/>
  <c r="BK239" i="408"/>
  <c r="BJ239" i="408"/>
  <c r="BI239" i="408"/>
  <c r="BH239" i="408"/>
  <c r="BG239" i="408"/>
  <c r="BF239" i="408"/>
  <c r="BW238" i="408"/>
  <c r="BV238" i="408"/>
  <c r="BU238" i="408"/>
  <c r="BT238" i="408"/>
  <c r="BS238" i="408"/>
  <c r="BR238" i="408"/>
  <c r="BQ238" i="408"/>
  <c r="BP238" i="408"/>
  <c r="BO238" i="408"/>
  <c r="BN238" i="408"/>
  <c r="BM238" i="408"/>
  <c r="BL238" i="408"/>
  <c r="BK238" i="408"/>
  <c r="BJ238" i="408"/>
  <c r="BI238" i="408"/>
  <c r="BH238" i="408"/>
  <c r="BG238" i="408"/>
  <c r="BF238" i="408"/>
  <c r="BW237" i="408"/>
  <c r="BV237" i="408"/>
  <c r="BU237" i="408"/>
  <c r="BT237" i="408"/>
  <c r="BS237" i="408"/>
  <c r="BR237" i="408"/>
  <c r="BQ237" i="408"/>
  <c r="BP237" i="408"/>
  <c r="BO237" i="408"/>
  <c r="BN237" i="408"/>
  <c r="BM237" i="408"/>
  <c r="BL237" i="408"/>
  <c r="BK237" i="408"/>
  <c r="BJ237" i="408"/>
  <c r="BI237" i="408"/>
  <c r="BH237" i="408"/>
  <c r="BG237" i="408"/>
  <c r="BF237" i="408"/>
  <c r="BW236" i="408"/>
  <c r="BV236" i="408"/>
  <c r="BU236" i="408"/>
  <c r="BT236" i="408"/>
  <c r="BS236" i="408"/>
  <c r="BR236" i="408"/>
  <c r="BQ236" i="408"/>
  <c r="BP236" i="408"/>
  <c r="BO236" i="408"/>
  <c r="BN236" i="408"/>
  <c r="BM236" i="408"/>
  <c r="BL236" i="408"/>
  <c r="BK236" i="408"/>
  <c r="BJ236" i="408"/>
  <c r="BI236" i="408"/>
  <c r="BH236" i="408"/>
  <c r="BG236" i="408"/>
  <c r="BF236" i="408"/>
  <c r="BW233" i="408"/>
  <c r="BV233" i="408"/>
  <c r="BU233" i="408"/>
  <c r="BT233" i="408"/>
  <c r="BS233" i="408"/>
  <c r="BR233" i="408"/>
  <c r="BQ233" i="408"/>
  <c r="BP233" i="408"/>
  <c r="BO233" i="408"/>
  <c r="BN233" i="408"/>
  <c r="BM233" i="408"/>
  <c r="BL233" i="408"/>
  <c r="BK233" i="408"/>
  <c r="BJ233" i="408"/>
  <c r="BI233" i="408"/>
  <c r="BH233" i="408"/>
  <c r="BG233" i="408"/>
  <c r="BF233" i="408"/>
  <c r="BW232" i="408"/>
  <c r="BV232" i="408"/>
  <c r="BU232" i="408"/>
  <c r="BT232" i="408"/>
  <c r="BS232" i="408"/>
  <c r="BR232" i="408"/>
  <c r="BQ232" i="408"/>
  <c r="BP232" i="408"/>
  <c r="BO232" i="408"/>
  <c r="BN232" i="408"/>
  <c r="BM232" i="408"/>
  <c r="BL232" i="408"/>
  <c r="BK232" i="408"/>
  <c r="BJ232" i="408"/>
  <c r="BI232" i="408"/>
  <c r="BH232" i="408"/>
  <c r="BG232" i="408"/>
  <c r="BF232" i="408"/>
  <c r="BW231" i="408"/>
  <c r="BV231" i="408"/>
  <c r="BU231" i="408"/>
  <c r="BT231" i="408"/>
  <c r="BS231" i="408"/>
  <c r="BR231" i="408"/>
  <c r="BQ231" i="408"/>
  <c r="BP231" i="408"/>
  <c r="BO231" i="408"/>
  <c r="BN231" i="408"/>
  <c r="BM231" i="408"/>
  <c r="BL231" i="408"/>
  <c r="BK231" i="408"/>
  <c r="BJ231" i="408"/>
  <c r="BI231" i="408"/>
  <c r="BH231" i="408"/>
  <c r="BG231" i="408"/>
  <c r="BF231" i="408"/>
  <c r="BW230" i="408"/>
  <c r="BV230" i="408"/>
  <c r="BU230" i="408"/>
  <c r="BT230" i="408"/>
  <c r="BS230" i="408"/>
  <c r="BR230" i="408"/>
  <c r="BQ230" i="408"/>
  <c r="BP230" i="408"/>
  <c r="BO230" i="408"/>
  <c r="BN230" i="408"/>
  <c r="BM230" i="408"/>
  <c r="BL230" i="408"/>
  <c r="BK230" i="408"/>
  <c r="BJ230" i="408"/>
  <c r="BI230" i="408"/>
  <c r="BH230" i="408"/>
  <c r="BG230" i="408"/>
  <c r="BF230" i="408"/>
  <c r="BW229" i="408"/>
  <c r="BV229" i="408"/>
  <c r="BU229" i="408"/>
  <c r="BT229" i="408"/>
  <c r="BS229" i="408"/>
  <c r="BR229" i="408"/>
  <c r="BQ229" i="408"/>
  <c r="BP229" i="408"/>
  <c r="BO229" i="408"/>
  <c r="BN229" i="408"/>
  <c r="BM229" i="408"/>
  <c r="BL229" i="408"/>
  <c r="BK229" i="408"/>
  <c r="BJ229" i="408"/>
  <c r="BI229" i="408"/>
  <c r="BH229" i="408"/>
  <c r="BG229" i="408"/>
  <c r="BF229" i="408"/>
  <c r="BW228" i="408"/>
  <c r="BV228" i="408"/>
  <c r="BU228" i="408"/>
  <c r="BT228" i="408"/>
  <c r="BS228" i="408"/>
  <c r="BR228" i="408"/>
  <c r="BQ228" i="408"/>
  <c r="BP228" i="408"/>
  <c r="BO228" i="408"/>
  <c r="BN228" i="408"/>
  <c r="BM228" i="408"/>
  <c r="BL228" i="408"/>
  <c r="BK228" i="408"/>
  <c r="BJ228" i="408"/>
  <c r="BI228" i="408"/>
  <c r="BH228" i="408"/>
  <c r="BG228" i="408"/>
  <c r="BF228" i="408"/>
  <c r="BW227" i="408"/>
  <c r="BV227" i="408"/>
  <c r="BU227" i="408"/>
  <c r="BT227" i="408"/>
  <c r="BS227" i="408"/>
  <c r="BR227" i="408"/>
  <c r="BQ227" i="408"/>
  <c r="BP227" i="408"/>
  <c r="BO227" i="408"/>
  <c r="BN227" i="408"/>
  <c r="BM227" i="408"/>
  <c r="BL227" i="408"/>
  <c r="BK227" i="408"/>
  <c r="BJ227" i="408"/>
  <c r="BI227" i="408"/>
  <c r="BH227" i="408"/>
  <c r="BG227" i="408"/>
  <c r="BF227" i="408"/>
  <c r="BW226" i="408"/>
  <c r="BV226" i="408"/>
  <c r="BU226" i="408"/>
  <c r="BT226" i="408"/>
  <c r="BS226" i="408"/>
  <c r="BR226" i="408"/>
  <c r="BQ226" i="408"/>
  <c r="BP226" i="408"/>
  <c r="BO226" i="408"/>
  <c r="BN226" i="408"/>
  <c r="BM226" i="408"/>
  <c r="BL226" i="408"/>
  <c r="BK226" i="408"/>
  <c r="BJ226" i="408"/>
  <c r="BI226" i="408"/>
  <c r="BH226" i="408"/>
  <c r="BG226" i="408"/>
  <c r="BF226" i="408"/>
  <c r="BW225" i="408"/>
  <c r="BV225" i="408"/>
  <c r="BU225" i="408"/>
  <c r="BT225" i="408"/>
  <c r="BS225" i="408"/>
  <c r="BR225" i="408"/>
  <c r="BQ225" i="408"/>
  <c r="BP225" i="408"/>
  <c r="BO225" i="408"/>
  <c r="BN225" i="408"/>
  <c r="BM225" i="408"/>
  <c r="BL225" i="408"/>
  <c r="BK225" i="408"/>
  <c r="BJ225" i="408"/>
  <c r="BI225" i="408"/>
  <c r="BH225" i="408"/>
  <c r="BG225" i="408"/>
  <c r="BF225" i="408"/>
  <c r="BW224" i="408"/>
  <c r="BV224" i="408"/>
  <c r="BU224" i="408"/>
  <c r="BT224" i="408"/>
  <c r="BS224" i="408"/>
  <c r="BR224" i="408"/>
  <c r="BQ224" i="408"/>
  <c r="BP224" i="408"/>
  <c r="BO224" i="408"/>
  <c r="BN224" i="408"/>
  <c r="BM224" i="408"/>
  <c r="BL224" i="408"/>
  <c r="BK224" i="408"/>
  <c r="BJ224" i="408"/>
  <c r="BI224" i="408"/>
  <c r="BH224" i="408"/>
  <c r="BG224" i="408"/>
  <c r="BF224" i="408"/>
  <c r="BW223" i="408"/>
  <c r="BV223" i="408"/>
  <c r="BU223" i="408"/>
  <c r="BT223" i="408"/>
  <c r="BS223" i="408"/>
  <c r="BR223" i="408"/>
  <c r="BQ223" i="408"/>
  <c r="BP223" i="408"/>
  <c r="BO223" i="408"/>
  <c r="BN223" i="408"/>
  <c r="BM223" i="408"/>
  <c r="BL223" i="408"/>
  <c r="BK223" i="408"/>
  <c r="BJ223" i="408"/>
  <c r="BI223" i="408"/>
  <c r="BH223" i="408"/>
  <c r="BG223" i="408"/>
  <c r="BF223" i="408"/>
  <c r="BW222" i="408"/>
  <c r="BV222" i="408"/>
  <c r="BU222" i="408"/>
  <c r="BT222" i="408"/>
  <c r="BS222" i="408"/>
  <c r="BR222" i="408"/>
  <c r="BQ222" i="408"/>
  <c r="BP222" i="408"/>
  <c r="BO222" i="408"/>
  <c r="BN222" i="408"/>
  <c r="BM222" i="408"/>
  <c r="BL222" i="408"/>
  <c r="BK222" i="408"/>
  <c r="BJ222" i="408"/>
  <c r="BI222" i="408"/>
  <c r="BH222" i="408"/>
  <c r="BG222" i="408"/>
  <c r="BF222" i="408"/>
  <c r="BW221" i="408"/>
  <c r="BV221" i="408"/>
  <c r="BU221" i="408"/>
  <c r="BT221" i="408"/>
  <c r="BS221" i="408"/>
  <c r="BR221" i="408"/>
  <c r="BQ221" i="408"/>
  <c r="BP221" i="408"/>
  <c r="BO221" i="408"/>
  <c r="BN221" i="408"/>
  <c r="BM221" i="408"/>
  <c r="BL221" i="408"/>
  <c r="BK221" i="408"/>
  <c r="BJ221" i="408"/>
  <c r="BI221" i="408"/>
  <c r="BH221" i="408"/>
  <c r="BG221" i="408"/>
  <c r="BF221" i="408"/>
  <c r="BW220" i="408"/>
  <c r="BV220" i="408"/>
  <c r="BU220" i="408"/>
  <c r="BT220" i="408"/>
  <c r="BS220" i="408"/>
  <c r="BR220" i="408"/>
  <c r="BQ220" i="408"/>
  <c r="BP220" i="408"/>
  <c r="BO220" i="408"/>
  <c r="BN220" i="408"/>
  <c r="BM220" i="408"/>
  <c r="BL220" i="408"/>
  <c r="BK220" i="408"/>
  <c r="BJ220" i="408"/>
  <c r="BI220" i="408"/>
  <c r="BH220" i="408"/>
  <c r="BG220" i="408"/>
  <c r="BF220" i="408"/>
  <c r="BW219" i="408"/>
  <c r="BV219" i="408"/>
  <c r="BU219" i="408"/>
  <c r="BT219" i="408"/>
  <c r="BS219" i="408"/>
  <c r="BR219" i="408"/>
  <c r="BQ219" i="408"/>
  <c r="BP219" i="408"/>
  <c r="BO219" i="408"/>
  <c r="BN219" i="408"/>
  <c r="BM219" i="408"/>
  <c r="BL219" i="408"/>
  <c r="BK219" i="408"/>
  <c r="BJ219" i="408"/>
  <c r="BI219" i="408"/>
  <c r="BH219" i="408"/>
  <c r="BG219" i="408"/>
  <c r="BF219" i="408"/>
  <c r="BW218" i="408"/>
  <c r="BV218" i="408"/>
  <c r="BU218" i="408"/>
  <c r="BT218" i="408"/>
  <c r="BS218" i="408"/>
  <c r="BR218" i="408"/>
  <c r="BQ218" i="408"/>
  <c r="BP218" i="408"/>
  <c r="BO218" i="408"/>
  <c r="BN218" i="408"/>
  <c r="BM218" i="408"/>
  <c r="BL218" i="408"/>
  <c r="BK218" i="408"/>
  <c r="BJ218" i="408"/>
  <c r="BI218" i="408"/>
  <c r="BH218" i="408"/>
  <c r="BG218" i="408"/>
  <c r="BF218" i="408"/>
  <c r="BW217" i="408"/>
  <c r="BV217" i="408"/>
  <c r="BU217" i="408"/>
  <c r="BT217" i="408"/>
  <c r="BS217" i="408"/>
  <c r="BR217" i="408"/>
  <c r="BQ217" i="408"/>
  <c r="BP217" i="408"/>
  <c r="BO217" i="408"/>
  <c r="BN217" i="408"/>
  <c r="BM217" i="408"/>
  <c r="BL217" i="408"/>
  <c r="BK217" i="408"/>
  <c r="BJ217" i="408"/>
  <c r="BI217" i="408"/>
  <c r="BH217" i="408"/>
  <c r="BG217" i="408"/>
  <c r="BF217" i="408"/>
  <c r="BW214" i="408"/>
  <c r="BV214" i="408"/>
  <c r="BU214" i="408"/>
  <c r="BT214" i="408"/>
  <c r="BS214" i="408"/>
  <c r="BR214" i="408"/>
  <c r="BQ214" i="408"/>
  <c r="BP214" i="408"/>
  <c r="BO214" i="408"/>
  <c r="BN214" i="408"/>
  <c r="BM214" i="408"/>
  <c r="BL214" i="408"/>
  <c r="BK214" i="408"/>
  <c r="BJ214" i="408"/>
  <c r="BI214" i="408"/>
  <c r="BH214" i="408"/>
  <c r="BG214" i="408"/>
  <c r="BF214" i="408"/>
  <c r="BW213" i="408"/>
  <c r="BV213" i="408"/>
  <c r="BU213" i="408"/>
  <c r="BT213" i="408"/>
  <c r="BS213" i="408"/>
  <c r="BR213" i="408"/>
  <c r="BQ213" i="408"/>
  <c r="BP213" i="408"/>
  <c r="BO213" i="408"/>
  <c r="BN213" i="408"/>
  <c r="BM213" i="408"/>
  <c r="BL213" i="408"/>
  <c r="BK213" i="408"/>
  <c r="BJ213" i="408"/>
  <c r="BI213" i="408"/>
  <c r="BH213" i="408"/>
  <c r="BG213" i="408"/>
  <c r="BF213" i="408"/>
  <c r="BW212" i="408"/>
  <c r="BV212" i="408"/>
  <c r="BU212" i="408"/>
  <c r="BT212" i="408"/>
  <c r="BS212" i="408"/>
  <c r="BR212" i="408"/>
  <c r="BQ212" i="408"/>
  <c r="BP212" i="408"/>
  <c r="BO212" i="408"/>
  <c r="BN212" i="408"/>
  <c r="BM212" i="408"/>
  <c r="BL212" i="408"/>
  <c r="BK212" i="408"/>
  <c r="BJ212" i="408"/>
  <c r="BI212" i="408"/>
  <c r="BH212" i="408"/>
  <c r="BG212" i="408"/>
  <c r="BF212" i="408"/>
  <c r="BW211" i="408"/>
  <c r="BV211" i="408"/>
  <c r="BU211" i="408"/>
  <c r="BT211" i="408"/>
  <c r="BS211" i="408"/>
  <c r="BR211" i="408"/>
  <c r="BQ211" i="408"/>
  <c r="BP211" i="408"/>
  <c r="BO211" i="408"/>
  <c r="BN211" i="408"/>
  <c r="BM211" i="408"/>
  <c r="BL211" i="408"/>
  <c r="BK211" i="408"/>
  <c r="BJ211" i="408"/>
  <c r="BI211" i="408"/>
  <c r="BH211" i="408"/>
  <c r="BG211" i="408"/>
  <c r="BF211" i="408"/>
  <c r="BW210" i="408"/>
  <c r="BV210" i="408"/>
  <c r="BU210" i="408"/>
  <c r="BT210" i="408"/>
  <c r="BS210" i="408"/>
  <c r="BR210" i="408"/>
  <c r="BQ210" i="408"/>
  <c r="BP210" i="408"/>
  <c r="BO210" i="408"/>
  <c r="BN210" i="408"/>
  <c r="BM210" i="408"/>
  <c r="BL210" i="408"/>
  <c r="BK210" i="408"/>
  <c r="BJ210" i="408"/>
  <c r="BI210" i="408"/>
  <c r="BH210" i="408"/>
  <c r="BG210" i="408"/>
  <c r="BF210" i="408"/>
  <c r="BW209" i="408"/>
  <c r="BV209" i="408"/>
  <c r="BU209" i="408"/>
  <c r="BT209" i="408"/>
  <c r="BS209" i="408"/>
  <c r="BR209" i="408"/>
  <c r="BQ209" i="408"/>
  <c r="BP209" i="408"/>
  <c r="BO209" i="408"/>
  <c r="BN209" i="408"/>
  <c r="BM209" i="408"/>
  <c r="BL209" i="408"/>
  <c r="BK209" i="408"/>
  <c r="BJ209" i="408"/>
  <c r="BI209" i="408"/>
  <c r="BH209" i="408"/>
  <c r="BG209" i="408"/>
  <c r="BF209" i="408"/>
  <c r="BW208" i="408"/>
  <c r="BV208" i="408"/>
  <c r="BU208" i="408"/>
  <c r="BT208" i="408"/>
  <c r="BS208" i="408"/>
  <c r="BR208" i="408"/>
  <c r="BQ208" i="408"/>
  <c r="BP208" i="408"/>
  <c r="BO208" i="408"/>
  <c r="BN208" i="408"/>
  <c r="BM208" i="408"/>
  <c r="BL208" i="408"/>
  <c r="BK208" i="408"/>
  <c r="BJ208" i="408"/>
  <c r="BI208" i="408"/>
  <c r="BH208" i="408"/>
  <c r="BG208" i="408"/>
  <c r="BF208" i="408"/>
  <c r="BW207" i="408"/>
  <c r="BV207" i="408"/>
  <c r="BU207" i="408"/>
  <c r="BT207" i="408"/>
  <c r="BS207" i="408"/>
  <c r="BR207" i="408"/>
  <c r="BQ207" i="408"/>
  <c r="BP207" i="408"/>
  <c r="BO207" i="408"/>
  <c r="BN207" i="408"/>
  <c r="BM207" i="408"/>
  <c r="BL207" i="408"/>
  <c r="BK207" i="408"/>
  <c r="BJ207" i="408"/>
  <c r="BI207" i="408"/>
  <c r="BH207" i="408"/>
  <c r="BG207" i="408"/>
  <c r="BF207" i="408"/>
  <c r="BW206" i="408"/>
  <c r="BV206" i="408"/>
  <c r="BU206" i="408"/>
  <c r="BT206" i="408"/>
  <c r="BS206" i="408"/>
  <c r="BR206" i="408"/>
  <c r="BQ206" i="408"/>
  <c r="BP206" i="408"/>
  <c r="BO206" i="408"/>
  <c r="BN206" i="408"/>
  <c r="BM206" i="408"/>
  <c r="BL206" i="408"/>
  <c r="BK206" i="408"/>
  <c r="BJ206" i="408"/>
  <c r="BI206" i="408"/>
  <c r="BH206" i="408"/>
  <c r="BG206" i="408"/>
  <c r="BF206" i="408"/>
  <c r="BW205" i="408"/>
  <c r="BV205" i="408"/>
  <c r="BU205" i="408"/>
  <c r="BT205" i="408"/>
  <c r="BS205" i="408"/>
  <c r="BR205" i="408"/>
  <c r="BQ205" i="408"/>
  <c r="BP205" i="408"/>
  <c r="BO205" i="408"/>
  <c r="BN205" i="408"/>
  <c r="BM205" i="408"/>
  <c r="BL205" i="408"/>
  <c r="BK205" i="408"/>
  <c r="BJ205" i="408"/>
  <c r="BI205" i="408"/>
  <c r="BH205" i="408"/>
  <c r="BG205" i="408"/>
  <c r="BF205" i="408"/>
  <c r="BW204" i="408"/>
  <c r="BV204" i="408"/>
  <c r="BU204" i="408"/>
  <c r="BT204" i="408"/>
  <c r="BS204" i="408"/>
  <c r="BR204" i="408"/>
  <c r="BQ204" i="408"/>
  <c r="BP204" i="408"/>
  <c r="BO204" i="408"/>
  <c r="BN204" i="408"/>
  <c r="BM204" i="408"/>
  <c r="BL204" i="408"/>
  <c r="BK204" i="408"/>
  <c r="BJ204" i="408"/>
  <c r="BI204" i="408"/>
  <c r="BH204" i="408"/>
  <c r="BG204" i="408"/>
  <c r="BF204" i="408"/>
  <c r="BW203" i="408"/>
  <c r="BV203" i="408"/>
  <c r="BU203" i="408"/>
  <c r="BT203" i="408"/>
  <c r="BS203" i="408"/>
  <c r="BR203" i="408"/>
  <c r="BQ203" i="408"/>
  <c r="BP203" i="408"/>
  <c r="BO203" i="408"/>
  <c r="BN203" i="408"/>
  <c r="BM203" i="408"/>
  <c r="BL203" i="408"/>
  <c r="BK203" i="408"/>
  <c r="BJ203" i="408"/>
  <c r="BI203" i="408"/>
  <c r="BH203" i="408"/>
  <c r="BG203" i="408"/>
  <c r="BF203" i="408"/>
  <c r="BW202" i="408"/>
  <c r="BV202" i="408"/>
  <c r="BU202" i="408"/>
  <c r="BT202" i="408"/>
  <c r="BS202" i="408"/>
  <c r="BR202" i="408"/>
  <c r="BQ202" i="408"/>
  <c r="BP202" i="408"/>
  <c r="BO202" i="408"/>
  <c r="BN202" i="408"/>
  <c r="BM202" i="408"/>
  <c r="BL202" i="408"/>
  <c r="BK202" i="408"/>
  <c r="BJ202" i="408"/>
  <c r="BI202" i="408"/>
  <c r="BH202" i="408"/>
  <c r="BG202" i="408"/>
  <c r="BF202" i="408"/>
  <c r="BW201" i="408"/>
  <c r="BV201" i="408"/>
  <c r="BU201" i="408"/>
  <c r="BT201" i="408"/>
  <c r="BS201" i="408"/>
  <c r="BR201" i="408"/>
  <c r="BQ201" i="408"/>
  <c r="BP201" i="408"/>
  <c r="BO201" i="408"/>
  <c r="BN201" i="408"/>
  <c r="BM201" i="408"/>
  <c r="BL201" i="408"/>
  <c r="BK201" i="408"/>
  <c r="BJ201" i="408"/>
  <c r="BI201" i="408"/>
  <c r="BH201" i="408"/>
  <c r="BG201" i="408"/>
  <c r="BF201" i="408"/>
  <c r="BW200" i="408"/>
  <c r="BV200" i="408"/>
  <c r="BU200" i="408"/>
  <c r="BT200" i="408"/>
  <c r="BS200" i="408"/>
  <c r="BR200" i="408"/>
  <c r="BQ200" i="408"/>
  <c r="BP200" i="408"/>
  <c r="BO200" i="408"/>
  <c r="BN200" i="408"/>
  <c r="BM200" i="408"/>
  <c r="BL200" i="408"/>
  <c r="BK200" i="408"/>
  <c r="BJ200" i="408"/>
  <c r="BI200" i="408"/>
  <c r="BH200" i="408"/>
  <c r="BG200" i="408"/>
  <c r="BF200" i="408"/>
  <c r="BW199" i="408"/>
  <c r="BV199" i="408"/>
  <c r="BU199" i="408"/>
  <c r="BT199" i="408"/>
  <c r="BS199" i="408"/>
  <c r="BR199" i="408"/>
  <c r="BQ199" i="408"/>
  <c r="BP199" i="408"/>
  <c r="BO199" i="408"/>
  <c r="BN199" i="408"/>
  <c r="BM199" i="408"/>
  <c r="BL199" i="408"/>
  <c r="BK199" i="408"/>
  <c r="BJ199" i="408"/>
  <c r="BI199" i="408"/>
  <c r="BH199" i="408"/>
  <c r="BG199" i="408"/>
  <c r="BF199" i="408"/>
  <c r="BW198" i="408"/>
  <c r="BV198" i="408"/>
  <c r="BU198" i="408"/>
  <c r="BT198" i="408"/>
  <c r="BS198" i="408"/>
  <c r="BR198" i="408"/>
  <c r="BQ198" i="408"/>
  <c r="BP198" i="408"/>
  <c r="BO198" i="408"/>
  <c r="BN198" i="408"/>
  <c r="BM198" i="408"/>
  <c r="BL198" i="408"/>
  <c r="BK198" i="408"/>
  <c r="BJ198" i="408"/>
  <c r="BI198" i="408"/>
  <c r="BH198" i="408"/>
  <c r="BG198" i="408"/>
  <c r="BF198" i="408"/>
  <c r="BW195" i="408"/>
  <c r="BV195" i="408"/>
  <c r="BU195" i="408"/>
  <c r="BT195" i="408"/>
  <c r="BS195" i="408"/>
  <c r="BR195" i="408"/>
  <c r="BQ195" i="408"/>
  <c r="BP195" i="408"/>
  <c r="BO195" i="408"/>
  <c r="BN195" i="408"/>
  <c r="BM195" i="408"/>
  <c r="BL195" i="408"/>
  <c r="BK195" i="408"/>
  <c r="BJ195" i="408"/>
  <c r="BI195" i="408"/>
  <c r="BH195" i="408"/>
  <c r="BG195" i="408"/>
  <c r="BF195" i="408"/>
  <c r="BW194" i="408"/>
  <c r="BV194" i="408"/>
  <c r="BU194" i="408"/>
  <c r="BT194" i="408"/>
  <c r="BS194" i="408"/>
  <c r="BR194" i="408"/>
  <c r="BQ194" i="408"/>
  <c r="BP194" i="408"/>
  <c r="BO194" i="408"/>
  <c r="BN194" i="408"/>
  <c r="BM194" i="408"/>
  <c r="BL194" i="408"/>
  <c r="BK194" i="408"/>
  <c r="BJ194" i="408"/>
  <c r="BI194" i="408"/>
  <c r="BH194" i="408"/>
  <c r="BG194" i="408"/>
  <c r="BF194" i="408"/>
  <c r="BW193" i="408"/>
  <c r="BV193" i="408"/>
  <c r="BU193" i="408"/>
  <c r="BT193" i="408"/>
  <c r="BS193" i="408"/>
  <c r="BR193" i="408"/>
  <c r="BQ193" i="408"/>
  <c r="BP193" i="408"/>
  <c r="BO193" i="408"/>
  <c r="BN193" i="408"/>
  <c r="BM193" i="408"/>
  <c r="BL193" i="408"/>
  <c r="BK193" i="408"/>
  <c r="BJ193" i="408"/>
  <c r="BI193" i="408"/>
  <c r="BH193" i="408"/>
  <c r="BG193" i="408"/>
  <c r="BF193" i="408"/>
  <c r="BW192" i="408"/>
  <c r="BV192" i="408"/>
  <c r="BU192" i="408"/>
  <c r="BT192" i="408"/>
  <c r="BS192" i="408"/>
  <c r="BR192" i="408"/>
  <c r="BQ192" i="408"/>
  <c r="BP192" i="408"/>
  <c r="BO192" i="408"/>
  <c r="BN192" i="408"/>
  <c r="BM192" i="408"/>
  <c r="BL192" i="408"/>
  <c r="BK192" i="408"/>
  <c r="BJ192" i="408"/>
  <c r="BI192" i="408"/>
  <c r="BH192" i="408"/>
  <c r="BG192" i="408"/>
  <c r="BF192" i="408"/>
  <c r="BW191" i="408"/>
  <c r="BV191" i="408"/>
  <c r="BU191" i="408"/>
  <c r="BT191" i="408"/>
  <c r="BS191" i="408"/>
  <c r="BR191" i="408"/>
  <c r="BQ191" i="408"/>
  <c r="BP191" i="408"/>
  <c r="BO191" i="408"/>
  <c r="BN191" i="408"/>
  <c r="BM191" i="408"/>
  <c r="BL191" i="408"/>
  <c r="BK191" i="408"/>
  <c r="BJ191" i="408"/>
  <c r="BI191" i="408"/>
  <c r="BH191" i="408"/>
  <c r="BG191" i="408"/>
  <c r="BF191" i="408"/>
  <c r="BW190" i="408"/>
  <c r="BV190" i="408"/>
  <c r="BU190" i="408"/>
  <c r="BT190" i="408"/>
  <c r="BS190" i="408"/>
  <c r="BR190" i="408"/>
  <c r="BQ190" i="408"/>
  <c r="BP190" i="408"/>
  <c r="BO190" i="408"/>
  <c r="BN190" i="408"/>
  <c r="BM190" i="408"/>
  <c r="BL190" i="408"/>
  <c r="BK190" i="408"/>
  <c r="BJ190" i="408"/>
  <c r="BI190" i="408"/>
  <c r="BH190" i="408"/>
  <c r="BG190" i="408"/>
  <c r="BF190" i="408"/>
  <c r="BW189" i="408"/>
  <c r="BV189" i="408"/>
  <c r="BU189" i="408"/>
  <c r="BT189" i="408"/>
  <c r="BS189" i="408"/>
  <c r="BR189" i="408"/>
  <c r="BQ189" i="408"/>
  <c r="BP189" i="408"/>
  <c r="BO189" i="408"/>
  <c r="BN189" i="408"/>
  <c r="BM189" i="408"/>
  <c r="BL189" i="408"/>
  <c r="BK189" i="408"/>
  <c r="BJ189" i="408"/>
  <c r="BI189" i="408"/>
  <c r="BH189" i="408"/>
  <c r="BG189" i="408"/>
  <c r="BF189" i="408"/>
  <c r="BW188" i="408"/>
  <c r="BV188" i="408"/>
  <c r="BU188" i="408"/>
  <c r="BT188" i="408"/>
  <c r="BS188" i="408"/>
  <c r="BR188" i="408"/>
  <c r="BQ188" i="408"/>
  <c r="BP188" i="408"/>
  <c r="BO188" i="408"/>
  <c r="BN188" i="408"/>
  <c r="BM188" i="408"/>
  <c r="BL188" i="408"/>
  <c r="BK188" i="408"/>
  <c r="BJ188" i="408"/>
  <c r="BI188" i="408"/>
  <c r="BH188" i="408"/>
  <c r="BG188" i="408"/>
  <c r="BF188" i="408"/>
  <c r="BW187" i="408"/>
  <c r="BV187" i="408"/>
  <c r="BU187" i="408"/>
  <c r="BT187" i="408"/>
  <c r="BS187" i="408"/>
  <c r="BR187" i="408"/>
  <c r="BQ187" i="408"/>
  <c r="BP187" i="408"/>
  <c r="BO187" i="408"/>
  <c r="BN187" i="408"/>
  <c r="BM187" i="408"/>
  <c r="BL187" i="408"/>
  <c r="BK187" i="408"/>
  <c r="BJ187" i="408"/>
  <c r="BI187" i="408"/>
  <c r="BH187" i="408"/>
  <c r="BG187" i="408"/>
  <c r="BF187" i="408"/>
  <c r="BW186" i="408"/>
  <c r="BV186" i="408"/>
  <c r="BU186" i="408"/>
  <c r="BT186" i="408"/>
  <c r="BS186" i="408"/>
  <c r="BR186" i="408"/>
  <c r="BQ186" i="408"/>
  <c r="BP186" i="408"/>
  <c r="BO186" i="408"/>
  <c r="BN186" i="408"/>
  <c r="BM186" i="408"/>
  <c r="BL186" i="408"/>
  <c r="BK186" i="408"/>
  <c r="BJ186" i="408"/>
  <c r="BI186" i="408"/>
  <c r="BH186" i="408"/>
  <c r="BG186" i="408"/>
  <c r="BF186" i="408"/>
  <c r="BW185" i="408"/>
  <c r="BV185" i="408"/>
  <c r="BU185" i="408"/>
  <c r="BT185" i="408"/>
  <c r="BS185" i="408"/>
  <c r="BR185" i="408"/>
  <c r="BQ185" i="408"/>
  <c r="BP185" i="408"/>
  <c r="BO185" i="408"/>
  <c r="BN185" i="408"/>
  <c r="BM185" i="408"/>
  <c r="BL185" i="408"/>
  <c r="BK185" i="408"/>
  <c r="BJ185" i="408"/>
  <c r="BI185" i="408"/>
  <c r="BH185" i="408"/>
  <c r="BG185" i="408"/>
  <c r="BF185" i="408"/>
  <c r="BW184" i="408"/>
  <c r="BV184" i="408"/>
  <c r="BU184" i="408"/>
  <c r="BT184" i="408"/>
  <c r="BS184" i="408"/>
  <c r="BR184" i="408"/>
  <c r="BQ184" i="408"/>
  <c r="BP184" i="408"/>
  <c r="BO184" i="408"/>
  <c r="BN184" i="408"/>
  <c r="BM184" i="408"/>
  <c r="BL184" i="408"/>
  <c r="BK184" i="408"/>
  <c r="BJ184" i="408"/>
  <c r="BI184" i="408"/>
  <c r="BH184" i="408"/>
  <c r="BG184" i="408"/>
  <c r="BF184" i="408"/>
  <c r="BW183" i="408"/>
  <c r="BV183" i="408"/>
  <c r="BU183" i="408"/>
  <c r="BT183" i="408"/>
  <c r="BS183" i="408"/>
  <c r="BR183" i="408"/>
  <c r="BQ183" i="408"/>
  <c r="BP183" i="408"/>
  <c r="BO183" i="408"/>
  <c r="BN183" i="408"/>
  <c r="BM183" i="408"/>
  <c r="BL183" i="408"/>
  <c r="BK183" i="408"/>
  <c r="BJ183" i="408"/>
  <c r="BI183" i="408"/>
  <c r="BH183" i="408"/>
  <c r="BG183" i="408"/>
  <c r="BF183" i="408"/>
  <c r="BW182" i="408"/>
  <c r="BV182" i="408"/>
  <c r="BU182" i="408"/>
  <c r="BT182" i="408"/>
  <c r="BS182" i="408"/>
  <c r="BR182" i="408"/>
  <c r="BQ182" i="408"/>
  <c r="BP182" i="408"/>
  <c r="BO182" i="408"/>
  <c r="BN182" i="408"/>
  <c r="BM182" i="408"/>
  <c r="BL182" i="408"/>
  <c r="BK182" i="408"/>
  <c r="BJ182" i="408"/>
  <c r="BI182" i="408"/>
  <c r="BH182" i="408"/>
  <c r="BG182" i="408"/>
  <c r="BF182" i="408"/>
  <c r="BW181" i="408"/>
  <c r="BV181" i="408"/>
  <c r="BU181" i="408"/>
  <c r="BT181" i="408"/>
  <c r="BS181" i="408"/>
  <c r="BR181" i="408"/>
  <c r="BQ181" i="408"/>
  <c r="BP181" i="408"/>
  <c r="BO181" i="408"/>
  <c r="BN181" i="408"/>
  <c r="BM181" i="408"/>
  <c r="BL181" i="408"/>
  <c r="BK181" i="408"/>
  <c r="BJ181" i="408"/>
  <c r="BI181" i="408"/>
  <c r="BH181" i="408"/>
  <c r="BG181" i="408"/>
  <c r="BF181" i="408"/>
  <c r="BW180" i="408"/>
  <c r="BV180" i="408"/>
  <c r="BU180" i="408"/>
  <c r="BT180" i="408"/>
  <c r="BS180" i="408"/>
  <c r="BR180" i="408"/>
  <c r="BQ180" i="408"/>
  <c r="BP180" i="408"/>
  <c r="BO180" i="408"/>
  <c r="BN180" i="408"/>
  <c r="BM180" i="408"/>
  <c r="BL180" i="408"/>
  <c r="BK180" i="408"/>
  <c r="BJ180" i="408"/>
  <c r="BI180" i="408"/>
  <c r="BH180" i="408"/>
  <c r="BG180" i="408"/>
  <c r="BF180" i="408"/>
  <c r="BW179" i="408"/>
  <c r="BV179" i="408"/>
  <c r="BU179" i="408"/>
  <c r="BT179" i="408"/>
  <c r="BS179" i="408"/>
  <c r="BR179" i="408"/>
  <c r="BQ179" i="408"/>
  <c r="BP179" i="408"/>
  <c r="BO179" i="408"/>
  <c r="BN179" i="408"/>
  <c r="BM179" i="408"/>
  <c r="BL179" i="408"/>
  <c r="BK179" i="408"/>
  <c r="BJ179" i="408"/>
  <c r="BI179" i="408"/>
  <c r="BH179" i="408"/>
  <c r="BG179" i="408"/>
  <c r="BF179" i="408"/>
  <c r="BW176" i="408"/>
  <c r="BV176" i="408"/>
  <c r="BU176" i="408"/>
  <c r="BT176" i="408"/>
  <c r="BS176" i="408"/>
  <c r="BR176" i="408"/>
  <c r="BQ176" i="408"/>
  <c r="BP176" i="408"/>
  <c r="BO176" i="408"/>
  <c r="BN176" i="408"/>
  <c r="BM176" i="408"/>
  <c r="BL176" i="408"/>
  <c r="BK176" i="408"/>
  <c r="BJ176" i="408"/>
  <c r="BI176" i="408"/>
  <c r="BH176" i="408"/>
  <c r="BG176" i="408"/>
  <c r="BF176" i="408"/>
  <c r="BW175" i="408"/>
  <c r="BV175" i="408"/>
  <c r="BU175" i="408"/>
  <c r="BT175" i="408"/>
  <c r="BS175" i="408"/>
  <c r="BR175" i="408"/>
  <c r="BQ175" i="408"/>
  <c r="BP175" i="408"/>
  <c r="BO175" i="408"/>
  <c r="BN175" i="408"/>
  <c r="BM175" i="408"/>
  <c r="BL175" i="408"/>
  <c r="BK175" i="408"/>
  <c r="BJ175" i="408"/>
  <c r="BI175" i="408"/>
  <c r="BH175" i="408"/>
  <c r="BG175" i="408"/>
  <c r="BF175" i="408"/>
  <c r="BW174" i="408"/>
  <c r="BV174" i="408"/>
  <c r="BU174" i="408"/>
  <c r="BT174" i="408"/>
  <c r="BS174" i="408"/>
  <c r="BR174" i="408"/>
  <c r="BQ174" i="408"/>
  <c r="BP174" i="408"/>
  <c r="BO174" i="408"/>
  <c r="BN174" i="408"/>
  <c r="BM174" i="408"/>
  <c r="BL174" i="408"/>
  <c r="BK174" i="408"/>
  <c r="BJ174" i="408"/>
  <c r="BI174" i="408"/>
  <c r="BH174" i="408"/>
  <c r="BG174" i="408"/>
  <c r="BF174" i="408"/>
  <c r="BW173" i="408"/>
  <c r="BV173" i="408"/>
  <c r="BU173" i="408"/>
  <c r="BT173" i="408"/>
  <c r="BS173" i="408"/>
  <c r="BR173" i="408"/>
  <c r="BQ173" i="408"/>
  <c r="BP173" i="408"/>
  <c r="BO173" i="408"/>
  <c r="BN173" i="408"/>
  <c r="BM173" i="408"/>
  <c r="BL173" i="408"/>
  <c r="BK173" i="408"/>
  <c r="BJ173" i="408"/>
  <c r="BI173" i="408"/>
  <c r="BH173" i="408"/>
  <c r="BG173" i="408"/>
  <c r="BF173" i="408"/>
  <c r="BW172" i="408"/>
  <c r="BV172" i="408"/>
  <c r="BU172" i="408"/>
  <c r="BT172" i="408"/>
  <c r="BS172" i="408"/>
  <c r="BR172" i="408"/>
  <c r="BQ172" i="408"/>
  <c r="BP172" i="408"/>
  <c r="BO172" i="408"/>
  <c r="BN172" i="408"/>
  <c r="BM172" i="408"/>
  <c r="BL172" i="408"/>
  <c r="BK172" i="408"/>
  <c r="BJ172" i="408"/>
  <c r="BI172" i="408"/>
  <c r="BH172" i="408"/>
  <c r="BG172" i="408"/>
  <c r="BF172" i="408"/>
  <c r="BW171" i="408"/>
  <c r="BV171" i="408"/>
  <c r="BU171" i="408"/>
  <c r="BT171" i="408"/>
  <c r="BS171" i="408"/>
  <c r="BR171" i="408"/>
  <c r="BQ171" i="408"/>
  <c r="BP171" i="408"/>
  <c r="BO171" i="408"/>
  <c r="BN171" i="408"/>
  <c r="BM171" i="408"/>
  <c r="BL171" i="408"/>
  <c r="BK171" i="408"/>
  <c r="BJ171" i="408"/>
  <c r="BI171" i="408"/>
  <c r="BH171" i="408"/>
  <c r="BG171" i="408"/>
  <c r="BF171" i="408"/>
  <c r="BW170" i="408"/>
  <c r="BV170" i="408"/>
  <c r="BU170" i="408"/>
  <c r="BT170" i="408"/>
  <c r="BS170" i="408"/>
  <c r="BR170" i="408"/>
  <c r="BQ170" i="408"/>
  <c r="BP170" i="408"/>
  <c r="BO170" i="408"/>
  <c r="BN170" i="408"/>
  <c r="BM170" i="408"/>
  <c r="BL170" i="408"/>
  <c r="BK170" i="408"/>
  <c r="BJ170" i="408"/>
  <c r="BI170" i="408"/>
  <c r="BH170" i="408"/>
  <c r="BG170" i="408"/>
  <c r="BF170" i="408"/>
  <c r="BW169" i="408"/>
  <c r="BV169" i="408"/>
  <c r="BU169" i="408"/>
  <c r="BT169" i="408"/>
  <c r="BS169" i="408"/>
  <c r="BR169" i="408"/>
  <c r="BQ169" i="408"/>
  <c r="BP169" i="408"/>
  <c r="BO169" i="408"/>
  <c r="BN169" i="408"/>
  <c r="BM169" i="408"/>
  <c r="BL169" i="408"/>
  <c r="BK169" i="408"/>
  <c r="BJ169" i="408"/>
  <c r="BI169" i="408"/>
  <c r="BH169" i="408"/>
  <c r="BG169" i="408"/>
  <c r="BF169" i="408"/>
  <c r="BW168" i="408"/>
  <c r="BV168" i="408"/>
  <c r="BU168" i="408"/>
  <c r="BT168" i="408"/>
  <c r="BS168" i="408"/>
  <c r="BR168" i="408"/>
  <c r="BQ168" i="408"/>
  <c r="BP168" i="408"/>
  <c r="BO168" i="408"/>
  <c r="BN168" i="408"/>
  <c r="BM168" i="408"/>
  <c r="BL168" i="408"/>
  <c r="BK168" i="408"/>
  <c r="BJ168" i="408"/>
  <c r="BI168" i="408"/>
  <c r="BH168" i="408"/>
  <c r="BG168" i="408"/>
  <c r="BF168" i="408"/>
  <c r="BW167" i="408"/>
  <c r="BV167" i="408"/>
  <c r="BU167" i="408"/>
  <c r="BT167" i="408"/>
  <c r="BS167" i="408"/>
  <c r="BR167" i="408"/>
  <c r="BQ167" i="408"/>
  <c r="BP167" i="408"/>
  <c r="BO167" i="408"/>
  <c r="BN167" i="408"/>
  <c r="BM167" i="408"/>
  <c r="BL167" i="408"/>
  <c r="BK167" i="408"/>
  <c r="BJ167" i="408"/>
  <c r="BI167" i="408"/>
  <c r="BH167" i="408"/>
  <c r="BG167" i="408"/>
  <c r="BF167" i="408"/>
  <c r="BW166" i="408"/>
  <c r="BV166" i="408"/>
  <c r="BU166" i="408"/>
  <c r="BT166" i="408"/>
  <c r="BS166" i="408"/>
  <c r="BR166" i="408"/>
  <c r="BQ166" i="408"/>
  <c r="BP166" i="408"/>
  <c r="BO166" i="408"/>
  <c r="BN166" i="408"/>
  <c r="BM166" i="408"/>
  <c r="BL166" i="408"/>
  <c r="BK166" i="408"/>
  <c r="BJ166" i="408"/>
  <c r="BI166" i="408"/>
  <c r="BH166" i="408"/>
  <c r="BG166" i="408"/>
  <c r="BF166" i="408"/>
  <c r="BW165" i="408"/>
  <c r="BV165" i="408"/>
  <c r="BU165" i="408"/>
  <c r="BT165" i="408"/>
  <c r="BS165" i="408"/>
  <c r="BR165" i="408"/>
  <c r="BQ165" i="408"/>
  <c r="BP165" i="408"/>
  <c r="BO165" i="408"/>
  <c r="BN165" i="408"/>
  <c r="BM165" i="408"/>
  <c r="BL165" i="408"/>
  <c r="BK165" i="408"/>
  <c r="BJ165" i="408"/>
  <c r="BI165" i="408"/>
  <c r="BH165" i="408"/>
  <c r="BG165" i="408"/>
  <c r="BF165" i="408"/>
  <c r="BW164" i="408"/>
  <c r="BV164" i="408"/>
  <c r="BU164" i="408"/>
  <c r="BT164" i="408"/>
  <c r="BS164" i="408"/>
  <c r="BR164" i="408"/>
  <c r="BQ164" i="408"/>
  <c r="BP164" i="408"/>
  <c r="BO164" i="408"/>
  <c r="BN164" i="408"/>
  <c r="BM164" i="408"/>
  <c r="BL164" i="408"/>
  <c r="BK164" i="408"/>
  <c r="BJ164" i="408"/>
  <c r="BI164" i="408"/>
  <c r="BH164" i="408"/>
  <c r="BG164" i="408"/>
  <c r="BF164" i="408"/>
  <c r="BW163" i="408"/>
  <c r="BV163" i="408"/>
  <c r="BU163" i="408"/>
  <c r="BT163" i="408"/>
  <c r="BS163" i="408"/>
  <c r="BR163" i="408"/>
  <c r="BQ163" i="408"/>
  <c r="BP163" i="408"/>
  <c r="BO163" i="408"/>
  <c r="BN163" i="408"/>
  <c r="BM163" i="408"/>
  <c r="BL163" i="408"/>
  <c r="BK163" i="408"/>
  <c r="BJ163" i="408"/>
  <c r="BI163" i="408"/>
  <c r="BH163" i="408"/>
  <c r="BG163" i="408"/>
  <c r="BF163" i="408"/>
  <c r="BW162" i="408"/>
  <c r="BV162" i="408"/>
  <c r="BU162" i="408"/>
  <c r="BT162" i="408"/>
  <c r="BS162" i="408"/>
  <c r="BR162" i="408"/>
  <c r="BQ162" i="408"/>
  <c r="BP162" i="408"/>
  <c r="BO162" i="408"/>
  <c r="BN162" i="408"/>
  <c r="BM162" i="408"/>
  <c r="BL162" i="408"/>
  <c r="BK162" i="408"/>
  <c r="BJ162" i="408"/>
  <c r="BI162" i="408"/>
  <c r="BH162" i="408"/>
  <c r="BG162" i="408"/>
  <c r="BF162" i="408"/>
  <c r="BW161" i="408"/>
  <c r="BV161" i="408"/>
  <c r="BU161" i="408"/>
  <c r="BT161" i="408"/>
  <c r="BS161" i="408"/>
  <c r="BR161" i="408"/>
  <c r="BQ161" i="408"/>
  <c r="BP161" i="408"/>
  <c r="BO161" i="408"/>
  <c r="BN161" i="408"/>
  <c r="BM161" i="408"/>
  <c r="BL161" i="408"/>
  <c r="BK161" i="408"/>
  <c r="BJ161" i="408"/>
  <c r="BI161" i="408"/>
  <c r="BH161" i="408"/>
  <c r="BG161" i="408"/>
  <c r="BF161" i="408"/>
  <c r="BW160" i="408"/>
  <c r="BV160" i="408"/>
  <c r="BU160" i="408"/>
  <c r="BT160" i="408"/>
  <c r="BS160" i="408"/>
  <c r="BR160" i="408"/>
  <c r="BQ160" i="408"/>
  <c r="BP160" i="408"/>
  <c r="BO160" i="408"/>
  <c r="BN160" i="408"/>
  <c r="BM160" i="408"/>
  <c r="BL160" i="408"/>
  <c r="BK160" i="408"/>
  <c r="BJ160" i="408"/>
  <c r="BI160" i="408"/>
  <c r="BH160" i="408"/>
  <c r="BG160" i="408"/>
  <c r="BF160" i="408"/>
  <c r="BW157" i="408"/>
  <c r="BV157" i="408"/>
  <c r="BU157" i="408"/>
  <c r="BT157" i="408"/>
  <c r="BS157" i="408"/>
  <c r="BR157" i="408"/>
  <c r="BQ157" i="408"/>
  <c r="BP157" i="408"/>
  <c r="BO157" i="408"/>
  <c r="BN157" i="408"/>
  <c r="BM157" i="408"/>
  <c r="BL157" i="408"/>
  <c r="BK157" i="408"/>
  <c r="BJ157" i="408"/>
  <c r="BI157" i="408"/>
  <c r="BH157" i="408"/>
  <c r="BG157" i="408"/>
  <c r="BF157" i="408"/>
  <c r="BW156" i="408"/>
  <c r="BV156" i="408"/>
  <c r="BU156" i="408"/>
  <c r="BT156" i="408"/>
  <c r="BS156" i="408"/>
  <c r="BR156" i="408"/>
  <c r="BQ156" i="408"/>
  <c r="BP156" i="408"/>
  <c r="BO156" i="408"/>
  <c r="BN156" i="408"/>
  <c r="BM156" i="408"/>
  <c r="BL156" i="408"/>
  <c r="BK156" i="408"/>
  <c r="BJ156" i="408"/>
  <c r="BI156" i="408"/>
  <c r="BH156" i="408"/>
  <c r="BG156" i="408"/>
  <c r="BF156" i="408"/>
  <c r="BW155" i="408"/>
  <c r="BV155" i="408"/>
  <c r="BU155" i="408"/>
  <c r="BT155" i="408"/>
  <c r="BS155" i="408"/>
  <c r="BR155" i="408"/>
  <c r="BQ155" i="408"/>
  <c r="BP155" i="408"/>
  <c r="BO155" i="408"/>
  <c r="BN155" i="408"/>
  <c r="BM155" i="408"/>
  <c r="BL155" i="408"/>
  <c r="BK155" i="408"/>
  <c r="BJ155" i="408"/>
  <c r="BI155" i="408"/>
  <c r="BH155" i="408"/>
  <c r="BG155" i="408"/>
  <c r="BF155" i="408"/>
  <c r="BW154" i="408"/>
  <c r="BV154" i="408"/>
  <c r="BU154" i="408"/>
  <c r="BT154" i="408"/>
  <c r="BS154" i="408"/>
  <c r="BR154" i="408"/>
  <c r="BQ154" i="408"/>
  <c r="BP154" i="408"/>
  <c r="BO154" i="408"/>
  <c r="BN154" i="408"/>
  <c r="BM154" i="408"/>
  <c r="BL154" i="408"/>
  <c r="BK154" i="408"/>
  <c r="BJ154" i="408"/>
  <c r="BI154" i="408"/>
  <c r="BH154" i="408"/>
  <c r="BG154" i="408"/>
  <c r="BF154" i="408"/>
  <c r="BW153" i="408"/>
  <c r="BV153" i="408"/>
  <c r="BU153" i="408"/>
  <c r="BT153" i="408"/>
  <c r="BS153" i="408"/>
  <c r="BR153" i="408"/>
  <c r="BQ153" i="408"/>
  <c r="BP153" i="408"/>
  <c r="BO153" i="408"/>
  <c r="BN153" i="408"/>
  <c r="BM153" i="408"/>
  <c r="BL153" i="408"/>
  <c r="BK153" i="408"/>
  <c r="BJ153" i="408"/>
  <c r="BI153" i="408"/>
  <c r="BH153" i="408"/>
  <c r="BG153" i="408"/>
  <c r="BF153" i="408"/>
  <c r="BW152" i="408"/>
  <c r="BV152" i="408"/>
  <c r="BU152" i="408"/>
  <c r="BT152" i="408"/>
  <c r="BS152" i="408"/>
  <c r="BR152" i="408"/>
  <c r="BQ152" i="408"/>
  <c r="BP152" i="408"/>
  <c r="BO152" i="408"/>
  <c r="BN152" i="408"/>
  <c r="BM152" i="408"/>
  <c r="BL152" i="408"/>
  <c r="BK152" i="408"/>
  <c r="BJ152" i="408"/>
  <c r="BI152" i="408"/>
  <c r="BH152" i="408"/>
  <c r="BG152" i="408"/>
  <c r="BF152" i="408"/>
  <c r="BW151" i="408"/>
  <c r="BV151" i="408"/>
  <c r="BU151" i="408"/>
  <c r="BT151" i="408"/>
  <c r="BS151" i="408"/>
  <c r="BR151" i="408"/>
  <c r="BQ151" i="408"/>
  <c r="BP151" i="408"/>
  <c r="BO151" i="408"/>
  <c r="BN151" i="408"/>
  <c r="BM151" i="408"/>
  <c r="BL151" i="408"/>
  <c r="BK151" i="408"/>
  <c r="BJ151" i="408"/>
  <c r="BI151" i="408"/>
  <c r="BH151" i="408"/>
  <c r="BG151" i="408"/>
  <c r="BF151" i="408"/>
  <c r="BW150" i="408"/>
  <c r="BV150" i="408"/>
  <c r="BU150" i="408"/>
  <c r="BT150" i="408"/>
  <c r="BS150" i="408"/>
  <c r="BR150" i="408"/>
  <c r="BQ150" i="408"/>
  <c r="BP150" i="408"/>
  <c r="BO150" i="408"/>
  <c r="BN150" i="408"/>
  <c r="BM150" i="408"/>
  <c r="BL150" i="408"/>
  <c r="BK150" i="408"/>
  <c r="BJ150" i="408"/>
  <c r="BI150" i="408"/>
  <c r="BH150" i="408"/>
  <c r="BG150" i="408"/>
  <c r="BF150" i="408"/>
  <c r="BW149" i="408"/>
  <c r="BV149" i="408"/>
  <c r="BU149" i="408"/>
  <c r="BT149" i="408"/>
  <c r="BS149" i="408"/>
  <c r="BR149" i="408"/>
  <c r="BQ149" i="408"/>
  <c r="BP149" i="408"/>
  <c r="BO149" i="408"/>
  <c r="BN149" i="408"/>
  <c r="BM149" i="408"/>
  <c r="BL149" i="408"/>
  <c r="BK149" i="408"/>
  <c r="BJ149" i="408"/>
  <c r="BI149" i="408"/>
  <c r="BH149" i="408"/>
  <c r="BG149" i="408"/>
  <c r="BF149" i="408"/>
  <c r="BW148" i="408"/>
  <c r="BV148" i="408"/>
  <c r="BU148" i="408"/>
  <c r="BT148" i="408"/>
  <c r="BS148" i="408"/>
  <c r="BR148" i="408"/>
  <c r="BQ148" i="408"/>
  <c r="BP148" i="408"/>
  <c r="BO148" i="408"/>
  <c r="BN148" i="408"/>
  <c r="BM148" i="408"/>
  <c r="BL148" i="408"/>
  <c r="BK148" i="408"/>
  <c r="BJ148" i="408"/>
  <c r="BI148" i="408"/>
  <c r="BH148" i="408"/>
  <c r="BG148" i="408"/>
  <c r="BF148" i="408"/>
  <c r="BW147" i="408"/>
  <c r="BV147" i="408"/>
  <c r="BU147" i="408"/>
  <c r="BT147" i="408"/>
  <c r="BS147" i="408"/>
  <c r="BR147" i="408"/>
  <c r="BQ147" i="408"/>
  <c r="BP147" i="408"/>
  <c r="BO147" i="408"/>
  <c r="BN147" i="408"/>
  <c r="BM147" i="408"/>
  <c r="BL147" i="408"/>
  <c r="BK147" i="408"/>
  <c r="BJ147" i="408"/>
  <c r="BI147" i="408"/>
  <c r="BH147" i="408"/>
  <c r="BG147" i="408"/>
  <c r="BF147" i="408"/>
  <c r="BW146" i="408"/>
  <c r="BV146" i="408"/>
  <c r="BU146" i="408"/>
  <c r="BT146" i="408"/>
  <c r="BS146" i="408"/>
  <c r="BR146" i="408"/>
  <c r="BQ146" i="408"/>
  <c r="BP146" i="408"/>
  <c r="BO146" i="408"/>
  <c r="BN146" i="408"/>
  <c r="BM146" i="408"/>
  <c r="BL146" i="408"/>
  <c r="BK146" i="408"/>
  <c r="BJ146" i="408"/>
  <c r="BI146" i="408"/>
  <c r="BH146" i="408"/>
  <c r="BG146" i="408"/>
  <c r="BF146" i="408"/>
  <c r="BW145" i="408"/>
  <c r="BV145" i="408"/>
  <c r="BU145" i="408"/>
  <c r="BT145" i="408"/>
  <c r="BS145" i="408"/>
  <c r="BR145" i="408"/>
  <c r="BQ145" i="408"/>
  <c r="BP145" i="408"/>
  <c r="BO145" i="408"/>
  <c r="BN145" i="408"/>
  <c r="BM145" i="408"/>
  <c r="BL145" i="408"/>
  <c r="BK145" i="408"/>
  <c r="BJ145" i="408"/>
  <c r="BI145" i="408"/>
  <c r="BH145" i="408"/>
  <c r="BG145" i="408"/>
  <c r="BF145" i="408"/>
  <c r="BW144" i="408"/>
  <c r="BV144" i="408"/>
  <c r="BU144" i="408"/>
  <c r="BT144" i="408"/>
  <c r="BS144" i="408"/>
  <c r="BR144" i="408"/>
  <c r="BQ144" i="408"/>
  <c r="BP144" i="408"/>
  <c r="BO144" i="408"/>
  <c r="BN144" i="408"/>
  <c r="BM144" i="408"/>
  <c r="BL144" i="408"/>
  <c r="BK144" i="408"/>
  <c r="BJ144" i="408"/>
  <c r="BI144" i="408"/>
  <c r="BH144" i="408"/>
  <c r="BG144" i="408"/>
  <c r="BF144" i="408"/>
  <c r="BW143" i="408"/>
  <c r="BV143" i="408"/>
  <c r="BU143" i="408"/>
  <c r="BT143" i="408"/>
  <c r="BS143" i="408"/>
  <c r="BR143" i="408"/>
  <c r="BQ143" i="408"/>
  <c r="BP143" i="408"/>
  <c r="BO143" i="408"/>
  <c r="BN143" i="408"/>
  <c r="BM143" i="408"/>
  <c r="BL143" i="408"/>
  <c r="BK143" i="408"/>
  <c r="BJ143" i="408"/>
  <c r="BI143" i="408"/>
  <c r="BH143" i="408"/>
  <c r="BG143" i="408"/>
  <c r="BF143" i="408"/>
  <c r="BW142" i="408"/>
  <c r="BV142" i="408"/>
  <c r="BU142" i="408"/>
  <c r="BT142" i="408"/>
  <c r="BS142" i="408"/>
  <c r="BR142" i="408"/>
  <c r="BQ142" i="408"/>
  <c r="BP142" i="408"/>
  <c r="BO142" i="408"/>
  <c r="BN142" i="408"/>
  <c r="BM142" i="408"/>
  <c r="BL142" i="408"/>
  <c r="BK142" i="408"/>
  <c r="BJ142" i="408"/>
  <c r="BI142" i="408"/>
  <c r="BH142" i="408"/>
  <c r="BG142" i="408"/>
  <c r="BF142" i="408"/>
  <c r="BW141" i="408"/>
  <c r="BV141" i="408"/>
  <c r="BU141" i="408"/>
  <c r="BT141" i="408"/>
  <c r="BS141" i="408"/>
  <c r="BR141" i="408"/>
  <c r="BQ141" i="408"/>
  <c r="BP141" i="408"/>
  <c r="BO141" i="408"/>
  <c r="BN141" i="408"/>
  <c r="BM141" i="408"/>
  <c r="BL141" i="408"/>
  <c r="BK141" i="408"/>
  <c r="BJ141" i="408"/>
  <c r="BI141" i="408"/>
  <c r="BH141" i="408"/>
  <c r="BG141" i="408"/>
  <c r="BF141" i="408"/>
  <c r="BW138" i="408"/>
  <c r="BV138" i="408"/>
  <c r="BU138" i="408"/>
  <c r="BT138" i="408"/>
  <c r="BS138" i="408"/>
  <c r="BR138" i="408"/>
  <c r="BQ138" i="408"/>
  <c r="BP138" i="408"/>
  <c r="BO138" i="408"/>
  <c r="BN138" i="408"/>
  <c r="BM138" i="408"/>
  <c r="BL138" i="408"/>
  <c r="BK138" i="408"/>
  <c r="BJ138" i="408"/>
  <c r="BI138" i="408"/>
  <c r="BH138" i="408"/>
  <c r="BG138" i="408"/>
  <c r="BF138" i="408"/>
  <c r="BW137" i="408"/>
  <c r="BV137" i="408"/>
  <c r="BU137" i="408"/>
  <c r="BT137" i="408"/>
  <c r="BS137" i="408"/>
  <c r="BR137" i="408"/>
  <c r="BQ137" i="408"/>
  <c r="BP137" i="408"/>
  <c r="BO137" i="408"/>
  <c r="BN137" i="408"/>
  <c r="BM137" i="408"/>
  <c r="BL137" i="408"/>
  <c r="BK137" i="408"/>
  <c r="BJ137" i="408"/>
  <c r="BI137" i="408"/>
  <c r="BH137" i="408"/>
  <c r="BG137" i="408"/>
  <c r="BF137" i="408"/>
  <c r="BW136" i="408"/>
  <c r="BV136" i="408"/>
  <c r="BU136" i="408"/>
  <c r="BT136" i="408"/>
  <c r="BS136" i="408"/>
  <c r="BR136" i="408"/>
  <c r="BQ136" i="408"/>
  <c r="BP136" i="408"/>
  <c r="BO136" i="408"/>
  <c r="BN136" i="408"/>
  <c r="BM136" i="408"/>
  <c r="BL136" i="408"/>
  <c r="BK136" i="408"/>
  <c r="BJ136" i="408"/>
  <c r="BI136" i="408"/>
  <c r="BH136" i="408"/>
  <c r="BG136" i="408"/>
  <c r="BF136" i="408"/>
  <c r="BW135" i="408"/>
  <c r="BV135" i="408"/>
  <c r="BU135" i="408"/>
  <c r="BT135" i="408"/>
  <c r="BS135" i="408"/>
  <c r="BR135" i="408"/>
  <c r="BQ135" i="408"/>
  <c r="BP135" i="408"/>
  <c r="BO135" i="408"/>
  <c r="BN135" i="408"/>
  <c r="BM135" i="408"/>
  <c r="BL135" i="408"/>
  <c r="BK135" i="408"/>
  <c r="BJ135" i="408"/>
  <c r="BI135" i="408"/>
  <c r="BH135" i="408"/>
  <c r="BG135" i="408"/>
  <c r="BF135" i="408"/>
  <c r="BW134" i="408"/>
  <c r="BV134" i="408"/>
  <c r="BU134" i="408"/>
  <c r="BT134" i="408"/>
  <c r="BS134" i="408"/>
  <c r="BR134" i="408"/>
  <c r="BQ134" i="408"/>
  <c r="BP134" i="408"/>
  <c r="BO134" i="408"/>
  <c r="BN134" i="408"/>
  <c r="BM134" i="408"/>
  <c r="BL134" i="408"/>
  <c r="BK134" i="408"/>
  <c r="BJ134" i="408"/>
  <c r="BI134" i="408"/>
  <c r="BH134" i="408"/>
  <c r="BG134" i="408"/>
  <c r="BF134" i="408"/>
  <c r="BW133" i="408"/>
  <c r="BV133" i="408"/>
  <c r="BU133" i="408"/>
  <c r="BT133" i="408"/>
  <c r="BS133" i="408"/>
  <c r="BR133" i="408"/>
  <c r="BQ133" i="408"/>
  <c r="BP133" i="408"/>
  <c r="BO133" i="408"/>
  <c r="BN133" i="408"/>
  <c r="BM133" i="408"/>
  <c r="BL133" i="408"/>
  <c r="BK133" i="408"/>
  <c r="BJ133" i="408"/>
  <c r="BI133" i="408"/>
  <c r="BH133" i="408"/>
  <c r="BG133" i="408"/>
  <c r="BF133" i="408"/>
  <c r="BW132" i="408"/>
  <c r="BV132" i="408"/>
  <c r="BU132" i="408"/>
  <c r="BT132" i="408"/>
  <c r="BS132" i="408"/>
  <c r="BR132" i="408"/>
  <c r="BQ132" i="408"/>
  <c r="BP132" i="408"/>
  <c r="BO132" i="408"/>
  <c r="BN132" i="408"/>
  <c r="BM132" i="408"/>
  <c r="BL132" i="408"/>
  <c r="BK132" i="408"/>
  <c r="BJ132" i="408"/>
  <c r="BI132" i="408"/>
  <c r="BH132" i="408"/>
  <c r="BG132" i="408"/>
  <c r="BF132" i="408"/>
  <c r="BW131" i="408"/>
  <c r="BV131" i="408"/>
  <c r="BU131" i="408"/>
  <c r="BT131" i="408"/>
  <c r="BS131" i="408"/>
  <c r="BR131" i="408"/>
  <c r="BQ131" i="408"/>
  <c r="BP131" i="408"/>
  <c r="BO131" i="408"/>
  <c r="BN131" i="408"/>
  <c r="BM131" i="408"/>
  <c r="BL131" i="408"/>
  <c r="BK131" i="408"/>
  <c r="BJ131" i="408"/>
  <c r="BI131" i="408"/>
  <c r="BH131" i="408"/>
  <c r="BG131" i="408"/>
  <c r="BF131" i="408"/>
  <c r="BW130" i="408"/>
  <c r="BV130" i="408"/>
  <c r="BU130" i="408"/>
  <c r="BT130" i="408"/>
  <c r="BS130" i="408"/>
  <c r="BR130" i="408"/>
  <c r="BQ130" i="408"/>
  <c r="BP130" i="408"/>
  <c r="BO130" i="408"/>
  <c r="BN130" i="408"/>
  <c r="BM130" i="408"/>
  <c r="BL130" i="408"/>
  <c r="BK130" i="408"/>
  <c r="BJ130" i="408"/>
  <c r="BI130" i="408"/>
  <c r="BH130" i="408"/>
  <c r="BG130" i="408"/>
  <c r="BF130" i="408"/>
  <c r="BW129" i="408"/>
  <c r="BV129" i="408"/>
  <c r="BU129" i="408"/>
  <c r="BT129" i="408"/>
  <c r="BS129" i="408"/>
  <c r="BR129" i="408"/>
  <c r="BQ129" i="408"/>
  <c r="BP129" i="408"/>
  <c r="BO129" i="408"/>
  <c r="BN129" i="408"/>
  <c r="BM129" i="408"/>
  <c r="BL129" i="408"/>
  <c r="BK129" i="408"/>
  <c r="BJ129" i="408"/>
  <c r="BI129" i="408"/>
  <c r="BH129" i="408"/>
  <c r="BG129" i="408"/>
  <c r="BF129" i="408"/>
  <c r="BW128" i="408"/>
  <c r="BV128" i="408"/>
  <c r="BU128" i="408"/>
  <c r="BT128" i="408"/>
  <c r="BS128" i="408"/>
  <c r="BR128" i="408"/>
  <c r="BQ128" i="408"/>
  <c r="BP128" i="408"/>
  <c r="BO128" i="408"/>
  <c r="BN128" i="408"/>
  <c r="BM128" i="408"/>
  <c r="BL128" i="408"/>
  <c r="BK128" i="408"/>
  <c r="BJ128" i="408"/>
  <c r="BI128" i="408"/>
  <c r="BH128" i="408"/>
  <c r="BG128" i="408"/>
  <c r="BF128" i="408"/>
  <c r="BW127" i="408"/>
  <c r="BV127" i="408"/>
  <c r="BU127" i="408"/>
  <c r="BT127" i="408"/>
  <c r="BS127" i="408"/>
  <c r="BR127" i="408"/>
  <c r="BQ127" i="408"/>
  <c r="BP127" i="408"/>
  <c r="BO127" i="408"/>
  <c r="BN127" i="408"/>
  <c r="BM127" i="408"/>
  <c r="BL127" i="408"/>
  <c r="BK127" i="408"/>
  <c r="BJ127" i="408"/>
  <c r="BI127" i="408"/>
  <c r="BH127" i="408"/>
  <c r="BG127" i="408"/>
  <c r="BF127" i="408"/>
  <c r="BW126" i="408"/>
  <c r="BV126" i="408"/>
  <c r="BU126" i="408"/>
  <c r="BT126" i="408"/>
  <c r="BS126" i="408"/>
  <c r="BR126" i="408"/>
  <c r="BQ126" i="408"/>
  <c r="BP126" i="408"/>
  <c r="BO126" i="408"/>
  <c r="BN126" i="408"/>
  <c r="BM126" i="408"/>
  <c r="BL126" i="408"/>
  <c r="BK126" i="408"/>
  <c r="BJ126" i="408"/>
  <c r="BI126" i="408"/>
  <c r="BH126" i="408"/>
  <c r="BG126" i="408"/>
  <c r="BF126" i="408"/>
  <c r="BW125" i="408"/>
  <c r="BV125" i="408"/>
  <c r="BU125" i="408"/>
  <c r="BT125" i="408"/>
  <c r="BS125" i="408"/>
  <c r="BR125" i="408"/>
  <c r="BQ125" i="408"/>
  <c r="BP125" i="408"/>
  <c r="BO125" i="408"/>
  <c r="BN125" i="408"/>
  <c r="BM125" i="408"/>
  <c r="BL125" i="408"/>
  <c r="BK125" i="408"/>
  <c r="BJ125" i="408"/>
  <c r="BI125" i="408"/>
  <c r="BH125" i="408"/>
  <c r="BG125" i="408"/>
  <c r="BF125" i="408"/>
  <c r="BW124" i="408"/>
  <c r="BV124" i="408"/>
  <c r="BU124" i="408"/>
  <c r="BT124" i="408"/>
  <c r="BS124" i="408"/>
  <c r="BR124" i="408"/>
  <c r="BQ124" i="408"/>
  <c r="BP124" i="408"/>
  <c r="BO124" i="408"/>
  <c r="BN124" i="408"/>
  <c r="BM124" i="408"/>
  <c r="BL124" i="408"/>
  <c r="BK124" i="408"/>
  <c r="BJ124" i="408"/>
  <c r="BI124" i="408"/>
  <c r="BH124" i="408"/>
  <c r="BG124" i="408"/>
  <c r="BF124" i="408"/>
  <c r="BW123" i="408"/>
  <c r="BV123" i="408"/>
  <c r="BU123" i="408"/>
  <c r="BT123" i="408"/>
  <c r="BS123" i="408"/>
  <c r="BR123" i="408"/>
  <c r="BQ123" i="408"/>
  <c r="BP123" i="408"/>
  <c r="BO123" i="408"/>
  <c r="BN123" i="408"/>
  <c r="BM123" i="408"/>
  <c r="BL123" i="408"/>
  <c r="BK123" i="408"/>
  <c r="BJ123" i="408"/>
  <c r="BI123" i="408"/>
  <c r="BH123" i="408"/>
  <c r="BG123" i="408"/>
  <c r="BF123" i="408"/>
  <c r="BW122" i="408"/>
  <c r="BV122" i="408"/>
  <c r="BU122" i="408"/>
  <c r="BT122" i="408"/>
  <c r="BS122" i="408"/>
  <c r="BR122" i="408"/>
  <c r="BQ122" i="408"/>
  <c r="BP122" i="408"/>
  <c r="BO122" i="408"/>
  <c r="BN122" i="408"/>
  <c r="BM122" i="408"/>
  <c r="BL122" i="408"/>
  <c r="BK122" i="408"/>
  <c r="BJ122" i="408"/>
  <c r="BI122" i="408"/>
  <c r="BH122" i="408"/>
  <c r="BG122" i="408"/>
  <c r="BF122" i="408"/>
  <c r="BW119" i="408"/>
  <c r="BV119" i="408"/>
  <c r="BU119" i="408"/>
  <c r="BT119" i="408"/>
  <c r="BS119" i="408"/>
  <c r="BR119" i="408"/>
  <c r="BQ119" i="408"/>
  <c r="BP119" i="408"/>
  <c r="BO119" i="408"/>
  <c r="BN119" i="408"/>
  <c r="BM119" i="408"/>
  <c r="BL119" i="408"/>
  <c r="BK119" i="408"/>
  <c r="BJ119" i="408"/>
  <c r="BI119" i="408"/>
  <c r="BH119" i="408"/>
  <c r="BG119" i="408"/>
  <c r="BF119" i="408"/>
  <c r="BW118" i="408"/>
  <c r="BV118" i="408"/>
  <c r="BU118" i="408"/>
  <c r="BT118" i="408"/>
  <c r="BS118" i="408"/>
  <c r="BR118" i="408"/>
  <c r="BQ118" i="408"/>
  <c r="BP118" i="408"/>
  <c r="BO118" i="408"/>
  <c r="BN118" i="408"/>
  <c r="BM118" i="408"/>
  <c r="BL118" i="408"/>
  <c r="BK118" i="408"/>
  <c r="BJ118" i="408"/>
  <c r="BI118" i="408"/>
  <c r="BH118" i="408"/>
  <c r="BG118" i="408"/>
  <c r="BF118" i="408"/>
  <c r="BW117" i="408"/>
  <c r="BV117" i="408"/>
  <c r="BU117" i="408"/>
  <c r="BT117" i="408"/>
  <c r="BS117" i="408"/>
  <c r="BR117" i="408"/>
  <c r="BQ117" i="408"/>
  <c r="BP117" i="408"/>
  <c r="BO117" i="408"/>
  <c r="BN117" i="408"/>
  <c r="BM117" i="408"/>
  <c r="BL117" i="408"/>
  <c r="BK117" i="408"/>
  <c r="BJ117" i="408"/>
  <c r="BI117" i="408"/>
  <c r="BH117" i="408"/>
  <c r="BG117" i="408"/>
  <c r="BF117" i="408"/>
  <c r="BW116" i="408"/>
  <c r="BV116" i="408"/>
  <c r="BU116" i="408"/>
  <c r="BT116" i="408"/>
  <c r="BS116" i="408"/>
  <c r="BR116" i="408"/>
  <c r="BQ116" i="408"/>
  <c r="BP116" i="408"/>
  <c r="BO116" i="408"/>
  <c r="BN116" i="408"/>
  <c r="BM116" i="408"/>
  <c r="BL116" i="408"/>
  <c r="BK116" i="408"/>
  <c r="BJ116" i="408"/>
  <c r="BI116" i="408"/>
  <c r="BH116" i="408"/>
  <c r="BG116" i="408"/>
  <c r="BF116" i="408"/>
  <c r="BW115" i="408"/>
  <c r="BV115" i="408"/>
  <c r="BU115" i="408"/>
  <c r="BT115" i="408"/>
  <c r="BS115" i="408"/>
  <c r="BR115" i="408"/>
  <c r="BQ115" i="408"/>
  <c r="BP115" i="408"/>
  <c r="BO115" i="408"/>
  <c r="BN115" i="408"/>
  <c r="BM115" i="408"/>
  <c r="BL115" i="408"/>
  <c r="BK115" i="408"/>
  <c r="BJ115" i="408"/>
  <c r="BI115" i="408"/>
  <c r="BH115" i="408"/>
  <c r="BG115" i="408"/>
  <c r="BF115" i="408"/>
  <c r="BW114" i="408"/>
  <c r="BV114" i="408"/>
  <c r="BU114" i="408"/>
  <c r="BT114" i="408"/>
  <c r="BS114" i="408"/>
  <c r="BR114" i="408"/>
  <c r="BQ114" i="408"/>
  <c r="BP114" i="408"/>
  <c r="BO114" i="408"/>
  <c r="BN114" i="408"/>
  <c r="BM114" i="408"/>
  <c r="BL114" i="408"/>
  <c r="BK114" i="408"/>
  <c r="BJ114" i="408"/>
  <c r="BI114" i="408"/>
  <c r="BH114" i="408"/>
  <c r="BG114" i="408"/>
  <c r="BF114" i="408"/>
  <c r="BW113" i="408"/>
  <c r="BV113" i="408"/>
  <c r="BU113" i="408"/>
  <c r="BT113" i="408"/>
  <c r="BS113" i="408"/>
  <c r="BR113" i="408"/>
  <c r="BQ113" i="408"/>
  <c r="BP113" i="408"/>
  <c r="BO113" i="408"/>
  <c r="BN113" i="408"/>
  <c r="BM113" i="408"/>
  <c r="BL113" i="408"/>
  <c r="BK113" i="408"/>
  <c r="BJ113" i="408"/>
  <c r="BI113" i="408"/>
  <c r="BH113" i="408"/>
  <c r="BG113" i="408"/>
  <c r="BF113" i="408"/>
  <c r="BW112" i="408"/>
  <c r="BV112" i="408"/>
  <c r="BU112" i="408"/>
  <c r="BT112" i="408"/>
  <c r="BS112" i="408"/>
  <c r="BR112" i="408"/>
  <c r="BQ112" i="408"/>
  <c r="BP112" i="408"/>
  <c r="BO112" i="408"/>
  <c r="BN112" i="408"/>
  <c r="BM112" i="408"/>
  <c r="BL112" i="408"/>
  <c r="BK112" i="408"/>
  <c r="BJ112" i="408"/>
  <c r="BI112" i="408"/>
  <c r="BH112" i="408"/>
  <c r="BG112" i="408"/>
  <c r="BF112" i="408"/>
  <c r="BW111" i="408"/>
  <c r="BV111" i="408"/>
  <c r="BU111" i="408"/>
  <c r="BT111" i="408"/>
  <c r="BS111" i="408"/>
  <c r="BR111" i="408"/>
  <c r="BQ111" i="408"/>
  <c r="BP111" i="408"/>
  <c r="BO111" i="408"/>
  <c r="BN111" i="408"/>
  <c r="BM111" i="408"/>
  <c r="BL111" i="408"/>
  <c r="BK111" i="408"/>
  <c r="BJ111" i="408"/>
  <c r="BI111" i="408"/>
  <c r="BH111" i="408"/>
  <c r="BG111" i="408"/>
  <c r="BF111" i="408"/>
  <c r="BW110" i="408"/>
  <c r="BV110" i="408"/>
  <c r="BU110" i="408"/>
  <c r="BT110" i="408"/>
  <c r="BS110" i="408"/>
  <c r="BR110" i="408"/>
  <c r="BQ110" i="408"/>
  <c r="BP110" i="408"/>
  <c r="BO110" i="408"/>
  <c r="BN110" i="408"/>
  <c r="BM110" i="408"/>
  <c r="BL110" i="408"/>
  <c r="BK110" i="408"/>
  <c r="BJ110" i="408"/>
  <c r="BI110" i="408"/>
  <c r="BH110" i="408"/>
  <c r="BG110" i="408"/>
  <c r="BF110" i="408"/>
  <c r="BW109" i="408"/>
  <c r="BV109" i="408"/>
  <c r="BU109" i="408"/>
  <c r="BT109" i="408"/>
  <c r="BS109" i="408"/>
  <c r="BR109" i="408"/>
  <c r="BQ109" i="408"/>
  <c r="BP109" i="408"/>
  <c r="BO109" i="408"/>
  <c r="BN109" i="408"/>
  <c r="BM109" i="408"/>
  <c r="BL109" i="408"/>
  <c r="BK109" i="408"/>
  <c r="BJ109" i="408"/>
  <c r="BI109" i="408"/>
  <c r="BH109" i="408"/>
  <c r="BG109" i="408"/>
  <c r="BF109" i="408"/>
  <c r="BW108" i="408"/>
  <c r="BV108" i="408"/>
  <c r="BU108" i="408"/>
  <c r="BT108" i="408"/>
  <c r="BS108" i="408"/>
  <c r="BR108" i="408"/>
  <c r="BQ108" i="408"/>
  <c r="BP108" i="408"/>
  <c r="BO108" i="408"/>
  <c r="BN108" i="408"/>
  <c r="BM108" i="408"/>
  <c r="BL108" i="408"/>
  <c r="BK108" i="408"/>
  <c r="BJ108" i="408"/>
  <c r="BI108" i="408"/>
  <c r="BH108" i="408"/>
  <c r="BG108" i="408"/>
  <c r="BF108" i="408"/>
  <c r="BW107" i="408"/>
  <c r="BV107" i="408"/>
  <c r="BU107" i="408"/>
  <c r="BT107" i="408"/>
  <c r="BS107" i="408"/>
  <c r="BR107" i="408"/>
  <c r="BQ107" i="408"/>
  <c r="BP107" i="408"/>
  <c r="BO107" i="408"/>
  <c r="BN107" i="408"/>
  <c r="BM107" i="408"/>
  <c r="BL107" i="408"/>
  <c r="BK107" i="408"/>
  <c r="BJ107" i="408"/>
  <c r="BI107" i="408"/>
  <c r="BH107" i="408"/>
  <c r="BG107" i="408"/>
  <c r="BF107" i="408"/>
  <c r="BW106" i="408"/>
  <c r="BV106" i="408"/>
  <c r="BU106" i="408"/>
  <c r="BT106" i="408"/>
  <c r="BS106" i="408"/>
  <c r="BR106" i="408"/>
  <c r="BQ106" i="408"/>
  <c r="BP106" i="408"/>
  <c r="BO106" i="408"/>
  <c r="BN106" i="408"/>
  <c r="BM106" i="408"/>
  <c r="BL106" i="408"/>
  <c r="BJ106" i="408"/>
  <c r="BI106" i="408"/>
  <c r="BH106" i="408"/>
  <c r="BG106" i="408"/>
  <c r="BF106" i="408"/>
  <c r="BW105" i="408"/>
  <c r="BV105" i="408"/>
  <c r="BU105" i="408"/>
  <c r="BT105" i="408"/>
  <c r="BS105" i="408"/>
  <c r="BR105" i="408"/>
  <c r="BQ105" i="408"/>
  <c r="BP105" i="408"/>
  <c r="BO105" i="408"/>
  <c r="BN105" i="408"/>
  <c r="BM105" i="408"/>
  <c r="BL105" i="408"/>
  <c r="BK105" i="408"/>
  <c r="BJ105" i="408"/>
  <c r="BI105" i="408"/>
  <c r="BH105" i="408"/>
  <c r="BG105" i="408"/>
  <c r="BF105" i="408"/>
  <c r="BW104" i="408"/>
  <c r="BV104" i="408"/>
  <c r="BU104" i="408"/>
  <c r="BT104" i="408"/>
  <c r="BS104" i="408"/>
  <c r="BR104" i="408"/>
  <c r="BQ104" i="408"/>
  <c r="BP104" i="408"/>
  <c r="BO104" i="408"/>
  <c r="BN104" i="408"/>
  <c r="BM104" i="408"/>
  <c r="BL104" i="408"/>
  <c r="BK104" i="408"/>
  <c r="BJ104" i="408"/>
  <c r="BI104" i="408"/>
  <c r="BH104" i="408"/>
  <c r="BG104" i="408"/>
  <c r="BF104" i="408"/>
  <c r="BW103" i="408"/>
  <c r="BV103" i="408"/>
  <c r="BU103" i="408"/>
  <c r="BT103" i="408"/>
  <c r="BS103" i="408"/>
  <c r="BR103" i="408"/>
  <c r="BQ103" i="408"/>
  <c r="BP103" i="408"/>
  <c r="BO103" i="408"/>
  <c r="BN103" i="408"/>
  <c r="BM103" i="408"/>
  <c r="BL103" i="408"/>
  <c r="BK103" i="408"/>
  <c r="BJ103" i="408"/>
  <c r="BI103" i="408"/>
  <c r="BH103" i="408"/>
  <c r="BG103" i="408"/>
  <c r="BF103" i="408"/>
  <c r="BW100" i="408"/>
  <c r="BV100" i="408"/>
  <c r="BU100" i="408"/>
  <c r="BT100" i="408"/>
  <c r="BS100" i="408"/>
  <c r="BR100" i="408"/>
  <c r="BQ100" i="408"/>
  <c r="BP100" i="408"/>
  <c r="BO100" i="408"/>
  <c r="BN100" i="408"/>
  <c r="BM100" i="408"/>
  <c r="BL100" i="408"/>
  <c r="BK100" i="408"/>
  <c r="BJ100" i="408"/>
  <c r="BI100" i="408"/>
  <c r="BH100" i="408"/>
  <c r="BG100" i="408"/>
  <c r="BF100" i="408"/>
  <c r="BW99" i="408"/>
  <c r="BV99" i="408"/>
  <c r="BU99" i="408"/>
  <c r="BT99" i="408"/>
  <c r="BS99" i="408"/>
  <c r="BR99" i="408"/>
  <c r="BQ99" i="408"/>
  <c r="BP99" i="408"/>
  <c r="BO99" i="408"/>
  <c r="BN99" i="408"/>
  <c r="BM99" i="408"/>
  <c r="BL99" i="408"/>
  <c r="BK99" i="408"/>
  <c r="BJ99" i="408"/>
  <c r="BI99" i="408"/>
  <c r="BH99" i="408"/>
  <c r="BG99" i="408"/>
  <c r="BF99" i="408"/>
  <c r="BW98" i="408"/>
  <c r="BV98" i="408"/>
  <c r="BU98" i="408"/>
  <c r="BT98" i="408"/>
  <c r="BS98" i="408"/>
  <c r="BR98" i="408"/>
  <c r="BQ98" i="408"/>
  <c r="BP98" i="408"/>
  <c r="BO98" i="408"/>
  <c r="BN98" i="408"/>
  <c r="BM98" i="408"/>
  <c r="BL98" i="408"/>
  <c r="BK98" i="408"/>
  <c r="BJ98" i="408"/>
  <c r="BI98" i="408"/>
  <c r="BH98" i="408"/>
  <c r="BG98" i="408"/>
  <c r="BF98" i="408"/>
  <c r="BW97" i="408"/>
  <c r="BV97" i="408"/>
  <c r="BU97" i="408"/>
  <c r="BT97" i="408"/>
  <c r="BS97" i="408"/>
  <c r="BR97" i="408"/>
  <c r="BQ97" i="408"/>
  <c r="BP97" i="408"/>
  <c r="BO97" i="408"/>
  <c r="BN97" i="408"/>
  <c r="BM97" i="408"/>
  <c r="BL97" i="408"/>
  <c r="BK97" i="408"/>
  <c r="BJ97" i="408"/>
  <c r="BI97" i="408"/>
  <c r="BH97" i="408"/>
  <c r="BG97" i="408"/>
  <c r="BF97" i="408"/>
  <c r="BW96" i="408"/>
  <c r="BV96" i="408"/>
  <c r="BU96" i="408"/>
  <c r="BT96" i="408"/>
  <c r="BS96" i="408"/>
  <c r="BR96" i="408"/>
  <c r="BQ96" i="408"/>
  <c r="BP96" i="408"/>
  <c r="BO96" i="408"/>
  <c r="BN96" i="408"/>
  <c r="BM96" i="408"/>
  <c r="BL96" i="408"/>
  <c r="BK96" i="408"/>
  <c r="BJ96" i="408"/>
  <c r="BI96" i="408"/>
  <c r="BH96" i="408"/>
  <c r="BG96" i="408"/>
  <c r="BF96" i="408"/>
  <c r="BW95" i="408"/>
  <c r="BV95" i="408"/>
  <c r="BU95" i="408"/>
  <c r="BT95" i="408"/>
  <c r="BS95" i="408"/>
  <c r="BR95" i="408"/>
  <c r="BQ95" i="408"/>
  <c r="BP95" i="408"/>
  <c r="BO95" i="408"/>
  <c r="BN95" i="408"/>
  <c r="BM95" i="408"/>
  <c r="BL95" i="408"/>
  <c r="BK95" i="408"/>
  <c r="BJ95" i="408"/>
  <c r="BI95" i="408"/>
  <c r="BH95" i="408"/>
  <c r="BG95" i="408"/>
  <c r="BF95" i="408"/>
  <c r="AR95" i="408"/>
  <c r="AQ95" i="408"/>
  <c r="BW94" i="408"/>
  <c r="BV94" i="408"/>
  <c r="BU94" i="408"/>
  <c r="BT94" i="408"/>
  <c r="BS94" i="408"/>
  <c r="BR94" i="408"/>
  <c r="BQ94" i="408"/>
  <c r="BP94" i="408"/>
  <c r="BO94" i="408"/>
  <c r="BN94" i="408"/>
  <c r="BM94" i="408"/>
  <c r="BL94" i="408"/>
  <c r="BK94" i="408"/>
  <c r="BJ94" i="408"/>
  <c r="BI94" i="408"/>
  <c r="BH94" i="408"/>
  <c r="BG94" i="408"/>
  <c r="BF94" i="408"/>
  <c r="BW93" i="408"/>
  <c r="BV93" i="408"/>
  <c r="BU93" i="408"/>
  <c r="BT93" i="408"/>
  <c r="BS93" i="408"/>
  <c r="BR93" i="408"/>
  <c r="BQ93" i="408"/>
  <c r="BP93" i="408"/>
  <c r="BO93" i="408"/>
  <c r="BN93" i="408"/>
  <c r="BM93" i="408"/>
  <c r="BL93" i="408"/>
  <c r="BK93" i="408"/>
  <c r="BJ93" i="408"/>
  <c r="BI93" i="408"/>
  <c r="BH93" i="408"/>
  <c r="BG93" i="408"/>
  <c r="BF93" i="408"/>
  <c r="BW92" i="408"/>
  <c r="BV92" i="408"/>
  <c r="BU92" i="408"/>
  <c r="BT92" i="408"/>
  <c r="BS92" i="408"/>
  <c r="BR92" i="408"/>
  <c r="BQ92" i="408"/>
  <c r="BP92" i="408"/>
  <c r="BO92" i="408"/>
  <c r="BN92" i="408"/>
  <c r="BM92" i="408"/>
  <c r="BL92" i="408"/>
  <c r="BK92" i="408"/>
  <c r="BJ92" i="408"/>
  <c r="BI92" i="408"/>
  <c r="BH92" i="408"/>
  <c r="BG92" i="408"/>
  <c r="BF92" i="408"/>
  <c r="BW91" i="408"/>
  <c r="BV91" i="408"/>
  <c r="BU91" i="408"/>
  <c r="BT91" i="408"/>
  <c r="BS91" i="408"/>
  <c r="BR91" i="408"/>
  <c r="BQ91" i="408"/>
  <c r="BP91" i="408"/>
  <c r="BO91" i="408"/>
  <c r="BN91" i="408"/>
  <c r="BM91" i="408"/>
  <c r="BL91" i="408"/>
  <c r="BK91" i="408"/>
  <c r="BJ91" i="408"/>
  <c r="BI91" i="408"/>
  <c r="BH91" i="408"/>
  <c r="BG91" i="408"/>
  <c r="BF91" i="408"/>
  <c r="BW90" i="408"/>
  <c r="BV90" i="408"/>
  <c r="BU90" i="408"/>
  <c r="BT90" i="408"/>
  <c r="BS90" i="408"/>
  <c r="BR90" i="408"/>
  <c r="BQ90" i="408"/>
  <c r="BP90" i="408"/>
  <c r="BO90" i="408"/>
  <c r="BN90" i="408"/>
  <c r="BM90" i="408"/>
  <c r="BL90" i="408"/>
  <c r="BK90" i="408"/>
  <c r="BJ90" i="408"/>
  <c r="BI90" i="408"/>
  <c r="BH90" i="408"/>
  <c r="BG90" i="408"/>
  <c r="BF90" i="408"/>
  <c r="BB90" i="408"/>
  <c r="BW89" i="408"/>
  <c r="BV89" i="408"/>
  <c r="BU89" i="408"/>
  <c r="BT89" i="408"/>
  <c r="BS89" i="408"/>
  <c r="BR89" i="408"/>
  <c r="BQ89" i="408"/>
  <c r="BP89" i="408"/>
  <c r="BO89" i="408"/>
  <c r="BN89" i="408"/>
  <c r="BM89" i="408"/>
  <c r="BL89" i="408"/>
  <c r="BK89" i="408"/>
  <c r="BJ89" i="408"/>
  <c r="BI89" i="408"/>
  <c r="BH89" i="408"/>
  <c r="BG89" i="408"/>
  <c r="BF89" i="408"/>
  <c r="BW88" i="408"/>
  <c r="BV88" i="408"/>
  <c r="BU88" i="408"/>
  <c r="BT88" i="408"/>
  <c r="BS88" i="408"/>
  <c r="BR88" i="408"/>
  <c r="BQ88" i="408"/>
  <c r="BP88" i="408"/>
  <c r="BO88" i="408"/>
  <c r="BN88" i="408"/>
  <c r="BM88" i="408"/>
  <c r="BL88" i="408"/>
  <c r="BK88" i="408"/>
  <c r="BJ88" i="408"/>
  <c r="BI88" i="408"/>
  <c r="BH88" i="408"/>
  <c r="BG88" i="408"/>
  <c r="BF88" i="408"/>
  <c r="BW87" i="408"/>
  <c r="BV87" i="408"/>
  <c r="BU87" i="408"/>
  <c r="BT87" i="408"/>
  <c r="BS87" i="408"/>
  <c r="BR87" i="408"/>
  <c r="BQ87" i="408"/>
  <c r="BP87" i="408"/>
  <c r="BO87" i="408"/>
  <c r="BN87" i="408"/>
  <c r="BM87" i="408"/>
  <c r="BL87" i="408"/>
  <c r="BK87" i="408"/>
  <c r="BJ87" i="408"/>
  <c r="BI87" i="408"/>
  <c r="BH87" i="408"/>
  <c r="BG87" i="408"/>
  <c r="BF87" i="408"/>
  <c r="BW86" i="408"/>
  <c r="BV86" i="408"/>
  <c r="BU86" i="408"/>
  <c r="BT86" i="408"/>
  <c r="BS86" i="408"/>
  <c r="BR86" i="408"/>
  <c r="BQ86" i="408"/>
  <c r="BP86" i="408"/>
  <c r="BO86" i="408"/>
  <c r="BN86" i="408"/>
  <c r="BM86" i="408"/>
  <c r="BL86" i="408"/>
  <c r="BK86" i="408"/>
  <c r="BJ86" i="408"/>
  <c r="BI86" i="408"/>
  <c r="BH86" i="408"/>
  <c r="BG86" i="408"/>
  <c r="BF86" i="408"/>
  <c r="BW85" i="408"/>
  <c r="BV85" i="408"/>
  <c r="BU85" i="408"/>
  <c r="BT85" i="408"/>
  <c r="BS85" i="408"/>
  <c r="BR85" i="408"/>
  <c r="BQ85" i="408"/>
  <c r="BP85" i="408"/>
  <c r="BO85" i="408"/>
  <c r="BN85" i="408"/>
  <c r="BM85" i="408"/>
  <c r="BL85" i="408"/>
  <c r="BK85" i="408"/>
  <c r="BJ85" i="408"/>
  <c r="BI85" i="408"/>
  <c r="BH85" i="408"/>
  <c r="BG85" i="408"/>
  <c r="BF85" i="408"/>
  <c r="BW84" i="408"/>
  <c r="BV84" i="408"/>
  <c r="BU84" i="408"/>
  <c r="BT84" i="408"/>
  <c r="BS84" i="408"/>
  <c r="BR84" i="408"/>
  <c r="BQ84" i="408"/>
  <c r="BP84" i="408"/>
  <c r="BO84" i="408"/>
  <c r="BN84" i="408"/>
  <c r="BM84" i="408"/>
  <c r="BL84" i="408"/>
  <c r="BK84" i="408"/>
  <c r="BJ84" i="408"/>
  <c r="BI84" i="408"/>
  <c r="BH84" i="408"/>
  <c r="BG84" i="408"/>
  <c r="BF84" i="408"/>
  <c r="BW309" i="414"/>
  <c r="BV309" i="414"/>
  <c r="BU309" i="414"/>
  <c r="BT309" i="414"/>
  <c r="BS309" i="414"/>
  <c r="BR309" i="414"/>
  <c r="BQ309" i="414"/>
  <c r="BP309" i="414"/>
  <c r="BO309" i="414"/>
  <c r="BN309" i="414"/>
  <c r="BM309" i="414"/>
  <c r="BL309" i="414"/>
  <c r="BK309" i="414"/>
  <c r="BJ309" i="414"/>
  <c r="BI309" i="414"/>
  <c r="BH309" i="414"/>
  <c r="BG309" i="414"/>
  <c r="BF309" i="414"/>
  <c r="BW308" i="414"/>
  <c r="BV308" i="414"/>
  <c r="BU308" i="414"/>
  <c r="BT308" i="414"/>
  <c r="BS308" i="414"/>
  <c r="BR308" i="414"/>
  <c r="BQ308" i="414"/>
  <c r="BP308" i="414"/>
  <c r="BO308" i="414"/>
  <c r="BN308" i="414"/>
  <c r="BM308" i="414"/>
  <c r="BL308" i="414"/>
  <c r="BK308" i="414"/>
  <c r="BJ308" i="414"/>
  <c r="BI308" i="414"/>
  <c r="BH308" i="414"/>
  <c r="BG308" i="414"/>
  <c r="BF308" i="414"/>
  <c r="BW307" i="414"/>
  <c r="BV307" i="414"/>
  <c r="BU307" i="414"/>
  <c r="BT307" i="414"/>
  <c r="BS307" i="414"/>
  <c r="BR307" i="414"/>
  <c r="BQ307" i="414"/>
  <c r="BP307" i="414"/>
  <c r="BO307" i="414"/>
  <c r="BN307" i="414"/>
  <c r="BM307" i="414"/>
  <c r="BL307" i="414"/>
  <c r="BK307" i="414"/>
  <c r="BJ307" i="414"/>
  <c r="BI307" i="414"/>
  <c r="BH307" i="414"/>
  <c r="BG307" i="414"/>
  <c r="BF307" i="414"/>
  <c r="BW306" i="414"/>
  <c r="BV306" i="414"/>
  <c r="BU306" i="414"/>
  <c r="BT306" i="414"/>
  <c r="BS306" i="414"/>
  <c r="BR306" i="414"/>
  <c r="BQ306" i="414"/>
  <c r="BP306" i="414"/>
  <c r="BO306" i="414"/>
  <c r="BN306" i="414"/>
  <c r="BM306" i="414"/>
  <c r="BL306" i="414"/>
  <c r="BK306" i="414"/>
  <c r="BJ306" i="414"/>
  <c r="BI306" i="414"/>
  <c r="BH306" i="414"/>
  <c r="BG306" i="414"/>
  <c r="BF306" i="414"/>
  <c r="BW305" i="414"/>
  <c r="BV305" i="414"/>
  <c r="BU305" i="414"/>
  <c r="BT305" i="414"/>
  <c r="BS305" i="414"/>
  <c r="BR305" i="414"/>
  <c r="BQ305" i="414"/>
  <c r="BP305" i="414"/>
  <c r="BO305" i="414"/>
  <c r="BN305" i="414"/>
  <c r="BM305" i="414"/>
  <c r="BL305" i="414"/>
  <c r="BK305" i="414"/>
  <c r="BJ305" i="414"/>
  <c r="BI305" i="414"/>
  <c r="BH305" i="414"/>
  <c r="BG305" i="414"/>
  <c r="BF305" i="414"/>
  <c r="BW304" i="414"/>
  <c r="BV304" i="414"/>
  <c r="BU304" i="414"/>
  <c r="BT304" i="414"/>
  <c r="BS304" i="414"/>
  <c r="BR304" i="414"/>
  <c r="BQ304" i="414"/>
  <c r="BP304" i="414"/>
  <c r="BO304" i="414"/>
  <c r="BN304" i="414"/>
  <c r="BM304" i="414"/>
  <c r="BL304" i="414"/>
  <c r="BK304" i="414"/>
  <c r="BJ304" i="414"/>
  <c r="BI304" i="414"/>
  <c r="BH304" i="414"/>
  <c r="BG304" i="414"/>
  <c r="BF304" i="414"/>
  <c r="BW303" i="414"/>
  <c r="BV303" i="414"/>
  <c r="BU303" i="414"/>
  <c r="BT303" i="414"/>
  <c r="BS303" i="414"/>
  <c r="BR303" i="414"/>
  <c r="BQ303" i="414"/>
  <c r="BP303" i="414"/>
  <c r="BO303" i="414"/>
  <c r="BN303" i="414"/>
  <c r="BM303" i="414"/>
  <c r="BL303" i="414"/>
  <c r="BK303" i="414"/>
  <c r="BJ303" i="414"/>
  <c r="BI303" i="414"/>
  <c r="BH303" i="414"/>
  <c r="BG303" i="414"/>
  <c r="BF303" i="414"/>
  <c r="BW302" i="414"/>
  <c r="BV302" i="414"/>
  <c r="BU302" i="414"/>
  <c r="BT302" i="414"/>
  <c r="BS302" i="414"/>
  <c r="BR302" i="414"/>
  <c r="BQ302" i="414"/>
  <c r="BP302" i="414"/>
  <c r="BO302" i="414"/>
  <c r="BN302" i="414"/>
  <c r="BM302" i="414"/>
  <c r="BL302" i="414"/>
  <c r="BK302" i="414"/>
  <c r="BJ302" i="414"/>
  <c r="BI302" i="414"/>
  <c r="BH302" i="414"/>
  <c r="BG302" i="414"/>
  <c r="BF302" i="414"/>
  <c r="BW301" i="414"/>
  <c r="BV301" i="414"/>
  <c r="BU301" i="414"/>
  <c r="BT301" i="414"/>
  <c r="BS301" i="414"/>
  <c r="BR301" i="414"/>
  <c r="BQ301" i="414"/>
  <c r="BP301" i="414"/>
  <c r="BO301" i="414"/>
  <c r="BN301" i="414"/>
  <c r="BM301" i="414"/>
  <c r="BL301" i="414"/>
  <c r="BK301" i="414"/>
  <c r="BJ301" i="414"/>
  <c r="BI301" i="414"/>
  <c r="BH301" i="414"/>
  <c r="BG301" i="414"/>
  <c r="BF301" i="414"/>
  <c r="BW300" i="414"/>
  <c r="BV300" i="414"/>
  <c r="BU300" i="414"/>
  <c r="BT300" i="414"/>
  <c r="BS300" i="414"/>
  <c r="BR300" i="414"/>
  <c r="BQ300" i="414"/>
  <c r="BP300" i="414"/>
  <c r="BO300" i="414"/>
  <c r="BN300" i="414"/>
  <c r="BM300" i="414"/>
  <c r="BL300" i="414"/>
  <c r="BK300" i="414"/>
  <c r="BJ300" i="414"/>
  <c r="BI300" i="414"/>
  <c r="BH300" i="414"/>
  <c r="BG300" i="414"/>
  <c r="BF300" i="414"/>
  <c r="BW299" i="414"/>
  <c r="BV299" i="414"/>
  <c r="BU299" i="414"/>
  <c r="BT299" i="414"/>
  <c r="BS299" i="414"/>
  <c r="BR299" i="414"/>
  <c r="BQ299" i="414"/>
  <c r="BP299" i="414"/>
  <c r="BO299" i="414"/>
  <c r="BN299" i="414"/>
  <c r="BM299" i="414"/>
  <c r="BL299" i="414"/>
  <c r="BK299" i="414"/>
  <c r="BJ299" i="414"/>
  <c r="BI299" i="414"/>
  <c r="BH299" i="414"/>
  <c r="BG299" i="414"/>
  <c r="BF299" i="414"/>
  <c r="BW298" i="414"/>
  <c r="BV298" i="414"/>
  <c r="BU298" i="414"/>
  <c r="BT298" i="414"/>
  <c r="BS298" i="414"/>
  <c r="BR298" i="414"/>
  <c r="BQ298" i="414"/>
  <c r="BP298" i="414"/>
  <c r="BO298" i="414"/>
  <c r="BN298" i="414"/>
  <c r="BM298" i="414"/>
  <c r="BL298" i="414"/>
  <c r="BK298" i="414"/>
  <c r="BJ298" i="414"/>
  <c r="BI298" i="414"/>
  <c r="BH298" i="414"/>
  <c r="BG298" i="414"/>
  <c r="BF298" i="414"/>
  <c r="BW297" i="414"/>
  <c r="BV297" i="414"/>
  <c r="BU297" i="414"/>
  <c r="BT297" i="414"/>
  <c r="BS297" i="414"/>
  <c r="BR297" i="414"/>
  <c r="BQ297" i="414"/>
  <c r="BP297" i="414"/>
  <c r="BO297" i="414"/>
  <c r="BN297" i="414"/>
  <c r="BM297" i="414"/>
  <c r="BL297" i="414"/>
  <c r="BK297" i="414"/>
  <c r="BJ297" i="414"/>
  <c r="BI297" i="414"/>
  <c r="BH297" i="414"/>
  <c r="BG297" i="414"/>
  <c r="BF297" i="414"/>
  <c r="BW296" i="414"/>
  <c r="BV296" i="414"/>
  <c r="BU296" i="414"/>
  <c r="BT296" i="414"/>
  <c r="BS296" i="414"/>
  <c r="BR296" i="414"/>
  <c r="BQ296" i="414"/>
  <c r="BP296" i="414"/>
  <c r="BO296" i="414"/>
  <c r="BN296" i="414"/>
  <c r="BM296" i="414"/>
  <c r="BL296" i="414"/>
  <c r="BK296" i="414"/>
  <c r="BJ296" i="414"/>
  <c r="BI296" i="414"/>
  <c r="BH296" i="414"/>
  <c r="BG296" i="414"/>
  <c r="BF296" i="414"/>
  <c r="BW295" i="414"/>
  <c r="BV295" i="414"/>
  <c r="BU295" i="414"/>
  <c r="BT295" i="414"/>
  <c r="BS295" i="414"/>
  <c r="BR295" i="414"/>
  <c r="BQ295" i="414"/>
  <c r="BP295" i="414"/>
  <c r="BO295" i="414"/>
  <c r="BN295" i="414"/>
  <c r="BM295" i="414"/>
  <c r="BL295" i="414"/>
  <c r="BK295" i="414"/>
  <c r="BJ295" i="414"/>
  <c r="BI295" i="414"/>
  <c r="BH295" i="414"/>
  <c r="BG295" i="414"/>
  <c r="BF295" i="414"/>
  <c r="BW294" i="414"/>
  <c r="BV294" i="414"/>
  <c r="BU294" i="414"/>
  <c r="BT294" i="414"/>
  <c r="BS294" i="414"/>
  <c r="BR294" i="414"/>
  <c r="BQ294" i="414"/>
  <c r="BP294" i="414"/>
  <c r="BO294" i="414"/>
  <c r="BN294" i="414"/>
  <c r="BM294" i="414"/>
  <c r="BL294" i="414"/>
  <c r="BK294" i="414"/>
  <c r="BJ294" i="414"/>
  <c r="BI294" i="414"/>
  <c r="BH294" i="414"/>
  <c r="BG294" i="414"/>
  <c r="BF294" i="414"/>
  <c r="BW293" i="414"/>
  <c r="BV293" i="414"/>
  <c r="BU293" i="414"/>
  <c r="BT293" i="414"/>
  <c r="BS293" i="414"/>
  <c r="BR293" i="414"/>
  <c r="BQ293" i="414"/>
  <c r="BP293" i="414"/>
  <c r="BO293" i="414"/>
  <c r="BN293" i="414"/>
  <c r="BM293" i="414"/>
  <c r="BL293" i="414"/>
  <c r="BK293" i="414"/>
  <c r="BJ293" i="414"/>
  <c r="BI293" i="414"/>
  <c r="BH293" i="414"/>
  <c r="BG293" i="414"/>
  <c r="BF293" i="414"/>
  <c r="BW290" i="414"/>
  <c r="BV290" i="414"/>
  <c r="BU290" i="414"/>
  <c r="BT290" i="414"/>
  <c r="BS290" i="414"/>
  <c r="BR290" i="414"/>
  <c r="BQ290" i="414"/>
  <c r="BP290" i="414"/>
  <c r="BO290" i="414"/>
  <c r="BN290" i="414"/>
  <c r="BM290" i="414"/>
  <c r="BL290" i="414"/>
  <c r="BK290" i="414"/>
  <c r="BJ290" i="414"/>
  <c r="BI290" i="414"/>
  <c r="BH290" i="414"/>
  <c r="BG290" i="414"/>
  <c r="BF290" i="414"/>
  <c r="BW289" i="414"/>
  <c r="BV289" i="414"/>
  <c r="BU289" i="414"/>
  <c r="BT289" i="414"/>
  <c r="BS289" i="414"/>
  <c r="BR289" i="414"/>
  <c r="BQ289" i="414"/>
  <c r="BP289" i="414"/>
  <c r="BO289" i="414"/>
  <c r="BN289" i="414"/>
  <c r="BM289" i="414"/>
  <c r="BL289" i="414"/>
  <c r="BK289" i="414"/>
  <c r="BJ289" i="414"/>
  <c r="BI289" i="414"/>
  <c r="BH289" i="414"/>
  <c r="BG289" i="414"/>
  <c r="BF289" i="414"/>
  <c r="BW288" i="414"/>
  <c r="BV288" i="414"/>
  <c r="BU288" i="414"/>
  <c r="BT288" i="414"/>
  <c r="BS288" i="414"/>
  <c r="BR288" i="414"/>
  <c r="BQ288" i="414"/>
  <c r="BP288" i="414"/>
  <c r="BO288" i="414"/>
  <c r="BN288" i="414"/>
  <c r="BM288" i="414"/>
  <c r="BL288" i="414"/>
  <c r="BK288" i="414"/>
  <c r="BJ288" i="414"/>
  <c r="BI288" i="414"/>
  <c r="BH288" i="414"/>
  <c r="BG288" i="414"/>
  <c r="BF288" i="414"/>
  <c r="BW287" i="414"/>
  <c r="BV287" i="414"/>
  <c r="BU287" i="414"/>
  <c r="BT287" i="414"/>
  <c r="BS287" i="414"/>
  <c r="BR287" i="414"/>
  <c r="BQ287" i="414"/>
  <c r="BP287" i="414"/>
  <c r="BO287" i="414"/>
  <c r="BN287" i="414"/>
  <c r="BM287" i="414"/>
  <c r="BL287" i="414"/>
  <c r="BK287" i="414"/>
  <c r="BJ287" i="414"/>
  <c r="BI287" i="414"/>
  <c r="BH287" i="414"/>
  <c r="BG287" i="414"/>
  <c r="BF287" i="414"/>
  <c r="BW286" i="414"/>
  <c r="BV286" i="414"/>
  <c r="BU286" i="414"/>
  <c r="BT286" i="414"/>
  <c r="BS286" i="414"/>
  <c r="BR286" i="414"/>
  <c r="BQ286" i="414"/>
  <c r="BP286" i="414"/>
  <c r="BO286" i="414"/>
  <c r="BN286" i="414"/>
  <c r="BM286" i="414"/>
  <c r="BL286" i="414"/>
  <c r="BK286" i="414"/>
  <c r="BJ286" i="414"/>
  <c r="BI286" i="414"/>
  <c r="BH286" i="414"/>
  <c r="BG286" i="414"/>
  <c r="BF286" i="414"/>
  <c r="BW285" i="414"/>
  <c r="BV285" i="414"/>
  <c r="BU285" i="414"/>
  <c r="BT285" i="414"/>
  <c r="BS285" i="414"/>
  <c r="BR285" i="414"/>
  <c r="BQ285" i="414"/>
  <c r="BP285" i="414"/>
  <c r="BO285" i="414"/>
  <c r="BN285" i="414"/>
  <c r="BM285" i="414"/>
  <c r="BL285" i="414"/>
  <c r="BK285" i="414"/>
  <c r="BJ285" i="414"/>
  <c r="BI285" i="414"/>
  <c r="BH285" i="414"/>
  <c r="BG285" i="414"/>
  <c r="BF285" i="414"/>
  <c r="BW284" i="414"/>
  <c r="BV284" i="414"/>
  <c r="BU284" i="414"/>
  <c r="BT284" i="414"/>
  <c r="BS284" i="414"/>
  <c r="BR284" i="414"/>
  <c r="BQ284" i="414"/>
  <c r="BP284" i="414"/>
  <c r="BO284" i="414"/>
  <c r="BN284" i="414"/>
  <c r="BM284" i="414"/>
  <c r="BL284" i="414"/>
  <c r="BK284" i="414"/>
  <c r="BJ284" i="414"/>
  <c r="BI284" i="414"/>
  <c r="BH284" i="414"/>
  <c r="BG284" i="414"/>
  <c r="BF284" i="414"/>
  <c r="BW283" i="414"/>
  <c r="BV283" i="414"/>
  <c r="BU283" i="414"/>
  <c r="BT283" i="414"/>
  <c r="BS283" i="414"/>
  <c r="BR283" i="414"/>
  <c r="BQ283" i="414"/>
  <c r="BP283" i="414"/>
  <c r="BO283" i="414"/>
  <c r="BN283" i="414"/>
  <c r="BM283" i="414"/>
  <c r="BL283" i="414"/>
  <c r="BK283" i="414"/>
  <c r="BJ283" i="414"/>
  <c r="BI283" i="414"/>
  <c r="BH283" i="414"/>
  <c r="BG283" i="414"/>
  <c r="BF283" i="414"/>
  <c r="BW282" i="414"/>
  <c r="BV282" i="414"/>
  <c r="BU282" i="414"/>
  <c r="BT282" i="414"/>
  <c r="BS282" i="414"/>
  <c r="BR282" i="414"/>
  <c r="BQ282" i="414"/>
  <c r="BP282" i="414"/>
  <c r="BO282" i="414"/>
  <c r="BN282" i="414"/>
  <c r="BM282" i="414"/>
  <c r="BL282" i="414"/>
  <c r="BK282" i="414"/>
  <c r="BJ282" i="414"/>
  <c r="BI282" i="414"/>
  <c r="BH282" i="414"/>
  <c r="BG282" i="414"/>
  <c r="BF282" i="414"/>
  <c r="BW281" i="414"/>
  <c r="BV281" i="414"/>
  <c r="BU281" i="414"/>
  <c r="BT281" i="414"/>
  <c r="BS281" i="414"/>
  <c r="BR281" i="414"/>
  <c r="BQ281" i="414"/>
  <c r="BP281" i="414"/>
  <c r="BO281" i="414"/>
  <c r="BN281" i="414"/>
  <c r="BM281" i="414"/>
  <c r="BL281" i="414"/>
  <c r="BK281" i="414"/>
  <c r="BJ281" i="414"/>
  <c r="BI281" i="414"/>
  <c r="BH281" i="414"/>
  <c r="BG281" i="414"/>
  <c r="BF281" i="414"/>
  <c r="BW280" i="414"/>
  <c r="BV280" i="414"/>
  <c r="BU280" i="414"/>
  <c r="BT280" i="414"/>
  <c r="BS280" i="414"/>
  <c r="BR280" i="414"/>
  <c r="BQ280" i="414"/>
  <c r="BP280" i="414"/>
  <c r="BO280" i="414"/>
  <c r="BN280" i="414"/>
  <c r="BM280" i="414"/>
  <c r="BL280" i="414"/>
  <c r="BK280" i="414"/>
  <c r="BJ280" i="414"/>
  <c r="BI280" i="414"/>
  <c r="BH280" i="414"/>
  <c r="BG280" i="414"/>
  <c r="BF280" i="414"/>
  <c r="BW279" i="414"/>
  <c r="BV279" i="414"/>
  <c r="BU279" i="414"/>
  <c r="BT279" i="414"/>
  <c r="BS279" i="414"/>
  <c r="BR279" i="414"/>
  <c r="BQ279" i="414"/>
  <c r="BP279" i="414"/>
  <c r="BO279" i="414"/>
  <c r="BN279" i="414"/>
  <c r="BM279" i="414"/>
  <c r="BL279" i="414"/>
  <c r="BK279" i="414"/>
  <c r="BJ279" i="414"/>
  <c r="BI279" i="414"/>
  <c r="BH279" i="414"/>
  <c r="BG279" i="414"/>
  <c r="BF279" i="414"/>
  <c r="BW278" i="414"/>
  <c r="BV278" i="414"/>
  <c r="BU278" i="414"/>
  <c r="BT278" i="414"/>
  <c r="BS278" i="414"/>
  <c r="BR278" i="414"/>
  <c r="BQ278" i="414"/>
  <c r="BP278" i="414"/>
  <c r="BO278" i="414"/>
  <c r="BN278" i="414"/>
  <c r="BM278" i="414"/>
  <c r="BL278" i="414"/>
  <c r="BK278" i="414"/>
  <c r="BJ278" i="414"/>
  <c r="BI278" i="414"/>
  <c r="BH278" i="414"/>
  <c r="BG278" i="414"/>
  <c r="BF278" i="414"/>
  <c r="BW277" i="414"/>
  <c r="BV277" i="414"/>
  <c r="BU277" i="414"/>
  <c r="BT277" i="414"/>
  <c r="BS277" i="414"/>
  <c r="BR277" i="414"/>
  <c r="BQ277" i="414"/>
  <c r="BP277" i="414"/>
  <c r="BO277" i="414"/>
  <c r="BN277" i="414"/>
  <c r="BM277" i="414"/>
  <c r="BL277" i="414"/>
  <c r="BK277" i="414"/>
  <c r="BJ277" i="414"/>
  <c r="BI277" i="414"/>
  <c r="BH277" i="414"/>
  <c r="BG277" i="414"/>
  <c r="BF277" i="414"/>
  <c r="BW276" i="414"/>
  <c r="BV276" i="414"/>
  <c r="BU276" i="414"/>
  <c r="BT276" i="414"/>
  <c r="BS276" i="414"/>
  <c r="BR276" i="414"/>
  <c r="BQ276" i="414"/>
  <c r="BP276" i="414"/>
  <c r="BO276" i="414"/>
  <c r="BN276" i="414"/>
  <c r="BM276" i="414"/>
  <c r="BL276" i="414"/>
  <c r="BK276" i="414"/>
  <c r="BJ276" i="414"/>
  <c r="BI276" i="414"/>
  <c r="BH276" i="414"/>
  <c r="BG276" i="414"/>
  <c r="BF276" i="414"/>
  <c r="BW275" i="414"/>
  <c r="BV275" i="414"/>
  <c r="BU275" i="414"/>
  <c r="BT275" i="414"/>
  <c r="BS275" i="414"/>
  <c r="BR275" i="414"/>
  <c r="BQ275" i="414"/>
  <c r="BP275" i="414"/>
  <c r="BO275" i="414"/>
  <c r="BN275" i="414"/>
  <c r="BM275" i="414"/>
  <c r="BL275" i="414"/>
  <c r="BK275" i="414"/>
  <c r="BJ275" i="414"/>
  <c r="BI275" i="414"/>
  <c r="BH275" i="414"/>
  <c r="BG275" i="414"/>
  <c r="BF275" i="414"/>
  <c r="BW274" i="414"/>
  <c r="BV274" i="414"/>
  <c r="BU274" i="414"/>
  <c r="BT274" i="414"/>
  <c r="BS274" i="414"/>
  <c r="BR274" i="414"/>
  <c r="BQ274" i="414"/>
  <c r="BP274" i="414"/>
  <c r="BO274" i="414"/>
  <c r="BN274" i="414"/>
  <c r="BM274" i="414"/>
  <c r="BL274" i="414"/>
  <c r="BK274" i="414"/>
  <c r="BJ274" i="414"/>
  <c r="BI274" i="414"/>
  <c r="BH274" i="414"/>
  <c r="BG274" i="414"/>
  <c r="BF274" i="414"/>
  <c r="BW271" i="414"/>
  <c r="BV271" i="414"/>
  <c r="BU271" i="414"/>
  <c r="BT271" i="414"/>
  <c r="BS271" i="414"/>
  <c r="BR271" i="414"/>
  <c r="BQ271" i="414"/>
  <c r="BP271" i="414"/>
  <c r="BO271" i="414"/>
  <c r="BN271" i="414"/>
  <c r="BM271" i="414"/>
  <c r="BL271" i="414"/>
  <c r="BK271" i="414"/>
  <c r="BJ271" i="414"/>
  <c r="BI271" i="414"/>
  <c r="BH271" i="414"/>
  <c r="BG271" i="414"/>
  <c r="BF271" i="414"/>
  <c r="BW270" i="414"/>
  <c r="BV270" i="414"/>
  <c r="BU270" i="414"/>
  <c r="BT270" i="414"/>
  <c r="BS270" i="414"/>
  <c r="BR270" i="414"/>
  <c r="BQ270" i="414"/>
  <c r="BP270" i="414"/>
  <c r="BO270" i="414"/>
  <c r="BN270" i="414"/>
  <c r="BM270" i="414"/>
  <c r="BL270" i="414"/>
  <c r="BK270" i="414"/>
  <c r="BJ270" i="414"/>
  <c r="BI270" i="414"/>
  <c r="BH270" i="414"/>
  <c r="BG270" i="414"/>
  <c r="BF270" i="414"/>
  <c r="BW269" i="414"/>
  <c r="BV269" i="414"/>
  <c r="BU269" i="414"/>
  <c r="BT269" i="414"/>
  <c r="BS269" i="414"/>
  <c r="BR269" i="414"/>
  <c r="BQ269" i="414"/>
  <c r="BP269" i="414"/>
  <c r="BO269" i="414"/>
  <c r="BN269" i="414"/>
  <c r="BM269" i="414"/>
  <c r="BL269" i="414"/>
  <c r="BK269" i="414"/>
  <c r="BJ269" i="414"/>
  <c r="BI269" i="414"/>
  <c r="BH269" i="414"/>
  <c r="BG269" i="414"/>
  <c r="BF269" i="414"/>
  <c r="BW268" i="414"/>
  <c r="BV268" i="414"/>
  <c r="BU268" i="414"/>
  <c r="BT268" i="414"/>
  <c r="BS268" i="414"/>
  <c r="BR268" i="414"/>
  <c r="BQ268" i="414"/>
  <c r="BP268" i="414"/>
  <c r="BO268" i="414"/>
  <c r="BN268" i="414"/>
  <c r="BM268" i="414"/>
  <c r="BL268" i="414"/>
  <c r="BK268" i="414"/>
  <c r="BJ268" i="414"/>
  <c r="BI268" i="414"/>
  <c r="BH268" i="414"/>
  <c r="BG268" i="414"/>
  <c r="BF268" i="414"/>
  <c r="BW267" i="414"/>
  <c r="BV267" i="414"/>
  <c r="BU267" i="414"/>
  <c r="BT267" i="414"/>
  <c r="BS267" i="414"/>
  <c r="BR267" i="414"/>
  <c r="BQ267" i="414"/>
  <c r="BP267" i="414"/>
  <c r="BO267" i="414"/>
  <c r="BN267" i="414"/>
  <c r="BM267" i="414"/>
  <c r="BL267" i="414"/>
  <c r="BK267" i="414"/>
  <c r="BJ267" i="414"/>
  <c r="BI267" i="414"/>
  <c r="BH267" i="414"/>
  <c r="BG267" i="414"/>
  <c r="BF267" i="414"/>
  <c r="BW266" i="414"/>
  <c r="BV266" i="414"/>
  <c r="BU266" i="414"/>
  <c r="BT266" i="414"/>
  <c r="BS266" i="414"/>
  <c r="BR266" i="414"/>
  <c r="BQ266" i="414"/>
  <c r="BP266" i="414"/>
  <c r="BO266" i="414"/>
  <c r="BN266" i="414"/>
  <c r="BM266" i="414"/>
  <c r="BL266" i="414"/>
  <c r="BK266" i="414"/>
  <c r="BJ266" i="414"/>
  <c r="BI266" i="414"/>
  <c r="BH266" i="414"/>
  <c r="BG266" i="414"/>
  <c r="BF266" i="414"/>
  <c r="BW265" i="414"/>
  <c r="BV265" i="414"/>
  <c r="BU265" i="414"/>
  <c r="BT265" i="414"/>
  <c r="BS265" i="414"/>
  <c r="BR265" i="414"/>
  <c r="BQ265" i="414"/>
  <c r="BP265" i="414"/>
  <c r="BO265" i="414"/>
  <c r="BN265" i="414"/>
  <c r="BM265" i="414"/>
  <c r="BL265" i="414"/>
  <c r="BK265" i="414"/>
  <c r="BJ265" i="414"/>
  <c r="BI265" i="414"/>
  <c r="BH265" i="414"/>
  <c r="BG265" i="414"/>
  <c r="BF265" i="414"/>
  <c r="BW264" i="414"/>
  <c r="BV264" i="414"/>
  <c r="BU264" i="414"/>
  <c r="BT264" i="414"/>
  <c r="BS264" i="414"/>
  <c r="BR264" i="414"/>
  <c r="BQ264" i="414"/>
  <c r="BP264" i="414"/>
  <c r="BO264" i="414"/>
  <c r="BN264" i="414"/>
  <c r="BM264" i="414"/>
  <c r="BL264" i="414"/>
  <c r="BK264" i="414"/>
  <c r="BJ264" i="414"/>
  <c r="BI264" i="414"/>
  <c r="BH264" i="414"/>
  <c r="BG264" i="414"/>
  <c r="BF264" i="414"/>
  <c r="BW263" i="414"/>
  <c r="BV263" i="414"/>
  <c r="BU263" i="414"/>
  <c r="BT263" i="414"/>
  <c r="BS263" i="414"/>
  <c r="BR263" i="414"/>
  <c r="BQ263" i="414"/>
  <c r="BP263" i="414"/>
  <c r="BO263" i="414"/>
  <c r="BN263" i="414"/>
  <c r="BM263" i="414"/>
  <c r="BL263" i="414"/>
  <c r="BK263" i="414"/>
  <c r="BJ263" i="414"/>
  <c r="BI263" i="414"/>
  <c r="BH263" i="414"/>
  <c r="BG263" i="414"/>
  <c r="BF263" i="414"/>
  <c r="BW262" i="414"/>
  <c r="BV262" i="414"/>
  <c r="BU262" i="414"/>
  <c r="BT262" i="414"/>
  <c r="BS262" i="414"/>
  <c r="BR262" i="414"/>
  <c r="BQ262" i="414"/>
  <c r="BP262" i="414"/>
  <c r="BO262" i="414"/>
  <c r="BN262" i="414"/>
  <c r="BM262" i="414"/>
  <c r="BL262" i="414"/>
  <c r="BK262" i="414"/>
  <c r="BJ262" i="414"/>
  <c r="BI262" i="414"/>
  <c r="BH262" i="414"/>
  <c r="BG262" i="414"/>
  <c r="BF262" i="414"/>
  <c r="BW261" i="414"/>
  <c r="BV261" i="414"/>
  <c r="BU261" i="414"/>
  <c r="BT261" i="414"/>
  <c r="BS261" i="414"/>
  <c r="BR261" i="414"/>
  <c r="BQ261" i="414"/>
  <c r="BP261" i="414"/>
  <c r="BO261" i="414"/>
  <c r="BN261" i="414"/>
  <c r="BM261" i="414"/>
  <c r="BL261" i="414"/>
  <c r="BK261" i="414"/>
  <c r="BJ261" i="414"/>
  <c r="BI261" i="414"/>
  <c r="BH261" i="414"/>
  <c r="BG261" i="414"/>
  <c r="BF261" i="414"/>
  <c r="BW260" i="414"/>
  <c r="BV260" i="414"/>
  <c r="BU260" i="414"/>
  <c r="BT260" i="414"/>
  <c r="BS260" i="414"/>
  <c r="BR260" i="414"/>
  <c r="BQ260" i="414"/>
  <c r="BP260" i="414"/>
  <c r="BO260" i="414"/>
  <c r="BN260" i="414"/>
  <c r="BM260" i="414"/>
  <c r="BL260" i="414"/>
  <c r="BK260" i="414"/>
  <c r="BJ260" i="414"/>
  <c r="BI260" i="414"/>
  <c r="BH260" i="414"/>
  <c r="BG260" i="414"/>
  <c r="BF260" i="414"/>
  <c r="BW259" i="414"/>
  <c r="BV259" i="414"/>
  <c r="BU259" i="414"/>
  <c r="BT259" i="414"/>
  <c r="BS259" i="414"/>
  <c r="BR259" i="414"/>
  <c r="BQ259" i="414"/>
  <c r="BP259" i="414"/>
  <c r="BO259" i="414"/>
  <c r="BN259" i="414"/>
  <c r="BM259" i="414"/>
  <c r="BL259" i="414"/>
  <c r="BK259" i="414"/>
  <c r="BJ259" i="414"/>
  <c r="BI259" i="414"/>
  <c r="BH259" i="414"/>
  <c r="BG259" i="414"/>
  <c r="BF259" i="414"/>
  <c r="BW258" i="414"/>
  <c r="BV258" i="414"/>
  <c r="BU258" i="414"/>
  <c r="BT258" i="414"/>
  <c r="BS258" i="414"/>
  <c r="BR258" i="414"/>
  <c r="BQ258" i="414"/>
  <c r="BP258" i="414"/>
  <c r="BO258" i="414"/>
  <c r="BN258" i="414"/>
  <c r="BM258" i="414"/>
  <c r="BL258" i="414"/>
  <c r="BK258" i="414"/>
  <c r="BJ258" i="414"/>
  <c r="BI258" i="414"/>
  <c r="BH258" i="414"/>
  <c r="BG258" i="414"/>
  <c r="BF258" i="414"/>
  <c r="BW257" i="414"/>
  <c r="BV257" i="414"/>
  <c r="BU257" i="414"/>
  <c r="BT257" i="414"/>
  <c r="BS257" i="414"/>
  <c r="BR257" i="414"/>
  <c r="BQ257" i="414"/>
  <c r="BP257" i="414"/>
  <c r="BO257" i="414"/>
  <c r="BN257" i="414"/>
  <c r="BM257" i="414"/>
  <c r="BL257" i="414"/>
  <c r="BK257" i="414"/>
  <c r="BJ257" i="414"/>
  <c r="BI257" i="414"/>
  <c r="BH257" i="414"/>
  <c r="BG257" i="414"/>
  <c r="BF257" i="414"/>
  <c r="BW256" i="414"/>
  <c r="BV256" i="414"/>
  <c r="BU256" i="414"/>
  <c r="BT256" i="414"/>
  <c r="BS256" i="414"/>
  <c r="BR256" i="414"/>
  <c r="BQ256" i="414"/>
  <c r="BP256" i="414"/>
  <c r="BO256" i="414"/>
  <c r="BN256" i="414"/>
  <c r="BM256" i="414"/>
  <c r="BL256" i="414"/>
  <c r="BK256" i="414"/>
  <c r="BJ256" i="414"/>
  <c r="BI256" i="414"/>
  <c r="BH256" i="414"/>
  <c r="BG256" i="414"/>
  <c r="BF256" i="414"/>
  <c r="BW255" i="414"/>
  <c r="BV255" i="414"/>
  <c r="BU255" i="414"/>
  <c r="BT255" i="414"/>
  <c r="BS255" i="414"/>
  <c r="BR255" i="414"/>
  <c r="BQ255" i="414"/>
  <c r="BP255" i="414"/>
  <c r="BO255" i="414"/>
  <c r="BN255" i="414"/>
  <c r="BM255" i="414"/>
  <c r="BL255" i="414"/>
  <c r="BK255" i="414"/>
  <c r="BJ255" i="414"/>
  <c r="BI255" i="414"/>
  <c r="BH255" i="414"/>
  <c r="BG255" i="414"/>
  <c r="BF255" i="414"/>
  <c r="BW252" i="414"/>
  <c r="BV252" i="414"/>
  <c r="BU252" i="414"/>
  <c r="BT252" i="414"/>
  <c r="BS252" i="414"/>
  <c r="BR252" i="414"/>
  <c r="BQ252" i="414"/>
  <c r="BP252" i="414"/>
  <c r="BO252" i="414"/>
  <c r="BN252" i="414"/>
  <c r="BM252" i="414"/>
  <c r="BL252" i="414"/>
  <c r="BK252" i="414"/>
  <c r="BJ252" i="414"/>
  <c r="BI252" i="414"/>
  <c r="BH252" i="414"/>
  <c r="BG252" i="414"/>
  <c r="BF252" i="414"/>
  <c r="BW251" i="414"/>
  <c r="BV251" i="414"/>
  <c r="BU251" i="414"/>
  <c r="BT251" i="414"/>
  <c r="BS251" i="414"/>
  <c r="BR251" i="414"/>
  <c r="BQ251" i="414"/>
  <c r="BP251" i="414"/>
  <c r="BO251" i="414"/>
  <c r="BN251" i="414"/>
  <c r="BM251" i="414"/>
  <c r="BL251" i="414"/>
  <c r="BK251" i="414"/>
  <c r="BJ251" i="414"/>
  <c r="BI251" i="414"/>
  <c r="BH251" i="414"/>
  <c r="BG251" i="414"/>
  <c r="BF251" i="414"/>
  <c r="BW250" i="414"/>
  <c r="BV250" i="414"/>
  <c r="BU250" i="414"/>
  <c r="BT250" i="414"/>
  <c r="BS250" i="414"/>
  <c r="BR250" i="414"/>
  <c r="BQ250" i="414"/>
  <c r="BP250" i="414"/>
  <c r="BO250" i="414"/>
  <c r="BN250" i="414"/>
  <c r="BM250" i="414"/>
  <c r="BL250" i="414"/>
  <c r="BK250" i="414"/>
  <c r="BJ250" i="414"/>
  <c r="BI250" i="414"/>
  <c r="BH250" i="414"/>
  <c r="BG250" i="414"/>
  <c r="BF250" i="414"/>
  <c r="BW249" i="414"/>
  <c r="BV249" i="414"/>
  <c r="BU249" i="414"/>
  <c r="BT249" i="414"/>
  <c r="BS249" i="414"/>
  <c r="BR249" i="414"/>
  <c r="BQ249" i="414"/>
  <c r="BP249" i="414"/>
  <c r="BO249" i="414"/>
  <c r="BN249" i="414"/>
  <c r="BM249" i="414"/>
  <c r="BL249" i="414"/>
  <c r="BK249" i="414"/>
  <c r="BJ249" i="414"/>
  <c r="BI249" i="414"/>
  <c r="BH249" i="414"/>
  <c r="BG249" i="414"/>
  <c r="BF249" i="414"/>
  <c r="BW248" i="414"/>
  <c r="BV248" i="414"/>
  <c r="BU248" i="414"/>
  <c r="BT248" i="414"/>
  <c r="BS248" i="414"/>
  <c r="BR248" i="414"/>
  <c r="BQ248" i="414"/>
  <c r="BP248" i="414"/>
  <c r="BO248" i="414"/>
  <c r="BN248" i="414"/>
  <c r="BM248" i="414"/>
  <c r="BL248" i="414"/>
  <c r="BK248" i="414"/>
  <c r="BJ248" i="414"/>
  <c r="BI248" i="414"/>
  <c r="BH248" i="414"/>
  <c r="BG248" i="414"/>
  <c r="BF248" i="414"/>
  <c r="BW247" i="414"/>
  <c r="BV247" i="414"/>
  <c r="BU247" i="414"/>
  <c r="BT247" i="414"/>
  <c r="BS247" i="414"/>
  <c r="BR247" i="414"/>
  <c r="BQ247" i="414"/>
  <c r="BP247" i="414"/>
  <c r="BO247" i="414"/>
  <c r="BN247" i="414"/>
  <c r="BM247" i="414"/>
  <c r="BL247" i="414"/>
  <c r="BK247" i="414"/>
  <c r="BJ247" i="414"/>
  <c r="BI247" i="414"/>
  <c r="BH247" i="414"/>
  <c r="BG247" i="414"/>
  <c r="BF247" i="414"/>
  <c r="BW246" i="414"/>
  <c r="BV246" i="414"/>
  <c r="BU246" i="414"/>
  <c r="BT246" i="414"/>
  <c r="BS246" i="414"/>
  <c r="BR246" i="414"/>
  <c r="BQ246" i="414"/>
  <c r="BP246" i="414"/>
  <c r="BO246" i="414"/>
  <c r="BN246" i="414"/>
  <c r="BM246" i="414"/>
  <c r="BL246" i="414"/>
  <c r="BK246" i="414"/>
  <c r="BJ246" i="414"/>
  <c r="BI246" i="414"/>
  <c r="BH246" i="414"/>
  <c r="BG246" i="414"/>
  <c r="BF246" i="414"/>
  <c r="BW245" i="414"/>
  <c r="BV245" i="414"/>
  <c r="BU245" i="414"/>
  <c r="BT245" i="414"/>
  <c r="BS245" i="414"/>
  <c r="BR245" i="414"/>
  <c r="BQ245" i="414"/>
  <c r="BP245" i="414"/>
  <c r="BO245" i="414"/>
  <c r="BN245" i="414"/>
  <c r="BM245" i="414"/>
  <c r="BL245" i="414"/>
  <c r="BK245" i="414"/>
  <c r="BJ245" i="414"/>
  <c r="BI245" i="414"/>
  <c r="BH245" i="414"/>
  <c r="BG245" i="414"/>
  <c r="BF245" i="414"/>
  <c r="BW244" i="414"/>
  <c r="BV244" i="414"/>
  <c r="BU244" i="414"/>
  <c r="BT244" i="414"/>
  <c r="BS244" i="414"/>
  <c r="BR244" i="414"/>
  <c r="BQ244" i="414"/>
  <c r="BP244" i="414"/>
  <c r="BO244" i="414"/>
  <c r="BN244" i="414"/>
  <c r="BM244" i="414"/>
  <c r="BL244" i="414"/>
  <c r="BK244" i="414"/>
  <c r="BJ244" i="414"/>
  <c r="BI244" i="414"/>
  <c r="BH244" i="414"/>
  <c r="BG244" i="414"/>
  <c r="BF244" i="414"/>
  <c r="BW243" i="414"/>
  <c r="BV243" i="414"/>
  <c r="BU243" i="414"/>
  <c r="BT243" i="414"/>
  <c r="BS243" i="414"/>
  <c r="BR243" i="414"/>
  <c r="BQ243" i="414"/>
  <c r="BP243" i="414"/>
  <c r="BO243" i="414"/>
  <c r="BN243" i="414"/>
  <c r="BM243" i="414"/>
  <c r="BL243" i="414"/>
  <c r="BK243" i="414"/>
  <c r="BJ243" i="414"/>
  <c r="BI243" i="414"/>
  <c r="BH243" i="414"/>
  <c r="BG243" i="414"/>
  <c r="BF243" i="414"/>
  <c r="BW242" i="414"/>
  <c r="BV242" i="414"/>
  <c r="BU242" i="414"/>
  <c r="BT242" i="414"/>
  <c r="BS242" i="414"/>
  <c r="BR242" i="414"/>
  <c r="BQ242" i="414"/>
  <c r="BP242" i="414"/>
  <c r="BO242" i="414"/>
  <c r="BN242" i="414"/>
  <c r="BM242" i="414"/>
  <c r="BL242" i="414"/>
  <c r="BK242" i="414"/>
  <c r="BJ242" i="414"/>
  <c r="BI242" i="414"/>
  <c r="BH242" i="414"/>
  <c r="BG242" i="414"/>
  <c r="BF242" i="414"/>
  <c r="BW241" i="414"/>
  <c r="BV241" i="414"/>
  <c r="BU241" i="414"/>
  <c r="BT241" i="414"/>
  <c r="BS241" i="414"/>
  <c r="BR241" i="414"/>
  <c r="BQ241" i="414"/>
  <c r="BP241" i="414"/>
  <c r="BO241" i="414"/>
  <c r="BN241" i="414"/>
  <c r="BM241" i="414"/>
  <c r="BL241" i="414"/>
  <c r="BK241" i="414"/>
  <c r="BJ241" i="414"/>
  <c r="BI241" i="414"/>
  <c r="BH241" i="414"/>
  <c r="BG241" i="414"/>
  <c r="BF241" i="414"/>
  <c r="BW240" i="414"/>
  <c r="BV240" i="414"/>
  <c r="BU240" i="414"/>
  <c r="BT240" i="414"/>
  <c r="BS240" i="414"/>
  <c r="BR240" i="414"/>
  <c r="BQ240" i="414"/>
  <c r="BP240" i="414"/>
  <c r="BO240" i="414"/>
  <c r="BN240" i="414"/>
  <c r="BM240" i="414"/>
  <c r="BL240" i="414"/>
  <c r="BK240" i="414"/>
  <c r="BJ240" i="414"/>
  <c r="BI240" i="414"/>
  <c r="BH240" i="414"/>
  <c r="BG240" i="414"/>
  <c r="BF240" i="414"/>
  <c r="BW239" i="414"/>
  <c r="BV239" i="414"/>
  <c r="BU239" i="414"/>
  <c r="BT239" i="414"/>
  <c r="BS239" i="414"/>
  <c r="BR239" i="414"/>
  <c r="BQ239" i="414"/>
  <c r="BP239" i="414"/>
  <c r="BO239" i="414"/>
  <c r="BN239" i="414"/>
  <c r="BM239" i="414"/>
  <c r="BL239" i="414"/>
  <c r="BK239" i="414"/>
  <c r="BJ239" i="414"/>
  <c r="BI239" i="414"/>
  <c r="BH239" i="414"/>
  <c r="BG239" i="414"/>
  <c r="BF239" i="414"/>
  <c r="BW238" i="414"/>
  <c r="BV238" i="414"/>
  <c r="BU238" i="414"/>
  <c r="BT238" i="414"/>
  <c r="BS238" i="414"/>
  <c r="BR238" i="414"/>
  <c r="BQ238" i="414"/>
  <c r="BP238" i="414"/>
  <c r="BO238" i="414"/>
  <c r="BN238" i="414"/>
  <c r="BM238" i="414"/>
  <c r="BL238" i="414"/>
  <c r="BK238" i="414"/>
  <c r="BJ238" i="414"/>
  <c r="BI238" i="414"/>
  <c r="BH238" i="414"/>
  <c r="BG238" i="414"/>
  <c r="BF238" i="414"/>
  <c r="BW237" i="414"/>
  <c r="BV237" i="414"/>
  <c r="BU237" i="414"/>
  <c r="BT237" i="414"/>
  <c r="BS237" i="414"/>
  <c r="BR237" i="414"/>
  <c r="BQ237" i="414"/>
  <c r="BP237" i="414"/>
  <c r="BO237" i="414"/>
  <c r="BN237" i="414"/>
  <c r="BM237" i="414"/>
  <c r="BL237" i="414"/>
  <c r="BK237" i="414"/>
  <c r="BJ237" i="414"/>
  <c r="BI237" i="414"/>
  <c r="BH237" i="414"/>
  <c r="BG237" i="414"/>
  <c r="BF237" i="414"/>
  <c r="BW236" i="414"/>
  <c r="BV236" i="414"/>
  <c r="BU236" i="414"/>
  <c r="BT236" i="414"/>
  <c r="BS236" i="414"/>
  <c r="BR236" i="414"/>
  <c r="BQ236" i="414"/>
  <c r="BP236" i="414"/>
  <c r="BO236" i="414"/>
  <c r="BN236" i="414"/>
  <c r="BM236" i="414"/>
  <c r="BL236" i="414"/>
  <c r="BK236" i="414"/>
  <c r="BJ236" i="414"/>
  <c r="BI236" i="414"/>
  <c r="BH236" i="414"/>
  <c r="BG236" i="414"/>
  <c r="BF236" i="414"/>
  <c r="BW233" i="414"/>
  <c r="BV233" i="414"/>
  <c r="BU233" i="414"/>
  <c r="BT233" i="414"/>
  <c r="BS233" i="414"/>
  <c r="BR233" i="414"/>
  <c r="BQ233" i="414"/>
  <c r="BP233" i="414"/>
  <c r="BO233" i="414"/>
  <c r="BN233" i="414"/>
  <c r="BM233" i="414"/>
  <c r="BL233" i="414"/>
  <c r="BK233" i="414"/>
  <c r="BJ233" i="414"/>
  <c r="BI233" i="414"/>
  <c r="BH233" i="414"/>
  <c r="BG233" i="414"/>
  <c r="BF233" i="414"/>
  <c r="BW232" i="414"/>
  <c r="BV232" i="414"/>
  <c r="BU232" i="414"/>
  <c r="BT232" i="414"/>
  <c r="BS232" i="414"/>
  <c r="BR232" i="414"/>
  <c r="BQ232" i="414"/>
  <c r="BP232" i="414"/>
  <c r="BO232" i="414"/>
  <c r="BN232" i="414"/>
  <c r="BM232" i="414"/>
  <c r="BL232" i="414"/>
  <c r="BK232" i="414"/>
  <c r="BJ232" i="414"/>
  <c r="BI232" i="414"/>
  <c r="BH232" i="414"/>
  <c r="BG232" i="414"/>
  <c r="BF232" i="414"/>
  <c r="BW231" i="414"/>
  <c r="BV231" i="414"/>
  <c r="BU231" i="414"/>
  <c r="BT231" i="414"/>
  <c r="BS231" i="414"/>
  <c r="BR231" i="414"/>
  <c r="BQ231" i="414"/>
  <c r="BP231" i="414"/>
  <c r="BO231" i="414"/>
  <c r="BN231" i="414"/>
  <c r="BM231" i="414"/>
  <c r="BL231" i="414"/>
  <c r="BK231" i="414"/>
  <c r="BJ231" i="414"/>
  <c r="BI231" i="414"/>
  <c r="BH231" i="414"/>
  <c r="BG231" i="414"/>
  <c r="BF231" i="414"/>
  <c r="BW230" i="414"/>
  <c r="BV230" i="414"/>
  <c r="BU230" i="414"/>
  <c r="BT230" i="414"/>
  <c r="BS230" i="414"/>
  <c r="BR230" i="414"/>
  <c r="BQ230" i="414"/>
  <c r="BP230" i="414"/>
  <c r="BO230" i="414"/>
  <c r="BN230" i="414"/>
  <c r="BM230" i="414"/>
  <c r="BL230" i="414"/>
  <c r="BK230" i="414"/>
  <c r="BJ230" i="414"/>
  <c r="BI230" i="414"/>
  <c r="BH230" i="414"/>
  <c r="BG230" i="414"/>
  <c r="BF230" i="414"/>
  <c r="BW229" i="414"/>
  <c r="BV229" i="414"/>
  <c r="BU229" i="414"/>
  <c r="BT229" i="414"/>
  <c r="BS229" i="414"/>
  <c r="BR229" i="414"/>
  <c r="BQ229" i="414"/>
  <c r="BP229" i="414"/>
  <c r="BO229" i="414"/>
  <c r="BN229" i="414"/>
  <c r="BM229" i="414"/>
  <c r="BL229" i="414"/>
  <c r="BK229" i="414"/>
  <c r="BJ229" i="414"/>
  <c r="BI229" i="414"/>
  <c r="BH229" i="414"/>
  <c r="BG229" i="414"/>
  <c r="BF229" i="414"/>
  <c r="BW228" i="414"/>
  <c r="BV228" i="414"/>
  <c r="BU228" i="414"/>
  <c r="BT228" i="414"/>
  <c r="BS228" i="414"/>
  <c r="BR228" i="414"/>
  <c r="BQ228" i="414"/>
  <c r="BP228" i="414"/>
  <c r="BO228" i="414"/>
  <c r="BN228" i="414"/>
  <c r="BM228" i="414"/>
  <c r="BL228" i="414"/>
  <c r="BK228" i="414"/>
  <c r="BJ228" i="414"/>
  <c r="BI228" i="414"/>
  <c r="BH228" i="414"/>
  <c r="BG228" i="414"/>
  <c r="BF228" i="414"/>
  <c r="BW227" i="414"/>
  <c r="BV227" i="414"/>
  <c r="BU227" i="414"/>
  <c r="BT227" i="414"/>
  <c r="BS227" i="414"/>
  <c r="BR227" i="414"/>
  <c r="BQ227" i="414"/>
  <c r="BP227" i="414"/>
  <c r="BO227" i="414"/>
  <c r="BN227" i="414"/>
  <c r="BM227" i="414"/>
  <c r="BL227" i="414"/>
  <c r="BK227" i="414"/>
  <c r="BJ227" i="414"/>
  <c r="BI227" i="414"/>
  <c r="BH227" i="414"/>
  <c r="BG227" i="414"/>
  <c r="BF227" i="414"/>
  <c r="BW226" i="414"/>
  <c r="BV226" i="414"/>
  <c r="BU226" i="414"/>
  <c r="BT226" i="414"/>
  <c r="BS226" i="414"/>
  <c r="BR226" i="414"/>
  <c r="BQ226" i="414"/>
  <c r="BP226" i="414"/>
  <c r="BO226" i="414"/>
  <c r="BN226" i="414"/>
  <c r="BM226" i="414"/>
  <c r="BL226" i="414"/>
  <c r="BK226" i="414"/>
  <c r="BJ226" i="414"/>
  <c r="BI226" i="414"/>
  <c r="BH226" i="414"/>
  <c r="BG226" i="414"/>
  <c r="BF226" i="414"/>
  <c r="BW225" i="414"/>
  <c r="BV225" i="414"/>
  <c r="BU225" i="414"/>
  <c r="BT225" i="414"/>
  <c r="BS225" i="414"/>
  <c r="BR225" i="414"/>
  <c r="BQ225" i="414"/>
  <c r="BP225" i="414"/>
  <c r="BO225" i="414"/>
  <c r="BN225" i="414"/>
  <c r="BM225" i="414"/>
  <c r="BL225" i="414"/>
  <c r="BK225" i="414"/>
  <c r="BJ225" i="414"/>
  <c r="BI225" i="414"/>
  <c r="BH225" i="414"/>
  <c r="BG225" i="414"/>
  <c r="BF225" i="414"/>
  <c r="BW224" i="414"/>
  <c r="BV224" i="414"/>
  <c r="BU224" i="414"/>
  <c r="BT224" i="414"/>
  <c r="BS224" i="414"/>
  <c r="BR224" i="414"/>
  <c r="BQ224" i="414"/>
  <c r="BP224" i="414"/>
  <c r="BO224" i="414"/>
  <c r="BN224" i="414"/>
  <c r="BM224" i="414"/>
  <c r="BL224" i="414"/>
  <c r="BK224" i="414"/>
  <c r="BJ224" i="414"/>
  <c r="BI224" i="414"/>
  <c r="BH224" i="414"/>
  <c r="BG224" i="414"/>
  <c r="BF224" i="414"/>
  <c r="BW223" i="414"/>
  <c r="BV223" i="414"/>
  <c r="BU223" i="414"/>
  <c r="BT223" i="414"/>
  <c r="BS223" i="414"/>
  <c r="BR223" i="414"/>
  <c r="BQ223" i="414"/>
  <c r="BP223" i="414"/>
  <c r="BO223" i="414"/>
  <c r="BN223" i="414"/>
  <c r="BM223" i="414"/>
  <c r="BL223" i="414"/>
  <c r="BK223" i="414"/>
  <c r="BJ223" i="414"/>
  <c r="BI223" i="414"/>
  <c r="BH223" i="414"/>
  <c r="BG223" i="414"/>
  <c r="BF223" i="414"/>
  <c r="BW222" i="414"/>
  <c r="BV222" i="414"/>
  <c r="BU222" i="414"/>
  <c r="BT222" i="414"/>
  <c r="BS222" i="414"/>
  <c r="BR222" i="414"/>
  <c r="BQ222" i="414"/>
  <c r="BP222" i="414"/>
  <c r="BO222" i="414"/>
  <c r="BN222" i="414"/>
  <c r="BM222" i="414"/>
  <c r="BL222" i="414"/>
  <c r="BK222" i="414"/>
  <c r="BJ222" i="414"/>
  <c r="BI222" i="414"/>
  <c r="BH222" i="414"/>
  <c r="BG222" i="414"/>
  <c r="BF222" i="414"/>
  <c r="BW221" i="414"/>
  <c r="BV221" i="414"/>
  <c r="BU221" i="414"/>
  <c r="BT221" i="414"/>
  <c r="BS221" i="414"/>
  <c r="BR221" i="414"/>
  <c r="BQ221" i="414"/>
  <c r="BP221" i="414"/>
  <c r="BO221" i="414"/>
  <c r="BN221" i="414"/>
  <c r="BM221" i="414"/>
  <c r="BL221" i="414"/>
  <c r="BK221" i="414"/>
  <c r="BJ221" i="414"/>
  <c r="BI221" i="414"/>
  <c r="BH221" i="414"/>
  <c r="BG221" i="414"/>
  <c r="BF221" i="414"/>
  <c r="BW220" i="414"/>
  <c r="BV220" i="414"/>
  <c r="BU220" i="414"/>
  <c r="BT220" i="414"/>
  <c r="BS220" i="414"/>
  <c r="BR220" i="414"/>
  <c r="BQ220" i="414"/>
  <c r="BP220" i="414"/>
  <c r="BO220" i="414"/>
  <c r="BN220" i="414"/>
  <c r="BM220" i="414"/>
  <c r="BL220" i="414"/>
  <c r="BK220" i="414"/>
  <c r="BJ220" i="414"/>
  <c r="BI220" i="414"/>
  <c r="BH220" i="414"/>
  <c r="BG220" i="414"/>
  <c r="BF220" i="414"/>
  <c r="BW219" i="414"/>
  <c r="BV219" i="414"/>
  <c r="BU219" i="414"/>
  <c r="BT219" i="414"/>
  <c r="BS219" i="414"/>
  <c r="BR219" i="414"/>
  <c r="BQ219" i="414"/>
  <c r="BP219" i="414"/>
  <c r="BO219" i="414"/>
  <c r="BN219" i="414"/>
  <c r="BM219" i="414"/>
  <c r="BL219" i="414"/>
  <c r="BK219" i="414"/>
  <c r="BJ219" i="414"/>
  <c r="BI219" i="414"/>
  <c r="BH219" i="414"/>
  <c r="BG219" i="414"/>
  <c r="BF219" i="414"/>
  <c r="BW218" i="414"/>
  <c r="BV218" i="414"/>
  <c r="BU218" i="414"/>
  <c r="BT218" i="414"/>
  <c r="BS218" i="414"/>
  <c r="BR218" i="414"/>
  <c r="BQ218" i="414"/>
  <c r="BP218" i="414"/>
  <c r="BO218" i="414"/>
  <c r="BN218" i="414"/>
  <c r="BM218" i="414"/>
  <c r="BL218" i="414"/>
  <c r="BK218" i="414"/>
  <c r="BJ218" i="414"/>
  <c r="BI218" i="414"/>
  <c r="BH218" i="414"/>
  <c r="BG218" i="414"/>
  <c r="BF218" i="414"/>
  <c r="BW217" i="414"/>
  <c r="BV217" i="414"/>
  <c r="BU217" i="414"/>
  <c r="BT217" i="414"/>
  <c r="BS217" i="414"/>
  <c r="BR217" i="414"/>
  <c r="BQ217" i="414"/>
  <c r="BP217" i="414"/>
  <c r="BO217" i="414"/>
  <c r="BN217" i="414"/>
  <c r="BM217" i="414"/>
  <c r="BL217" i="414"/>
  <c r="BK217" i="414"/>
  <c r="BJ217" i="414"/>
  <c r="BI217" i="414"/>
  <c r="BH217" i="414"/>
  <c r="BG217" i="414"/>
  <c r="BF217" i="414"/>
  <c r="BW214" i="414"/>
  <c r="BV214" i="414"/>
  <c r="BU214" i="414"/>
  <c r="BT214" i="414"/>
  <c r="BS214" i="414"/>
  <c r="BR214" i="414"/>
  <c r="BQ214" i="414"/>
  <c r="BP214" i="414"/>
  <c r="BO214" i="414"/>
  <c r="BN214" i="414"/>
  <c r="BM214" i="414"/>
  <c r="BL214" i="414"/>
  <c r="BK214" i="414"/>
  <c r="BJ214" i="414"/>
  <c r="BI214" i="414"/>
  <c r="BH214" i="414"/>
  <c r="BG214" i="414"/>
  <c r="BF214" i="414"/>
  <c r="BW213" i="414"/>
  <c r="BV213" i="414"/>
  <c r="BU213" i="414"/>
  <c r="BT213" i="414"/>
  <c r="BS213" i="414"/>
  <c r="BR213" i="414"/>
  <c r="BQ213" i="414"/>
  <c r="BP213" i="414"/>
  <c r="BO213" i="414"/>
  <c r="BN213" i="414"/>
  <c r="BM213" i="414"/>
  <c r="BL213" i="414"/>
  <c r="BK213" i="414"/>
  <c r="BJ213" i="414"/>
  <c r="BI213" i="414"/>
  <c r="BH213" i="414"/>
  <c r="BG213" i="414"/>
  <c r="BF213" i="414"/>
  <c r="BW212" i="414"/>
  <c r="BV212" i="414"/>
  <c r="BU212" i="414"/>
  <c r="BT212" i="414"/>
  <c r="BS212" i="414"/>
  <c r="BR212" i="414"/>
  <c r="BQ212" i="414"/>
  <c r="BP212" i="414"/>
  <c r="BO212" i="414"/>
  <c r="BN212" i="414"/>
  <c r="BM212" i="414"/>
  <c r="BL212" i="414"/>
  <c r="BK212" i="414"/>
  <c r="BJ212" i="414"/>
  <c r="BI212" i="414"/>
  <c r="BH212" i="414"/>
  <c r="BG212" i="414"/>
  <c r="BF212" i="414"/>
  <c r="BW211" i="414"/>
  <c r="BV211" i="414"/>
  <c r="BU211" i="414"/>
  <c r="BT211" i="414"/>
  <c r="BS211" i="414"/>
  <c r="BR211" i="414"/>
  <c r="BQ211" i="414"/>
  <c r="BP211" i="414"/>
  <c r="BO211" i="414"/>
  <c r="BN211" i="414"/>
  <c r="BM211" i="414"/>
  <c r="BL211" i="414"/>
  <c r="BK211" i="414"/>
  <c r="BJ211" i="414"/>
  <c r="BI211" i="414"/>
  <c r="BH211" i="414"/>
  <c r="BG211" i="414"/>
  <c r="BF211" i="414"/>
  <c r="BW210" i="414"/>
  <c r="BV210" i="414"/>
  <c r="BU210" i="414"/>
  <c r="BT210" i="414"/>
  <c r="BS210" i="414"/>
  <c r="BR210" i="414"/>
  <c r="BQ210" i="414"/>
  <c r="BP210" i="414"/>
  <c r="BO210" i="414"/>
  <c r="BN210" i="414"/>
  <c r="BM210" i="414"/>
  <c r="BL210" i="414"/>
  <c r="BK210" i="414"/>
  <c r="BJ210" i="414"/>
  <c r="BI210" i="414"/>
  <c r="BH210" i="414"/>
  <c r="BG210" i="414"/>
  <c r="BF210" i="414"/>
  <c r="BW209" i="414"/>
  <c r="BV209" i="414"/>
  <c r="BU209" i="414"/>
  <c r="BT209" i="414"/>
  <c r="BS209" i="414"/>
  <c r="BR209" i="414"/>
  <c r="BQ209" i="414"/>
  <c r="BP209" i="414"/>
  <c r="BO209" i="414"/>
  <c r="BN209" i="414"/>
  <c r="BM209" i="414"/>
  <c r="BL209" i="414"/>
  <c r="BK209" i="414"/>
  <c r="BJ209" i="414"/>
  <c r="BI209" i="414"/>
  <c r="BH209" i="414"/>
  <c r="BG209" i="414"/>
  <c r="BF209" i="414"/>
  <c r="BW208" i="414"/>
  <c r="BV208" i="414"/>
  <c r="BU208" i="414"/>
  <c r="BT208" i="414"/>
  <c r="BS208" i="414"/>
  <c r="BR208" i="414"/>
  <c r="BQ208" i="414"/>
  <c r="BP208" i="414"/>
  <c r="BO208" i="414"/>
  <c r="BN208" i="414"/>
  <c r="BM208" i="414"/>
  <c r="BL208" i="414"/>
  <c r="BK208" i="414"/>
  <c r="BJ208" i="414"/>
  <c r="BI208" i="414"/>
  <c r="BH208" i="414"/>
  <c r="BG208" i="414"/>
  <c r="BF208" i="414"/>
  <c r="BW207" i="414"/>
  <c r="BV207" i="414"/>
  <c r="BU207" i="414"/>
  <c r="BT207" i="414"/>
  <c r="BS207" i="414"/>
  <c r="BR207" i="414"/>
  <c r="BQ207" i="414"/>
  <c r="BP207" i="414"/>
  <c r="BO207" i="414"/>
  <c r="BN207" i="414"/>
  <c r="BM207" i="414"/>
  <c r="BL207" i="414"/>
  <c r="BK207" i="414"/>
  <c r="BJ207" i="414"/>
  <c r="BI207" i="414"/>
  <c r="BH207" i="414"/>
  <c r="BG207" i="414"/>
  <c r="BF207" i="414"/>
  <c r="BW206" i="414"/>
  <c r="BV206" i="414"/>
  <c r="BU206" i="414"/>
  <c r="BT206" i="414"/>
  <c r="BS206" i="414"/>
  <c r="BR206" i="414"/>
  <c r="BQ206" i="414"/>
  <c r="BP206" i="414"/>
  <c r="BO206" i="414"/>
  <c r="BN206" i="414"/>
  <c r="BM206" i="414"/>
  <c r="BL206" i="414"/>
  <c r="BK206" i="414"/>
  <c r="BJ206" i="414"/>
  <c r="BI206" i="414"/>
  <c r="BH206" i="414"/>
  <c r="BG206" i="414"/>
  <c r="BF206" i="414"/>
  <c r="BW205" i="414"/>
  <c r="BV205" i="414"/>
  <c r="BU205" i="414"/>
  <c r="BT205" i="414"/>
  <c r="BS205" i="414"/>
  <c r="BR205" i="414"/>
  <c r="BQ205" i="414"/>
  <c r="BP205" i="414"/>
  <c r="BO205" i="414"/>
  <c r="BN205" i="414"/>
  <c r="BM205" i="414"/>
  <c r="BL205" i="414"/>
  <c r="BK205" i="414"/>
  <c r="BJ205" i="414"/>
  <c r="BI205" i="414"/>
  <c r="BH205" i="414"/>
  <c r="BG205" i="414"/>
  <c r="BF205" i="414"/>
  <c r="BW204" i="414"/>
  <c r="BV204" i="414"/>
  <c r="BU204" i="414"/>
  <c r="BT204" i="414"/>
  <c r="BS204" i="414"/>
  <c r="BR204" i="414"/>
  <c r="BQ204" i="414"/>
  <c r="BP204" i="414"/>
  <c r="BO204" i="414"/>
  <c r="BN204" i="414"/>
  <c r="BM204" i="414"/>
  <c r="BL204" i="414"/>
  <c r="BK204" i="414"/>
  <c r="BJ204" i="414"/>
  <c r="BI204" i="414"/>
  <c r="BH204" i="414"/>
  <c r="BG204" i="414"/>
  <c r="BF204" i="414"/>
  <c r="BW203" i="414"/>
  <c r="BV203" i="414"/>
  <c r="BU203" i="414"/>
  <c r="BT203" i="414"/>
  <c r="BS203" i="414"/>
  <c r="BR203" i="414"/>
  <c r="BQ203" i="414"/>
  <c r="BP203" i="414"/>
  <c r="BO203" i="414"/>
  <c r="BN203" i="414"/>
  <c r="BM203" i="414"/>
  <c r="BL203" i="414"/>
  <c r="BK203" i="414"/>
  <c r="BJ203" i="414"/>
  <c r="BI203" i="414"/>
  <c r="BH203" i="414"/>
  <c r="BG203" i="414"/>
  <c r="BF203" i="414"/>
  <c r="BW202" i="414"/>
  <c r="BV202" i="414"/>
  <c r="BU202" i="414"/>
  <c r="BT202" i="414"/>
  <c r="BS202" i="414"/>
  <c r="BR202" i="414"/>
  <c r="BQ202" i="414"/>
  <c r="BP202" i="414"/>
  <c r="BO202" i="414"/>
  <c r="BN202" i="414"/>
  <c r="BM202" i="414"/>
  <c r="BL202" i="414"/>
  <c r="BK202" i="414"/>
  <c r="BJ202" i="414"/>
  <c r="BI202" i="414"/>
  <c r="BH202" i="414"/>
  <c r="BG202" i="414"/>
  <c r="BF202" i="414"/>
  <c r="BW201" i="414"/>
  <c r="BV201" i="414"/>
  <c r="BU201" i="414"/>
  <c r="BT201" i="414"/>
  <c r="BS201" i="414"/>
  <c r="BR201" i="414"/>
  <c r="BQ201" i="414"/>
  <c r="BP201" i="414"/>
  <c r="BO201" i="414"/>
  <c r="BN201" i="414"/>
  <c r="BM201" i="414"/>
  <c r="BL201" i="414"/>
  <c r="BK201" i="414"/>
  <c r="BJ201" i="414"/>
  <c r="BI201" i="414"/>
  <c r="BH201" i="414"/>
  <c r="BG201" i="414"/>
  <c r="BF201" i="414"/>
  <c r="BW200" i="414"/>
  <c r="BV200" i="414"/>
  <c r="BU200" i="414"/>
  <c r="BT200" i="414"/>
  <c r="BS200" i="414"/>
  <c r="BR200" i="414"/>
  <c r="BQ200" i="414"/>
  <c r="BP200" i="414"/>
  <c r="BO200" i="414"/>
  <c r="BN200" i="414"/>
  <c r="BM200" i="414"/>
  <c r="BL200" i="414"/>
  <c r="BK200" i="414"/>
  <c r="BJ200" i="414"/>
  <c r="BI200" i="414"/>
  <c r="BH200" i="414"/>
  <c r="BG200" i="414"/>
  <c r="BF200" i="414"/>
  <c r="BW199" i="414"/>
  <c r="BV199" i="414"/>
  <c r="BU199" i="414"/>
  <c r="BT199" i="414"/>
  <c r="BS199" i="414"/>
  <c r="BR199" i="414"/>
  <c r="BQ199" i="414"/>
  <c r="BP199" i="414"/>
  <c r="BO199" i="414"/>
  <c r="BN199" i="414"/>
  <c r="BM199" i="414"/>
  <c r="BL199" i="414"/>
  <c r="BK199" i="414"/>
  <c r="BJ199" i="414"/>
  <c r="BI199" i="414"/>
  <c r="BH199" i="414"/>
  <c r="BG199" i="414"/>
  <c r="BF199" i="414"/>
  <c r="BW198" i="414"/>
  <c r="BV198" i="414"/>
  <c r="BU198" i="414"/>
  <c r="BT198" i="414"/>
  <c r="BS198" i="414"/>
  <c r="BR198" i="414"/>
  <c r="BQ198" i="414"/>
  <c r="BP198" i="414"/>
  <c r="BO198" i="414"/>
  <c r="BN198" i="414"/>
  <c r="BM198" i="414"/>
  <c r="BL198" i="414"/>
  <c r="BK198" i="414"/>
  <c r="BJ198" i="414"/>
  <c r="BI198" i="414"/>
  <c r="BH198" i="414"/>
  <c r="BG198" i="414"/>
  <c r="BF198" i="414"/>
  <c r="BW195" i="414"/>
  <c r="BV195" i="414"/>
  <c r="BU195" i="414"/>
  <c r="BT195" i="414"/>
  <c r="BS195" i="414"/>
  <c r="BR195" i="414"/>
  <c r="BQ195" i="414"/>
  <c r="BP195" i="414"/>
  <c r="BO195" i="414"/>
  <c r="BN195" i="414"/>
  <c r="BM195" i="414"/>
  <c r="BL195" i="414"/>
  <c r="BK195" i="414"/>
  <c r="BJ195" i="414"/>
  <c r="BI195" i="414"/>
  <c r="BH195" i="414"/>
  <c r="BG195" i="414"/>
  <c r="BF195" i="414"/>
  <c r="BW194" i="414"/>
  <c r="BV194" i="414"/>
  <c r="BU194" i="414"/>
  <c r="BT194" i="414"/>
  <c r="BS194" i="414"/>
  <c r="BR194" i="414"/>
  <c r="BQ194" i="414"/>
  <c r="BP194" i="414"/>
  <c r="BO194" i="414"/>
  <c r="BN194" i="414"/>
  <c r="BM194" i="414"/>
  <c r="BL194" i="414"/>
  <c r="BK194" i="414"/>
  <c r="BJ194" i="414"/>
  <c r="BI194" i="414"/>
  <c r="BH194" i="414"/>
  <c r="BG194" i="414"/>
  <c r="BF194" i="414"/>
  <c r="BW193" i="414"/>
  <c r="BV193" i="414"/>
  <c r="BU193" i="414"/>
  <c r="BT193" i="414"/>
  <c r="BS193" i="414"/>
  <c r="BR193" i="414"/>
  <c r="BQ193" i="414"/>
  <c r="BP193" i="414"/>
  <c r="BO193" i="414"/>
  <c r="BN193" i="414"/>
  <c r="BM193" i="414"/>
  <c r="BL193" i="414"/>
  <c r="BK193" i="414"/>
  <c r="BJ193" i="414"/>
  <c r="BI193" i="414"/>
  <c r="BH193" i="414"/>
  <c r="BG193" i="414"/>
  <c r="BF193" i="414"/>
  <c r="BW192" i="414"/>
  <c r="BV192" i="414"/>
  <c r="BU192" i="414"/>
  <c r="BT192" i="414"/>
  <c r="BS192" i="414"/>
  <c r="BR192" i="414"/>
  <c r="BQ192" i="414"/>
  <c r="BP192" i="414"/>
  <c r="BO192" i="414"/>
  <c r="BN192" i="414"/>
  <c r="BM192" i="414"/>
  <c r="BL192" i="414"/>
  <c r="BK192" i="414"/>
  <c r="BJ192" i="414"/>
  <c r="BI192" i="414"/>
  <c r="BH192" i="414"/>
  <c r="BG192" i="414"/>
  <c r="BF192" i="414"/>
  <c r="BW191" i="414"/>
  <c r="BV191" i="414"/>
  <c r="BU191" i="414"/>
  <c r="BT191" i="414"/>
  <c r="BS191" i="414"/>
  <c r="BR191" i="414"/>
  <c r="BQ191" i="414"/>
  <c r="BP191" i="414"/>
  <c r="BO191" i="414"/>
  <c r="BN191" i="414"/>
  <c r="BM191" i="414"/>
  <c r="BL191" i="414"/>
  <c r="BK191" i="414"/>
  <c r="BJ191" i="414"/>
  <c r="BI191" i="414"/>
  <c r="BH191" i="414"/>
  <c r="BG191" i="414"/>
  <c r="BF191" i="414"/>
  <c r="BW190" i="414"/>
  <c r="BV190" i="414"/>
  <c r="BU190" i="414"/>
  <c r="BT190" i="414"/>
  <c r="BS190" i="414"/>
  <c r="BR190" i="414"/>
  <c r="BQ190" i="414"/>
  <c r="BP190" i="414"/>
  <c r="BO190" i="414"/>
  <c r="BN190" i="414"/>
  <c r="BM190" i="414"/>
  <c r="BL190" i="414"/>
  <c r="BK190" i="414"/>
  <c r="BJ190" i="414"/>
  <c r="BI190" i="414"/>
  <c r="BH190" i="414"/>
  <c r="BG190" i="414"/>
  <c r="BF190" i="414"/>
  <c r="BW189" i="414"/>
  <c r="BV189" i="414"/>
  <c r="BU189" i="414"/>
  <c r="BT189" i="414"/>
  <c r="BS189" i="414"/>
  <c r="BR189" i="414"/>
  <c r="BQ189" i="414"/>
  <c r="BP189" i="414"/>
  <c r="BO189" i="414"/>
  <c r="BN189" i="414"/>
  <c r="BM189" i="414"/>
  <c r="BL189" i="414"/>
  <c r="BK189" i="414"/>
  <c r="BJ189" i="414"/>
  <c r="BI189" i="414"/>
  <c r="BH189" i="414"/>
  <c r="BG189" i="414"/>
  <c r="BF189" i="414"/>
  <c r="BW188" i="414"/>
  <c r="BV188" i="414"/>
  <c r="BU188" i="414"/>
  <c r="BT188" i="414"/>
  <c r="BS188" i="414"/>
  <c r="BR188" i="414"/>
  <c r="BQ188" i="414"/>
  <c r="BP188" i="414"/>
  <c r="BO188" i="414"/>
  <c r="BN188" i="414"/>
  <c r="BM188" i="414"/>
  <c r="BL188" i="414"/>
  <c r="BK188" i="414"/>
  <c r="BJ188" i="414"/>
  <c r="BI188" i="414"/>
  <c r="BH188" i="414"/>
  <c r="BG188" i="414"/>
  <c r="BF188" i="414"/>
  <c r="BW187" i="414"/>
  <c r="BV187" i="414"/>
  <c r="BU187" i="414"/>
  <c r="BT187" i="414"/>
  <c r="BS187" i="414"/>
  <c r="BR187" i="414"/>
  <c r="BQ187" i="414"/>
  <c r="BP187" i="414"/>
  <c r="BO187" i="414"/>
  <c r="BN187" i="414"/>
  <c r="BM187" i="414"/>
  <c r="BL187" i="414"/>
  <c r="BK187" i="414"/>
  <c r="BJ187" i="414"/>
  <c r="BI187" i="414"/>
  <c r="BH187" i="414"/>
  <c r="BG187" i="414"/>
  <c r="BF187" i="414"/>
  <c r="BW186" i="414"/>
  <c r="BV186" i="414"/>
  <c r="BU186" i="414"/>
  <c r="BT186" i="414"/>
  <c r="BS186" i="414"/>
  <c r="BR186" i="414"/>
  <c r="BQ186" i="414"/>
  <c r="BP186" i="414"/>
  <c r="BO186" i="414"/>
  <c r="BN186" i="414"/>
  <c r="BM186" i="414"/>
  <c r="BL186" i="414"/>
  <c r="BK186" i="414"/>
  <c r="BJ186" i="414"/>
  <c r="BI186" i="414"/>
  <c r="BH186" i="414"/>
  <c r="BG186" i="414"/>
  <c r="BF186" i="414"/>
  <c r="BW185" i="414"/>
  <c r="BV185" i="414"/>
  <c r="BU185" i="414"/>
  <c r="BT185" i="414"/>
  <c r="BS185" i="414"/>
  <c r="BR185" i="414"/>
  <c r="BQ185" i="414"/>
  <c r="BP185" i="414"/>
  <c r="BO185" i="414"/>
  <c r="BN185" i="414"/>
  <c r="BM185" i="414"/>
  <c r="BL185" i="414"/>
  <c r="BK185" i="414"/>
  <c r="BJ185" i="414"/>
  <c r="BI185" i="414"/>
  <c r="BH185" i="414"/>
  <c r="BG185" i="414"/>
  <c r="BF185" i="414"/>
  <c r="BW184" i="414"/>
  <c r="BV184" i="414"/>
  <c r="BU184" i="414"/>
  <c r="BT184" i="414"/>
  <c r="BS184" i="414"/>
  <c r="BR184" i="414"/>
  <c r="BQ184" i="414"/>
  <c r="BP184" i="414"/>
  <c r="BO184" i="414"/>
  <c r="BN184" i="414"/>
  <c r="BM184" i="414"/>
  <c r="BL184" i="414"/>
  <c r="BK184" i="414"/>
  <c r="BJ184" i="414"/>
  <c r="BI184" i="414"/>
  <c r="BH184" i="414"/>
  <c r="BG184" i="414"/>
  <c r="BF184" i="414"/>
  <c r="BW183" i="414"/>
  <c r="BV183" i="414"/>
  <c r="BU183" i="414"/>
  <c r="BT183" i="414"/>
  <c r="BS183" i="414"/>
  <c r="BR183" i="414"/>
  <c r="BQ183" i="414"/>
  <c r="BP183" i="414"/>
  <c r="BO183" i="414"/>
  <c r="BN183" i="414"/>
  <c r="BM183" i="414"/>
  <c r="BL183" i="414"/>
  <c r="BK183" i="414"/>
  <c r="BJ183" i="414"/>
  <c r="BI183" i="414"/>
  <c r="BH183" i="414"/>
  <c r="BG183" i="414"/>
  <c r="BF183" i="414"/>
  <c r="BW182" i="414"/>
  <c r="BV182" i="414"/>
  <c r="BU182" i="414"/>
  <c r="BT182" i="414"/>
  <c r="BS182" i="414"/>
  <c r="BR182" i="414"/>
  <c r="BQ182" i="414"/>
  <c r="BP182" i="414"/>
  <c r="BO182" i="414"/>
  <c r="BN182" i="414"/>
  <c r="BM182" i="414"/>
  <c r="BL182" i="414"/>
  <c r="BK182" i="414"/>
  <c r="BJ182" i="414"/>
  <c r="BI182" i="414"/>
  <c r="BH182" i="414"/>
  <c r="BG182" i="414"/>
  <c r="BF182" i="414"/>
  <c r="BW181" i="414"/>
  <c r="BV181" i="414"/>
  <c r="BU181" i="414"/>
  <c r="BT181" i="414"/>
  <c r="BS181" i="414"/>
  <c r="BR181" i="414"/>
  <c r="BQ181" i="414"/>
  <c r="BP181" i="414"/>
  <c r="BO181" i="414"/>
  <c r="BN181" i="414"/>
  <c r="BM181" i="414"/>
  <c r="BL181" i="414"/>
  <c r="BK181" i="414"/>
  <c r="BJ181" i="414"/>
  <c r="BI181" i="414"/>
  <c r="BH181" i="414"/>
  <c r="BG181" i="414"/>
  <c r="BF181" i="414"/>
  <c r="BW180" i="414"/>
  <c r="BV180" i="414"/>
  <c r="BU180" i="414"/>
  <c r="BT180" i="414"/>
  <c r="BS180" i="414"/>
  <c r="BR180" i="414"/>
  <c r="BQ180" i="414"/>
  <c r="BP180" i="414"/>
  <c r="BO180" i="414"/>
  <c r="BN180" i="414"/>
  <c r="BM180" i="414"/>
  <c r="BL180" i="414"/>
  <c r="BK180" i="414"/>
  <c r="BJ180" i="414"/>
  <c r="BI180" i="414"/>
  <c r="BH180" i="414"/>
  <c r="BG180" i="414"/>
  <c r="BF180" i="414"/>
  <c r="BW179" i="414"/>
  <c r="BV179" i="414"/>
  <c r="BU179" i="414"/>
  <c r="BT179" i="414"/>
  <c r="BS179" i="414"/>
  <c r="BR179" i="414"/>
  <c r="BQ179" i="414"/>
  <c r="BP179" i="414"/>
  <c r="BO179" i="414"/>
  <c r="BN179" i="414"/>
  <c r="BM179" i="414"/>
  <c r="BL179" i="414"/>
  <c r="BK179" i="414"/>
  <c r="BJ179" i="414"/>
  <c r="BI179" i="414"/>
  <c r="BH179" i="414"/>
  <c r="BG179" i="414"/>
  <c r="BF179" i="414"/>
  <c r="BW176" i="414"/>
  <c r="BV176" i="414"/>
  <c r="BU176" i="414"/>
  <c r="BT176" i="414"/>
  <c r="BS176" i="414"/>
  <c r="BR176" i="414"/>
  <c r="BQ176" i="414"/>
  <c r="BP176" i="414"/>
  <c r="BO176" i="414"/>
  <c r="BN176" i="414"/>
  <c r="BM176" i="414"/>
  <c r="BL176" i="414"/>
  <c r="BK176" i="414"/>
  <c r="BJ176" i="414"/>
  <c r="BI176" i="414"/>
  <c r="BH176" i="414"/>
  <c r="BG176" i="414"/>
  <c r="BF176" i="414"/>
  <c r="BW175" i="414"/>
  <c r="BV175" i="414"/>
  <c r="BU175" i="414"/>
  <c r="BT175" i="414"/>
  <c r="BS175" i="414"/>
  <c r="BR175" i="414"/>
  <c r="BQ175" i="414"/>
  <c r="BP175" i="414"/>
  <c r="BO175" i="414"/>
  <c r="BN175" i="414"/>
  <c r="BM175" i="414"/>
  <c r="BL175" i="414"/>
  <c r="BK175" i="414"/>
  <c r="BJ175" i="414"/>
  <c r="BI175" i="414"/>
  <c r="BH175" i="414"/>
  <c r="BG175" i="414"/>
  <c r="BF175" i="414"/>
  <c r="BW174" i="414"/>
  <c r="BV174" i="414"/>
  <c r="BU174" i="414"/>
  <c r="BT174" i="414"/>
  <c r="BS174" i="414"/>
  <c r="BR174" i="414"/>
  <c r="BQ174" i="414"/>
  <c r="BP174" i="414"/>
  <c r="BO174" i="414"/>
  <c r="BN174" i="414"/>
  <c r="BM174" i="414"/>
  <c r="BL174" i="414"/>
  <c r="BK174" i="414"/>
  <c r="BJ174" i="414"/>
  <c r="BI174" i="414"/>
  <c r="BH174" i="414"/>
  <c r="BG174" i="414"/>
  <c r="BF174" i="414"/>
  <c r="BW173" i="414"/>
  <c r="BV173" i="414"/>
  <c r="BU173" i="414"/>
  <c r="BT173" i="414"/>
  <c r="BS173" i="414"/>
  <c r="BR173" i="414"/>
  <c r="BQ173" i="414"/>
  <c r="BP173" i="414"/>
  <c r="BO173" i="414"/>
  <c r="BN173" i="414"/>
  <c r="BM173" i="414"/>
  <c r="BL173" i="414"/>
  <c r="BK173" i="414"/>
  <c r="BJ173" i="414"/>
  <c r="BI173" i="414"/>
  <c r="BH173" i="414"/>
  <c r="BG173" i="414"/>
  <c r="BF173" i="414"/>
  <c r="BW172" i="414"/>
  <c r="BV172" i="414"/>
  <c r="BU172" i="414"/>
  <c r="BT172" i="414"/>
  <c r="BS172" i="414"/>
  <c r="BR172" i="414"/>
  <c r="BQ172" i="414"/>
  <c r="BP172" i="414"/>
  <c r="BO172" i="414"/>
  <c r="BN172" i="414"/>
  <c r="BM172" i="414"/>
  <c r="BL172" i="414"/>
  <c r="BK172" i="414"/>
  <c r="BJ172" i="414"/>
  <c r="BI172" i="414"/>
  <c r="BH172" i="414"/>
  <c r="BG172" i="414"/>
  <c r="BF172" i="414"/>
  <c r="BW171" i="414"/>
  <c r="BV171" i="414"/>
  <c r="BU171" i="414"/>
  <c r="BT171" i="414"/>
  <c r="BS171" i="414"/>
  <c r="BR171" i="414"/>
  <c r="BQ171" i="414"/>
  <c r="BP171" i="414"/>
  <c r="BO171" i="414"/>
  <c r="BN171" i="414"/>
  <c r="BM171" i="414"/>
  <c r="BL171" i="414"/>
  <c r="BK171" i="414"/>
  <c r="BJ171" i="414"/>
  <c r="BI171" i="414"/>
  <c r="BH171" i="414"/>
  <c r="BG171" i="414"/>
  <c r="BF171" i="414"/>
  <c r="BW170" i="414"/>
  <c r="BV170" i="414"/>
  <c r="BU170" i="414"/>
  <c r="BT170" i="414"/>
  <c r="BS170" i="414"/>
  <c r="BR170" i="414"/>
  <c r="BQ170" i="414"/>
  <c r="BP170" i="414"/>
  <c r="BO170" i="414"/>
  <c r="BN170" i="414"/>
  <c r="BM170" i="414"/>
  <c r="BL170" i="414"/>
  <c r="BK170" i="414"/>
  <c r="BJ170" i="414"/>
  <c r="BI170" i="414"/>
  <c r="BH170" i="414"/>
  <c r="BG170" i="414"/>
  <c r="BF170" i="414"/>
  <c r="BW169" i="414"/>
  <c r="BV169" i="414"/>
  <c r="BU169" i="414"/>
  <c r="BT169" i="414"/>
  <c r="BS169" i="414"/>
  <c r="BR169" i="414"/>
  <c r="BQ169" i="414"/>
  <c r="BP169" i="414"/>
  <c r="BO169" i="414"/>
  <c r="BN169" i="414"/>
  <c r="BM169" i="414"/>
  <c r="BL169" i="414"/>
  <c r="BK169" i="414"/>
  <c r="BJ169" i="414"/>
  <c r="BI169" i="414"/>
  <c r="BH169" i="414"/>
  <c r="BG169" i="414"/>
  <c r="BF169" i="414"/>
  <c r="BW168" i="414"/>
  <c r="BV168" i="414"/>
  <c r="BU168" i="414"/>
  <c r="BT168" i="414"/>
  <c r="BS168" i="414"/>
  <c r="BR168" i="414"/>
  <c r="BQ168" i="414"/>
  <c r="BP168" i="414"/>
  <c r="BO168" i="414"/>
  <c r="BN168" i="414"/>
  <c r="BM168" i="414"/>
  <c r="BL168" i="414"/>
  <c r="BK168" i="414"/>
  <c r="BJ168" i="414"/>
  <c r="BI168" i="414"/>
  <c r="BH168" i="414"/>
  <c r="BG168" i="414"/>
  <c r="BF168" i="414"/>
  <c r="BW167" i="414"/>
  <c r="BV167" i="414"/>
  <c r="BU167" i="414"/>
  <c r="BT167" i="414"/>
  <c r="BS167" i="414"/>
  <c r="BR167" i="414"/>
  <c r="BQ167" i="414"/>
  <c r="BP167" i="414"/>
  <c r="BO167" i="414"/>
  <c r="BN167" i="414"/>
  <c r="BM167" i="414"/>
  <c r="BL167" i="414"/>
  <c r="BK167" i="414"/>
  <c r="BJ167" i="414"/>
  <c r="BI167" i="414"/>
  <c r="BH167" i="414"/>
  <c r="BG167" i="414"/>
  <c r="BF167" i="414"/>
  <c r="BW166" i="414"/>
  <c r="BV166" i="414"/>
  <c r="BU166" i="414"/>
  <c r="BT166" i="414"/>
  <c r="BS166" i="414"/>
  <c r="BR166" i="414"/>
  <c r="BQ166" i="414"/>
  <c r="BP166" i="414"/>
  <c r="BO166" i="414"/>
  <c r="BN166" i="414"/>
  <c r="BM166" i="414"/>
  <c r="BL166" i="414"/>
  <c r="BK166" i="414"/>
  <c r="BJ166" i="414"/>
  <c r="BI166" i="414"/>
  <c r="BH166" i="414"/>
  <c r="BG166" i="414"/>
  <c r="BF166" i="414"/>
  <c r="BW165" i="414"/>
  <c r="BV165" i="414"/>
  <c r="BU165" i="414"/>
  <c r="BT165" i="414"/>
  <c r="BS165" i="414"/>
  <c r="BR165" i="414"/>
  <c r="BQ165" i="414"/>
  <c r="BP165" i="414"/>
  <c r="BO165" i="414"/>
  <c r="BN165" i="414"/>
  <c r="BM165" i="414"/>
  <c r="BL165" i="414"/>
  <c r="BK165" i="414"/>
  <c r="BJ165" i="414"/>
  <c r="BI165" i="414"/>
  <c r="BH165" i="414"/>
  <c r="BG165" i="414"/>
  <c r="BF165" i="414"/>
  <c r="BW164" i="414"/>
  <c r="BV164" i="414"/>
  <c r="BU164" i="414"/>
  <c r="BT164" i="414"/>
  <c r="BS164" i="414"/>
  <c r="BR164" i="414"/>
  <c r="BQ164" i="414"/>
  <c r="BP164" i="414"/>
  <c r="BO164" i="414"/>
  <c r="BN164" i="414"/>
  <c r="BM164" i="414"/>
  <c r="BL164" i="414"/>
  <c r="BK164" i="414"/>
  <c r="BJ164" i="414"/>
  <c r="BI164" i="414"/>
  <c r="BH164" i="414"/>
  <c r="BG164" i="414"/>
  <c r="BF164" i="414"/>
  <c r="BW163" i="414"/>
  <c r="BV163" i="414"/>
  <c r="BU163" i="414"/>
  <c r="BT163" i="414"/>
  <c r="BS163" i="414"/>
  <c r="BR163" i="414"/>
  <c r="BQ163" i="414"/>
  <c r="BP163" i="414"/>
  <c r="BO163" i="414"/>
  <c r="BN163" i="414"/>
  <c r="BM163" i="414"/>
  <c r="BL163" i="414"/>
  <c r="BK163" i="414"/>
  <c r="BJ163" i="414"/>
  <c r="BI163" i="414"/>
  <c r="BH163" i="414"/>
  <c r="BG163" i="414"/>
  <c r="BF163" i="414"/>
  <c r="BW162" i="414"/>
  <c r="BV162" i="414"/>
  <c r="BU162" i="414"/>
  <c r="BT162" i="414"/>
  <c r="BS162" i="414"/>
  <c r="BR162" i="414"/>
  <c r="BQ162" i="414"/>
  <c r="BP162" i="414"/>
  <c r="BO162" i="414"/>
  <c r="BN162" i="414"/>
  <c r="BM162" i="414"/>
  <c r="BL162" i="414"/>
  <c r="BK162" i="414"/>
  <c r="BJ162" i="414"/>
  <c r="BI162" i="414"/>
  <c r="BH162" i="414"/>
  <c r="BG162" i="414"/>
  <c r="BF162" i="414"/>
  <c r="BW161" i="414"/>
  <c r="BV161" i="414"/>
  <c r="BU161" i="414"/>
  <c r="BT161" i="414"/>
  <c r="BS161" i="414"/>
  <c r="BR161" i="414"/>
  <c r="BQ161" i="414"/>
  <c r="BP161" i="414"/>
  <c r="BO161" i="414"/>
  <c r="BN161" i="414"/>
  <c r="BM161" i="414"/>
  <c r="BL161" i="414"/>
  <c r="BK161" i="414"/>
  <c r="BJ161" i="414"/>
  <c r="BI161" i="414"/>
  <c r="BH161" i="414"/>
  <c r="BG161" i="414"/>
  <c r="BF161" i="414"/>
  <c r="BW160" i="414"/>
  <c r="BV160" i="414"/>
  <c r="BU160" i="414"/>
  <c r="BT160" i="414"/>
  <c r="BS160" i="414"/>
  <c r="BR160" i="414"/>
  <c r="BQ160" i="414"/>
  <c r="BP160" i="414"/>
  <c r="BO160" i="414"/>
  <c r="BN160" i="414"/>
  <c r="BM160" i="414"/>
  <c r="BL160" i="414"/>
  <c r="BK160" i="414"/>
  <c r="BJ160" i="414"/>
  <c r="BI160" i="414"/>
  <c r="BH160" i="414"/>
  <c r="BG160" i="414"/>
  <c r="BF160" i="414"/>
  <c r="BW157" i="414"/>
  <c r="BV157" i="414"/>
  <c r="BU157" i="414"/>
  <c r="BT157" i="414"/>
  <c r="BS157" i="414"/>
  <c r="BR157" i="414"/>
  <c r="BQ157" i="414"/>
  <c r="BP157" i="414"/>
  <c r="BO157" i="414"/>
  <c r="BN157" i="414"/>
  <c r="BM157" i="414"/>
  <c r="BL157" i="414"/>
  <c r="BK157" i="414"/>
  <c r="BJ157" i="414"/>
  <c r="BI157" i="414"/>
  <c r="BH157" i="414"/>
  <c r="BG157" i="414"/>
  <c r="BF157" i="414"/>
  <c r="BW156" i="414"/>
  <c r="BV156" i="414"/>
  <c r="BU156" i="414"/>
  <c r="BT156" i="414"/>
  <c r="BS156" i="414"/>
  <c r="BR156" i="414"/>
  <c r="BQ156" i="414"/>
  <c r="BP156" i="414"/>
  <c r="BO156" i="414"/>
  <c r="BN156" i="414"/>
  <c r="BM156" i="414"/>
  <c r="BL156" i="414"/>
  <c r="BK156" i="414"/>
  <c r="BJ156" i="414"/>
  <c r="BI156" i="414"/>
  <c r="BH156" i="414"/>
  <c r="BG156" i="414"/>
  <c r="BF156" i="414"/>
  <c r="BW155" i="414"/>
  <c r="BV155" i="414"/>
  <c r="BU155" i="414"/>
  <c r="BT155" i="414"/>
  <c r="BS155" i="414"/>
  <c r="BR155" i="414"/>
  <c r="BQ155" i="414"/>
  <c r="BP155" i="414"/>
  <c r="BO155" i="414"/>
  <c r="BN155" i="414"/>
  <c r="BM155" i="414"/>
  <c r="BL155" i="414"/>
  <c r="BK155" i="414"/>
  <c r="BJ155" i="414"/>
  <c r="BI155" i="414"/>
  <c r="BH155" i="414"/>
  <c r="BG155" i="414"/>
  <c r="BF155" i="414"/>
  <c r="BW154" i="414"/>
  <c r="BV154" i="414"/>
  <c r="BU154" i="414"/>
  <c r="BT154" i="414"/>
  <c r="BS154" i="414"/>
  <c r="BR154" i="414"/>
  <c r="BQ154" i="414"/>
  <c r="BP154" i="414"/>
  <c r="BO154" i="414"/>
  <c r="BN154" i="414"/>
  <c r="BM154" i="414"/>
  <c r="BL154" i="414"/>
  <c r="BK154" i="414"/>
  <c r="BJ154" i="414"/>
  <c r="BI154" i="414"/>
  <c r="BH154" i="414"/>
  <c r="BG154" i="414"/>
  <c r="BF154" i="414"/>
  <c r="BW153" i="414"/>
  <c r="BV153" i="414"/>
  <c r="BU153" i="414"/>
  <c r="BT153" i="414"/>
  <c r="BS153" i="414"/>
  <c r="BR153" i="414"/>
  <c r="BQ153" i="414"/>
  <c r="BP153" i="414"/>
  <c r="BO153" i="414"/>
  <c r="BN153" i="414"/>
  <c r="BM153" i="414"/>
  <c r="BL153" i="414"/>
  <c r="BK153" i="414"/>
  <c r="BJ153" i="414"/>
  <c r="BI153" i="414"/>
  <c r="BH153" i="414"/>
  <c r="BG153" i="414"/>
  <c r="BF153" i="414"/>
  <c r="BW152" i="414"/>
  <c r="BV152" i="414"/>
  <c r="BU152" i="414"/>
  <c r="BT152" i="414"/>
  <c r="BS152" i="414"/>
  <c r="BR152" i="414"/>
  <c r="BQ152" i="414"/>
  <c r="BP152" i="414"/>
  <c r="BO152" i="414"/>
  <c r="BN152" i="414"/>
  <c r="BM152" i="414"/>
  <c r="BL152" i="414"/>
  <c r="BK152" i="414"/>
  <c r="BJ152" i="414"/>
  <c r="BI152" i="414"/>
  <c r="BH152" i="414"/>
  <c r="BG152" i="414"/>
  <c r="BF152" i="414"/>
  <c r="BW151" i="414"/>
  <c r="BV151" i="414"/>
  <c r="BU151" i="414"/>
  <c r="BT151" i="414"/>
  <c r="BS151" i="414"/>
  <c r="BR151" i="414"/>
  <c r="BQ151" i="414"/>
  <c r="BP151" i="414"/>
  <c r="BO151" i="414"/>
  <c r="BN151" i="414"/>
  <c r="BM151" i="414"/>
  <c r="BL151" i="414"/>
  <c r="BK151" i="414"/>
  <c r="BJ151" i="414"/>
  <c r="BI151" i="414"/>
  <c r="BH151" i="414"/>
  <c r="BG151" i="414"/>
  <c r="BF151" i="414"/>
  <c r="BW150" i="414"/>
  <c r="BV150" i="414"/>
  <c r="BU150" i="414"/>
  <c r="BT150" i="414"/>
  <c r="BS150" i="414"/>
  <c r="BR150" i="414"/>
  <c r="BQ150" i="414"/>
  <c r="BP150" i="414"/>
  <c r="BO150" i="414"/>
  <c r="BN150" i="414"/>
  <c r="BM150" i="414"/>
  <c r="BL150" i="414"/>
  <c r="BK150" i="414"/>
  <c r="BJ150" i="414"/>
  <c r="BI150" i="414"/>
  <c r="BH150" i="414"/>
  <c r="BG150" i="414"/>
  <c r="BF150" i="414"/>
  <c r="BW149" i="414"/>
  <c r="BV149" i="414"/>
  <c r="BU149" i="414"/>
  <c r="BT149" i="414"/>
  <c r="BS149" i="414"/>
  <c r="BR149" i="414"/>
  <c r="BQ149" i="414"/>
  <c r="BP149" i="414"/>
  <c r="BO149" i="414"/>
  <c r="BN149" i="414"/>
  <c r="BM149" i="414"/>
  <c r="BL149" i="414"/>
  <c r="BK149" i="414"/>
  <c r="BJ149" i="414"/>
  <c r="BI149" i="414"/>
  <c r="BH149" i="414"/>
  <c r="BG149" i="414"/>
  <c r="BF149" i="414"/>
  <c r="BW148" i="414"/>
  <c r="BV148" i="414"/>
  <c r="BU148" i="414"/>
  <c r="BT148" i="414"/>
  <c r="BS148" i="414"/>
  <c r="BR148" i="414"/>
  <c r="BQ148" i="414"/>
  <c r="BP148" i="414"/>
  <c r="BO148" i="414"/>
  <c r="BN148" i="414"/>
  <c r="BM148" i="414"/>
  <c r="BL148" i="414"/>
  <c r="BK148" i="414"/>
  <c r="BJ148" i="414"/>
  <c r="BI148" i="414"/>
  <c r="BH148" i="414"/>
  <c r="BG148" i="414"/>
  <c r="BF148" i="414"/>
  <c r="BW147" i="414"/>
  <c r="BV147" i="414"/>
  <c r="BU147" i="414"/>
  <c r="BT147" i="414"/>
  <c r="BS147" i="414"/>
  <c r="BR147" i="414"/>
  <c r="BQ147" i="414"/>
  <c r="BP147" i="414"/>
  <c r="BO147" i="414"/>
  <c r="BN147" i="414"/>
  <c r="BM147" i="414"/>
  <c r="BL147" i="414"/>
  <c r="BK147" i="414"/>
  <c r="BJ147" i="414"/>
  <c r="BI147" i="414"/>
  <c r="BH147" i="414"/>
  <c r="BG147" i="414"/>
  <c r="BF147" i="414"/>
  <c r="BW146" i="414"/>
  <c r="BV146" i="414"/>
  <c r="BU146" i="414"/>
  <c r="BT146" i="414"/>
  <c r="BS146" i="414"/>
  <c r="BR146" i="414"/>
  <c r="BQ146" i="414"/>
  <c r="BP146" i="414"/>
  <c r="BO146" i="414"/>
  <c r="BN146" i="414"/>
  <c r="BM146" i="414"/>
  <c r="BL146" i="414"/>
  <c r="BK146" i="414"/>
  <c r="BJ146" i="414"/>
  <c r="BI146" i="414"/>
  <c r="BH146" i="414"/>
  <c r="BG146" i="414"/>
  <c r="BF146" i="414"/>
  <c r="BW145" i="414"/>
  <c r="BV145" i="414"/>
  <c r="BU145" i="414"/>
  <c r="BT145" i="414"/>
  <c r="BS145" i="414"/>
  <c r="BR145" i="414"/>
  <c r="BQ145" i="414"/>
  <c r="BP145" i="414"/>
  <c r="BO145" i="414"/>
  <c r="BN145" i="414"/>
  <c r="BM145" i="414"/>
  <c r="BL145" i="414"/>
  <c r="BK145" i="414"/>
  <c r="BJ145" i="414"/>
  <c r="BI145" i="414"/>
  <c r="BH145" i="414"/>
  <c r="BG145" i="414"/>
  <c r="BF145" i="414"/>
  <c r="BW144" i="414"/>
  <c r="BV144" i="414"/>
  <c r="BU144" i="414"/>
  <c r="BT144" i="414"/>
  <c r="BS144" i="414"/>
  <c r="BR144" i="414"/>
  <c r="BQ144" i="414"/>
  <c r="BP144" i="414"/>
  <c r="BO144" i="414"/>
  <c r="BN144" i="414"/>
  <c r="BM144" i="414"/>
  <c r="BL144" i="414"/>
  <c r="BK144" i="414"/>
  <c r="BJ144" i="414"/>
  <c r="BI144" i="414"/>
  <c r="BH144" i="414"/>
  <c r="BG144" i="414"/>
  <c r="BF144" i="414"/>
  <c r="BW143" i="414"/>
  <c r="BV143" i="414"/>
  <c r="BU143" i="414"/>
  <c r="BT143" i="414"/>
  <c r="BS143" i="414"/>
  <c r="BR143" i="414"/>
  <c r="BQ143" i="414"/>
  <c r="BP143" i="414"/>
  <c r="BO143" i="414"/>
  <c r="BN143" i="414"/>
  <c r="BM143" i="414"/>
  <c r="BL143" i="414"/>
  <c r="BK143" i="414"/>
  <c r="BJ143" i="414"/>
  <c r="BI143" i="414"/>
  <c r="BH143" i="414"/>
  <c r="BG143" i="414"/>
  <c r="BF143" i="414"/>
  <c r="BW142" i="414"/>
  <c r="BV142" i="414"/>
  <c r="BU142" i="414"/>
  <c r="BT142" i="414"/>
  <c r="BS142" i="414"/>
  <c r="BR142" i="414"/>
  <c r="BQ142" i="414"/>
  <c r="BP142" i="414"/>
  <c r="BO142" i="414"/>
  <c r="BN142" i="414"/>
  <c r="BM142" i="414"/>
  <c r="BL142" i="414"/>
  <c r="BK142" i="414"/>
  <c r="BJ142" i="414"/>
  <c r="BI142" i="414"/>
  <c r="BH142" i="414"/>
  <c r="BG142" i="414"/>
  <c r="BF142" i="414"/>
  <c r="BW141" i="414"/>
  <c r="BV141" i="414"/>
  <c r="BU141" i="414"/>
  <c r="BT141" i="414"/>
  <c r="BS141" i="414"/>
  <c r="BR141" i="414"/>
  <c r="BQ141" i="414"/>
  <c r="BP141" i="414"/>
  <c r="BO141" i="414"/>
  <c r="BN141" i="414"/>
  <c r="BM141" i="414"/>
  <c r="BL141" i="414"/>
  <c r="BK141" i="414"/>
  <c r="BJ141" i="414"/>
  <c r="BI141" i="414"/>
  <c r="BH141" i="414"/>
  <c r="BG141" i="414"/>
  <c r="BF141" i="414"/>
  <c r="BW138" i="414"/>
  <c r="BV138" i="414"/>
  <c r="BU138" i="414"/>
  <c r="BT138" i="414"/>
  <c r="BS138" i="414"/>
  <c r="BR138" i="414"/>
  <c r="BQ138" i="414"/>
  <c r="BP138" i="414"/>
  <c r="BO138" i="414"/>
  <c r="BN138" i="414"/>
  <c r="BM138" i="414"/>
  <c r="BL138" i="414"/>
  <c r="BK138" i="414"/>
  <c r="BJ138" i="414"/>
  <c r="BI138" i="414"/>
  <c r="BH138" i="414"/>
  <c r="BG138" i="414"/>
  <c r="BF138" i="414"/>
  <c r="BW137" i="414"/>
  <c r="BV137" i="414"/>
  <c r="BU137" i="414"/>
  <c r="BT137" i="414"/>
  <c r="BS137" i="414"/>
  <c r="BR137" i="414"/>
  <c r="BQ137" i="414"/>
  <c r="BP137" i="414"/>
  <c r="BO137" i="414"/>
  <c r="BN137" i="414"/>
  <c r="BM137" i="414"/>
  <c r="BL137" i="414"/>
  <c r="BK137" i="414"/>
  <c r="BJ137" i="414"/>
  <c r="BI137" i="414"/>
  <c r="BH137" i="414"/>
  <c r="BG137" i="414"/>
  <c r="BF137" i="414"/>
  <c r="BW136" i="414"/>
  <c r="BV136" i="414"/>
  <c r="BU136" i="414"/>
  <c r="BT136" i="414"/>
  <c r="BS136" i="414"/>
  <c r="BR136" i="414"/>
  <c r="BQ136" i="414"/>
  <c r="BP136" i="414"/>
  <c r="BO136" i="414"/>
  <c r="BN136" i="414"/>
  <c r="BM136" i="414"/>
  <c r="BL136" i="414"/>
  <c r="BK136" i="414"/>
  <c r="BJ136" i="414"/>
  <c r="BI136" i="414"/>
  <c r="BH136" i="414"/>
  <c r="BG136" i="414"/>
  <c r="BF136" i="414"/>
  <c r="BW135" i="414"/>
  <c r="BV135" i="414"/>
  <c r="BU135" i="414"/>
  <c r="BT135" i="414"/>
  <c r="BS135" i="414"/>
  <c r="BR135" i="414"/>
  <c r="BQ135" i="414"/>
  <c r="BP135" i="414"/>
  <c r="BO135" i="414"/>
  <c r="BN135" i="414"/>
  <c r="BM135" i="414"/>
  <c r="BL135" i="414"/>
  <c r="BK135" i="414"/>
  <c r="BJ135" i="414"/>
  <c r="BI135" i="414"/>
  <c r="BH135" i="414"/>
  <c r="BG135" i="414"/>
  <c r="BF135" i="414"/>
  <c r="BW134" i="414"/>
  <c r="BV134" i="414"/>
  <c r="BU134" i="414"/>
  <c r="BT134" i="414"/>
  <c r="BS134" i="414"/>
  <c r="BR134" i="414"/>
  <c r="BQ134" i="414"/>
  <c r="BP134" i="414"/>
  <c r="BO134" i="414"/>
  <c r="BN134" i="414"/>
  <c r="BM134" i="414"/>
  <c r="BL134" i="414"/>
  <c r="BK134" i="414"/>
  <c r="BJ134" i="414"/>
  <c r="BI134" i="414"/>
  <c r="BH134" i="414"/>
  <c r="BG134" i="414"/>
  <c r="BF134" i="414"/>
  <c r="BW133" i="414"/>
  <c r="BV133" i="414"/>
  <c r="BU133" i="414"/>
  <c r="BT133" i="414"/>
  <c r="BS133" i="414"/>
  <c r="BR133" i="414"/>
  <c r="BQ133" i="414"/>
  <c r="BP133" i="414"/>
  <c r="BO133" i="414"/>
  <c r="BN133" i="414"/>
  <c r="BM133" i="414"/>
  <c r="BL133" i="414"/>
  <c r="BK133" i="414"/>
  <c r="BJ133" i="414"/>
  <c r="BI133" i="414"/>
  <c r="BH133" i="414"/>
  <c r="BG133" i="414"/>
  <c r="BF133" i="414"/>
  <c r="BW132" i="414"/>
  <c r="BV132" i="414"/>
  <c r="BU132" i="414"/>
  <c r="BT132" i="414"/>
  <c r="BS132" i="414"/>
  <c r="BR132" i="414"/>
  <c r="BQ132" i="414"/>
  <c r="BP132" i="414"/>
  <c r="BO132" i="414"/>
  <c r="BN132" i="414"/>
  <c r="BM132" i="414"/>
  <c r="BL132" i="414"/>
  <c r="BK132" i="414"/>
  <c r="BJ132" i="414"/>
  <c r="BI132" i="414"/>
  <c r="BH132" i="414"/>
  <c r="BG132" i="414"/>
  <c r="BF132" i="414"/>
  <c r="BW131" i="414"/>
  <c r="BV131" i="414"/>
  <c r="BU131" i="414"/>
  <c r="BT131" i="414"/>
  <c r="BS131" i="414"/>
  <c r="BR131" i="414"/>
  <c r="BQ131" i="414"/>
  <c r="BP131" i="414"/>
  <c r="BO131" i="414"/>
  <c r="BN131" i="414"/>
  <c r="BM131" i="414"/>
  <c r="BL131" i="414"/>
  <c r="BK131" i="414"/>
  <c r="BJ131" i="414"/>
  <c r="BI131" i="414"/>
  <c r="BH131" i="414"/>
  <c r="BG131" i="414"/>
  <c r="BF131" i="414"/>
  <c r="BW130" i="414"/>
  <c r="BV130" i="414"/>
  <c r="BU130" i="414"/>
  <c r="BT130" i="414"/>
  <c r="BS130" i="414"/>
  <c r="BR130" i="414"/>
  <c r="BQ130" i="414"/>
  <c r="BP130" i="414"/>
  <c r="BO130" i="414"/>
  <c r="BN130" i="414"/>
  <c r="BM130" i="414"/>
  <c r="BL130" i="414"/>
  <c r="BK130" i="414"/>
  <c r="BJ130" i="414"/>
  <c r="BI130" i="414"/>
  <c r="BH130" i="414"/>
  <c r="BG130" i="414"/>
  <c r="BF130" i="414"/>
  <c r="BW129" i="414"/>
  <c r="BV129" i="414"/>
  <c r="BU129" i="414"/>
  <c r="BT129" i="414"/>
  <c r="BS129" i="414"/>
  <c r="BR129" i="414"/>
  <c r="BQ129" i="414"/>
  <c r="BP129" i="414"/>
  <c r="BO129" i="414"/>
  <c r="BN129" i="414"/>
  <c r="BM129" i="414"/>
  <c r="BL129" i="414"/>
  <c r="BK129" i="414"/>
  <c r="BJ129" i="414"/>
  <c r="BI129" i="414"/>
  <c r="BH129" i="414"/>
  <c r="BG129" i="414"/>
  <c r="BF129" i="414"/>
  <c r="BW128" i="414"/>
  <c r="BV128" i="414"/>
  <c r="BU128" i="414"/>
  <c r="BT128" i="414"/>
  <c r="BS128" i="414"/>
  <c r="BR128" i="414"/>
  <c r="BQ128" i="414"/>
  <c r="BP128" i="414"/>
  <c r="BO128" i="414"/>
  <c r="BN128" i="414"/>
  <c r="BM128" i="414"/>
  <c r="BL128" i="414"/>
  <c r="BK128" i="414"/>
  <c r="BJ128" i="414"/>
  <c r="BI128" i="414"/>
  <c r="BH128" i="414"/>
  <c r="BG128" i="414"/>
  <c r="BF128" i="414"/>
  <c r="BW127" i="414"/>
  <c r="BV127" i="414"/>
  <c r="BU127" i="414"/>
  <c r="BT127" i="414"/>
  <c r="BS127" i="414"/>
  <c r="BR127" i="414"/>
  <c r="BQ127" i="414"/>
  <c r="BP127" i="414"/>
  <c r="BO127" i="414"/>
  <c r="BN127" i="414"/>
  <c r="BM127" i="414"/>
  <c r="BL127" i="414"/>
  <c r="BK127" i="414"/>
  <c r="BJ127" i="414"/>
  <c r="BI127" i="414"/>
  <c r="BH127" i="414"/>
  <c r="BG127" i="414"/>
  <c r="BF127" i="414"/>
  <c r="BW126" i="414"/>
  <c r="BV126" i="414"/>
  <c r="BU126" i="414"/>
  <c r="BT126" i="414"/>
  <c r="BS126" i="414"/>
  <c r="BR126" i="414"/>
  <c r="BQ126" i="414"/>
  <c r="BP126" i="414"/>
  <c r="BO126" i="414"/>
  <c r="BN126" i="414"/>
  <c r="BM126" i="414"/>
  <c r="BL126" i="414"/>
  <c r="BK126" i="414"/>
  <c r="BJ126" i="414"/>
  <c r="BI126" i="414"/>
  <c r="BH126" i="414"/>
  <c r="BG126" i="414"/>
  <c r="BF126" i="414"/>
  <c r="BW125" i="414"/>
  <c r="BV125" i="414"/>
  <c r="BU125" i="414"/>
  <c r="BT125" i="414"/>
  <c r="BS125" i="414"/>
  <c r="BR125" i="414"/>
  <c r="BQ125" i="414"/>
  <c r="BP125" i="414"/>
  <c r="BO125" i="414"/>
  <c r="BN125" i="414"/>
  <c r="BM125" i="414"/>
  <c r="BL125" i="414"/>
  <c r="BK125" i="414"/>
  <c r="BJ125" i="414"/>
  <c r="BI125" i="414"/>
  <c r="BH125" i="414"/>
  <c r="BG125" i="414"/>
  <c r="BF125" i="414"/>
  <c r="BW124" i="414"/>
  <c r="BV124" i="414"/>
  <c r="BU124" i="414"/>
  <c r="BT124" i="414"/>
  <c r="BS124" i="414"/>
  <c r="BR124" i="414"/>
  <c r="BQ124" i="414"/>
  <c r="BP124" i="414"/>
  <c r="BO124" i="414"/>
  <c r="BN124" i="414"/>
  <c r="BM124" i="414"/>
  <c r="BL124" i="414"/>
  <c r="BK124" i="414"/>
  <c r="BJ124" i="414"/>
  <c r="BI124" i="414"/>
  <c r="BH124" i="414"/>
  <c r="BG124" i="414"/>
  <c r="BF124" i="414"/>
  <c r="BW123" i="414"/>
  <c r="BV123" i="414"/>
  <c r="BU123" i="414"/>
  <c r="BT123" i="414"/>
  <c r="BS123" i="414"/>
  <c r="BR123" i="414"/>
  <c r="BQ123" i="414"/>
  <c r="BP123" i="414"/>
  <c r="BO123" i="414"/>
  <c r="BN123" i="414"/>
  <c r="BM123" i="414"/>
  <c r="BL123" i="414"/>
  <c r="BK123" i="414"/>
  <c r="BJ123" i="414"/>
  <c r="BI123" i="414"/>
  <c r="BH123" i="414"/>
  <c r="BG123" i="414"/>
  <c r="BF123" i="414"/>
  <c r="BW122" i="414"/>
  <c r="BV122" i="414"/>
  <c r="BU122" i="414"/>
  <c r="BT122" i="414"/>
  <c r="BS122" i="414"/>
  <c r="BR122" i="414"/>
  <c r="BQ122" i="414"/>
  <c r="BP122" i="414"/>
  <c r="BO122" i="414"/>
  <c r="BN122" i="414"/>
  <c r="BM122" i="414"/>
  <c r="BL122" i="414"/>
  <c r="BK122" i="414"/>
  <c r="BJ122" i="414"/>
  <c r="BI122" i="414"/>
  <c r="BH122" i="414"/>
  <c r="BG122" i="414"/>
  <c r="BF122" i="414"/>
  <c r="BW119" i="414"/>
  <c r="BV119" i="414"/>
  <c r="BU119" i="414"/>
  <c r="BT119" i="414"/>
  <c r="BS119" i="414"/>
  <c r="BR119" i="414"/>
  <c r="BQ119" i="414"/>
  <c r="BP119" i="414"/>
  <c r="BO119" i="414"/>
  <c r="BN119" i="414"/>
  <c r="BM119" i="414"/>
  <c r="BL119" i="414"/>
  <c r="BK119" i="414"/>
  <c r="BJ119" i="414"/>
  <c r="BI119" i="414"/>
  <c r="BH119" i="414"/>
  <c r="BG119" i="414"/>
  <c r="BF119" i="414"/>
  <c r="BW118" i="414"/>
  <c r="BV118" i="414"/>
  <c r="BU118" i="414"/>
  <c r="BT118" i="414"/>
  <c r="BS118" i="414"/>
  <c r="BR118" i="414"/>
  <c r="BQ118" i="414"/>
  <c r="BP118" i="414"/>
  <c r="BO118" i="414"/>
  <c r="BN118" i="414"/>
  <c r="BM118" i="414"/>
  <c r="BL118" i="414"/>
  <c r="BK118" i="414"/>
  <c r="BJ118" i="414"/>
  <c r="BI118" i="414"/>
  <c r="BH118" i="414"/>
  <c r="BG118" i="414"/>
  <c r="BF118" i="414"/>
  <c r="BW117" i="414"/>
  <c r="BV117" i="414"/>
  <c r="BU117" i="414"/>
  <c r="BT117" i="414"/>
  <c r="BS117" i="414"/>
  <c r="BR117" i="414"/>
  <c r="BQ117" i="414"/>
  <c r="BP117" i="414"/>
  <c r="BO117" i="414"/>
  <c r="BN117" i="414"/>
  <c r="BM117" i="414"/>
  <c r="BL117" i="414"/>
  <c r="BK117" i="414"/>
  <c r="BJ117" i="414"/>
  <c r="BI117" i="414"/>
  <c r="BH117" i="414"/>
  <c r="BG117" i="414"/>
  <c r="BF117" i="414"/>
  <c r="BW116" i="414"/>
  <c r="BV116" i="414"/>
  <c r="BU116" i="414"/>
  <c r="BT116" i="414"/>
  <c r="BS116" i="414"/>
  <c r="BR116" i="414"/>
  <c r="BQ116" i="414"/>
  <c r="BP116" i="414"/>
  <c r="BO116" i="414"/>
  <c r="BN116" i="414"/>
  <c r="BM116" i="414"/>
  <c r="BL116" i="414"/>
  <c r="BK116" i="414"/>
  <c r="BJ116" i="414"/>
  <c r="BI116" i="414"/>
  <c r="BH116" i="414"/>
  <c r="BG116" i="414"/>
  <c r="BF116" i="414"/>
  <c r="BW115" i="414"/>
  <c r="BV115" i="414"/>
  <c r="BU115" i="414"/>
  <c r="BT115" i="414"/>
  <c r="BS115" i="414"/>
  <c r="BR115" i="414"/>
  <c r="BQ115" i="414"/>
  <c r="BP115" i="414"/>
  <c r="BO115" i="414"/>
  <c r="BN115" i="414"/>
  <c r="BM115" i="414"/>
  <c r="BL115" i="414"/>
  <c r="BK115" i="414"/>
  <c r="BJ115" i="414"/>
  <c r="BI115" i="414"/>
  <c r="BH115" i="414"/>
  <c r="BG115" i="414"/>
  <c r="BF115" i="414"/>
  <c r="BW114" i="414"/>
  <c r="BV114" i="414"/>
  <c r="BU114" i="414"/>
  <c r="BT114" i="414"/>
  <c r="BS114" i="414"/>
  <c r="BR114" i="414"/>
  <c r="BQ114" i="414"/>
  <c r="BP114" i="414"/>
  <c r="BO114" i="414"/>
  <c r="BN114" i="414"/>
  <c r="BM114" i="414"/>
  <c r="BL114" i="414"/>
  <c r="BK114" i="414"/>
  <c r="BJ114" i="414"/>
  <c r="BI114" i="414"/>
  <c r="BH114" i="414"/>
  <c r="BG114" i="414"/>
  <c r="BF114" i="414"/>
  <c r="BW113" i="414"/>
  <c r="BV113" i="414"/>
  <c r="BU113" i="414"/>
  <c r="BT113" i="414"/>
  <c r="BS113" i="414"/>
  <c r="BR113" i="414"/>
  <c r="BQ113" i="414"/>
  <c r="BP113" i="414"/>
  <c r="BO113" i="414"/>
  <c r="BN113" i="414"/>
  <c r="BM113" i="414"/>
  <c r="BL113" i="414"/>
  <c r="BK113" i="414"/>
  <c r="BJ113" i="414"/>
  <c r="BI113" i="414"/>
  <c r="BH113" i="414"/>
  <c r="BG113" i="414"/>
  <c r="BF113" i="414"/>
  <c r="BW112" i="414"/>
  <c r="BV112" i="414"/>
  <c r="BU112" i="414"/>
  <c r="BT112" i="414"/>
  <c r="BS112" i="414"/>
  <c r="BR112" i="414"/>
  <c r="BQ112" i="414"/>
  <c r="BP112" i="414"/>
  <c r="BO112" i="414"/>
  <c r="BN112" i="414"/>
  <c r="BM112" i="414"/>
  <c r="BL112" i="414"/>
  <c r="BK112" i="414"/>
  <c r="BJ112" i="414"/>
  <c r="BI112" i="414"/>
  <c r="BH112" i="414"/>
  <c r="BG112" i="414"/>
  <c r="BF112" i="414"/>
  <c r="BW111" i="414"/>
  <c r="BV111" i="414"/>
  <c r="BU111" i="414"/>
  <c r="BT111" i="414"/>
  <c r="BS111" i="414"/>
  <c r="BR111" i="414"/>
  <c r="BQ111" i="414"/>
  <c r="BP111" i="414"/>
  <c r="BO111" i="414"/>
  <c r="BN111" i="414"/>
  <c r="BM111" i="414"/>
  <c r="BL111" i="414"/>
  <c r="BK111" i="414"/>
  <c r="BJ111" i="414"/>
  <c r="BI111" i="414"/>
  <c r="BH111" i="414"/>
  <c r="BG111" i="414"/>
  <c r="BF111" i="414"/>
  <c r="BW110" i="414"/>
  <c r="BV110" i="414"/>
  <c r="BU110" i="414"/>
  <c r="BT110" i="414"/>
  <c r="BS110" i="414"/>
  <c r="BR110" i="414"/>
  <c r="BQ110" i="414"/>
  <c r="BP110" i="414"/>
  <c r="BO110" i="414"/>
  <c r="BN110" i="414"/>
  <c r="BM110" i="414"/>
  <c r="BL110" i="414"/>
  <c r="BK110" i="414"/>
  <c r="BJ110" i="414"/>
  <c r="BI110" i="414"/>
  <c r="BH110" i="414"/>
  <c r="BG110" i="414"/>
  <c r="BF110" i="414"/>
  <c r="BW109" i="414"/>
  <c r="BV109" i="414"/>
  <c r="BU109" i="414"/>
  <c r="BT109" i="414"/>
  <c r="BS109" i="414"/>
  <c r="BR109" i="414"/>
  <c r="BQ109" i="414"/>
  <c r="BP109" i="414"/>
  <c r="BO109" i="414"/>
  <c r="BN109" i="414"/>
  <c r="BM109" i="414"/>
  <c r="BL109" i="414"/>
  <c r="BK109" i="414"/>
  <c r="BJ109" i="414"/>
  <c r="BI109" i="414"/>
  <c r="BH109" i="414"/>
  <c r="BG109" i="414"/>
  <c r="BF109" i="414"/>
  <c r="BW108" i="414"/>
  <c r="BV108" i="414"/>
  <c r="BU108" i="414"/>
  <c r="BT108" i="414"/>
  <c r="BS108" i="414"/>
  <c r="BR108" i="414"/>
  <c r="BQ108" i="414"/>
  <c r="BP108" i="414"/>
  <c r="BO108" i="414"/>
  <c r="BN108" i="414"/>
  <c r="BM108" i="414"/>
  <c r="BL108" i="414"/>
  <c r="BK108" i="414"/>
  <c r="BJ108" i="414"/>
  <c r="BI108" i="414"/>
  <c r="BH108" i="414"/>
  <c r="BG108" i="414"/>
  <c r="BF108" i="414"/>
  <c r="BW107" i="414"/>
  <c r="BV107" i="414"/>
  <c r="BU107" i="414"/>
  <c r="BT107" i="414"/>
  <c r="BS107" i="414"/>
  <c r="BR107" i="414"/>
  <c r="BQ107" i="414"/>
  <c r="BP107" i="414"/>
  <c r="BO107" i="414"/>
  <c r="BN107" i="414"/>
  <c r="BM107" i="414"/>
  <c r="BL107" i="414"/>
  <c r="BK107" i="414"/>
  <c r="BJ107" i="414"/>
  <c r="BI107" i="414"/>
  <c r="BH107" i="414"/>
  <c r="BG107" i="414"/>
  <c r="BF107" i="414"/>
  <c r="BW106" i="414"/>
  <c r="BV106" i="414"/>
  <c r="BU106" i="414"/>
  <c r="BT106" i="414"/>
  <c r="BS106" i="414"/>
  <c r="BR106" i="414"/>
  <c r="BQ106" i="414"/>
  <c r="BP106" i="414"/>
  <c r="BO106" i="414"/>
  <c r="BN106" i="414"/>
  <c r="BM106" i="414"/>
  <c r="BL106" i="414"/>
  <c r="BJ106" i="414"/>
  <c r="BI106" i="414"/>
  <c r="BH106" i="414"/>
  <c r="BG106" i="414"/>
  <c r="BF106" i="414"/>
  <c r="BW105" i="414"/>
  <c r="BV105" i="414"/>
  <c r="BU105" i="414"/>
  <c r="BT105" i="414"/>
  <c r="BS105" i="414"/>
  <c r="BR105" i="414"/>
  <c r="BQ105" i="414"/>
  <c r="BP105" i="414"/>
  <c r="BO105" i="414"/>
  <c r="BN105" i="414"/>
  <c r="BM105" i="414"/>
  <c r="BL105" i="414"/>
  <c r="BK105" i="414"/>
  <c r="BJ105" i="414"/>
  <c r="BI105" i="414"/>
  <c r="BH105" i="414"/>
  <c r="BG105" i="414"/>
  <c r="BF105" i="414"/>
  <c r="BW104" i="414"/>
  <c r="BV104" i="414"/>
  <c r="BU104" i="414"/>
  <c r="BT104" i="414"/>
  <c r="BS104" i="414"/>
  <c r="BR104" i="414"/>
  <c r="BQ104" i="414"/>
  <c r="BP104" i="414"/>
  <c r="BO104" i="414"/>
  <c r="BN104" i="414"/>
  <c r="BM104" i="414"/>
  <c r="BL104" i="414"/>
  <c r="BK104" i="414"/>
  <c r="BJ104" i="414"/>
  <c r="BI104" i="414"/>
  <c r="BH104" i="414"/>
  <c r="BG104" i="414"/>
  <c r="BF104" i="414"/>
  <c r="BW103" i="414"/>
  <c r="BV103" i="414"/>
  <c r="BU103" i="414"/>
  <c r="BT103" i="414"/>
  <c r="BS103" i="414"/>
  <c r="BR103" i="414"/>
  <c r="BQ103" i="414"/>
  <c r="BP103" i="414"/>
  <c r="BO103" i="414"/>
  <c r="BN103" i="414"/>
  <c r="BM103" i="414"/>
  <c r="BL103" i="414"/>
  <c r="BK103" i="414"/>
  <c r="BJ103" i="414"/>
  <c r="BI103" i="414"/>
  <c r="BH103" i="414"/>
  <c r="BG103" i="414"/>
  <c r="BF103" i="414"/>
  <c r="BW100" i="414"/>
  <c r="BV100" i="414"/>
  <c r="BU100" i="414"/>
  <c r="BT100" i="414"/>
  <c r="BS100" i="414"/>
  <c r="BR100" i="414"/>
  <c r="BQ100" i="414"/>
  <c r="BP100" i="414"/>
  <c r="BO100" i="414"/>
  <c r="BN100" i="414"/>
  <c r="BM100" i="414"/>
  <c r="BL100" i="414"/>
  <c r="BK100" i="414"/>
  <c r="BJ100" i="414"/>
  <c r="BI100" i="414"/>
  <c r="BH100" i="414"/>
  <c r="BG100" i="414"/>
  <c r="BF100" i="414"/>
  <c r="BW99" i="414"/>
  <c r="BV99" i="414"/>
  <c r="BU99" i="414"/>
  <c r="BT99" i="414"/>
  <c r="BS99" i="414"/>
  <c r="BR99" i="414"/>
  <c r="BQ99" i="414"/>
  <c r="BP99" i="414"/>
  <c r="BO99" i="414"/>
  <c r="BN99" i="414"/>
  <c r="BM99" i="414"/>
  <c r="BL99" i="414"/>
  <c r="BK99" i="414"/>
  <c r="BJ99" i="414"/>
  <c r="BI99" i="414"/>
  <c r="BH99" i="414"/>
  <c r="BG99" i="414"/>
  <c r="BF99" i="414"/>
  <c r="BW98" i="414"/>
  <c r="BV98" i="414"/>
  <c r="BU98" i="414"/>
  <c r="BT98" i="414"/>
  <c r="BS98" i="414"/>
  <c r="BR98" i="414"/>
  <c r="BQ98" i="414"/>
  <c r="BP98" i="414"/>
  <c r="BO98" i="414"/>
  <c r="BN98" i="414"/>
  <c r="BM98" i="414"/>
  <c r="BL98" i="414"/>
  <c r="BK98" i="414"/>
  <c r="BJ98" i="414"/>
  <c r="BI98" i="414"/>
  <c r="BH98" i="414"/>
  <c r="BG98" i="414"/>
  <c r="BF98" i="414"/>
  <c r="BW97" i="414"/>
  <c r="BV97" i="414"/>
  <c r="BU97" i="414"/>
  <c r="BT97" i="414"/>
  <c r="BS97" i="414"/>
  <c r="BR97" i="414"/>
  <c r="BQ97" i="414"/>
  <c r="BP97" i="414"/>
  <c r="BO97" i="414"/>
  <c r="BN97" i="414"/>
  <c r="BM97" i="414"/>
  <c r="BL97" i="414"/>
  <c r="BK97" i="414"/>
  <c r="BJ97" i="414"/>
  <c r="BI97" i="414"/>
  <c r="BH97" i="414"/>
  <c r="BG97" i="414"/>
  <c r="BF97" i="414"/>
  <c r="BW96" i="414"/>
  <c r="BV96" i="414"/>
  <c r="BU96" i="414"/>
  <c r="BT96" i="414"/>
  <c r="BS96" i="414"/>
  <c r="BR96" i="414"/>
  <c r="BQ96" i="414"/>
  <c r="BP96" i="414"/>
  <c r="BO96" i="414"/>
  <c r="BN96" i="414"/>
  <c r="BM96" i="414"/>
  <c r="BL96" i="414"/>
  <c r="BK96" i="414"/>
  <c r="BJ96" i="414"/>
  <c r="BI96" i="414"/>
  <c r="BH96" i="414"/>
  <c r="BG96" i="414"/>
  <c r="BF96" i="414"/>
  <c r="BW95" i="414"/>
  <c r="BV95" i="414"/>
  <c r="BU95" i="414"/>
  <c r="BT95" i="414"/>
  <c r="BS95" i="414"/>
  <c r="BR95" i="414"/>
  <c r="BQ95" i="414"/>
  <c r="BP95" i="414"/>
  <c r="BO95" i="414"/>
  <c r="BN95" i="414"/>
  <c r="BM95" i="414"/>
  <c r="BL95" i="414"/>
  <c r="BK95" i="414"/>
  <c r="BJ95" i="414"/>
  <c r="BI95" i="414"/>
  <c r="BH95" i="414"/>
  <c r="BG95" i="414"/>
  <c r="BF95" i="414"/>
  <c r="AR95" i="414"/>
  <c r="AQ95" i="414"/>
  <c r="BW94" i="414"/>
  <c r="BV94" i="414"/>
  <c r="BU94" i="414"/>
  <c r="BT94" i="414"/>
  <c r="BS94" i="414"/>
  <c r="BR94" i="414"/>
  <c r="BQ94" i="414"/>
  <c r="BP94" i="414"/>
  <c r="BO94" i="414"/>
  <c r="BN94" i="414"/>
  <c r="BM94" i="414"/>
  <c r="BL94" i="414"/>
  <c r="BK94" i="414"/>
  <c r="BJ94" i="414"/>
  <c r="BI94" i="414"/>
  <c r="BH94" i="414"/>
  <c r="BG94" i="414"/>
  <c r="BF94" i="414"/>
  <c r="BW93" i="414"/>
  <c r="BV93" i="414"/>
  <c r="BU93" i="414"/>
  <c r="BT93" i="414"/>
  <c r="BS93" i="414"/>
  <c r="BR93" i="414"/>
  <c r="BQ93" i="414"/>
  <c r="BP93" i="414"/>
  <c r="BO93" i="414"/>
  <c r="BN93" i="414"/>
  <c r="BM93" i="414"/>
  <c r="BL93" i="414"/>
  <c r="BK93" i="414"/>
  <c r="BJ93" i="414"/>
  <c r="BI93" i="414"/>
  <c r="BH93" i="414"/>
  <c r="BG93" i="414"/>
  <c r="BF93" i="414"/>
  <c r="BW92" i="414"/>
  <c r="BV92" i="414"/>
  <c r="BU92" i="414"/>
  <c r="BT92" i="414"/>
  <c r="BS92" i="414"/>
  <c r="BR92" i="414"/>
  <c r="BQ92" i="414"/>
  <c r="BP92" i="414"/>
  <c r="BO92" i="414"/>
  <c r="BN92" i="414"/>
  <c r="BM92" i="414"/>
  <c r="BL92" i="414"/>
  <c r="BK92" i="414"/>
  <c r="BJ92" i="414"/>
  <c r="BI92" i="414"/>
  <c r="BH92" i="414"/>
  <c r="BG92" i="414"/>
  <c r="BF92" i="414"/>
  <c r="BW91" i="414"/>
  <c r="BV91" i="414"/>
  <c r="BU91" i="414"/>
  <c r="BT91" i="414"/>
  <c r="BS91" i="414"/>
  <c r="BR91" i="414"/>
  <c r="BQ91" i="414"/>
  <c r="BP91" i="414"/>
  <c r="BO91" i="414"/>
  <c r="BN91" i="414"/>
  <c r="BM91" i="414"/>
  <c r="BL91" i="414"/>
  <c r="BK91" i="414"/>
  <c r="BJ91" i="414"/>
  <c r="BI91" i="414"/>
  <c r="BH91" i="414"/>
  <c r="BG91" i="414"/>
  <c r="BF91" i="414"/>
  <c r="BW90" i="414"/>
  <c r="BV90" i="414"/>
  <c r="BU90" i="414"/>
  <c r="BT90" i="414"/>
  <c r="BS90" i="414"/>
  <c r="BR90" i="414"/>
  <c r="BQ90" i="414"/>
  <c r="BP90" i="414"/>
  <c r="BO90" i="414"/>
  <c r="BN90" i="414"/>
  <c r="BM90" i="414"/>
  <c r="BL90" i="414"/>
  <c r="BK90" i="414"/>
  <c r="BJ90" i="414"/>
  <c r="BI90" i="414"/>
  <c r="BH90" i="414"/>
  <c r="BG90" i="414"/>
  <c r="BF90" i="414"/>
  <c r="BW89" i="414"/>
  <c r="BV89" i="414"/>
  <c r="BU89" i="414"/>
  <c r="BT89" i="414"/>
  <c r="BS89" i="414"/>
  <c r="BR89" i="414"/>
  <c r="BQ89" i="414"/>
  <c r="BP89" i="414"/>
  <c r="BO89" i="414"/>
  <c r="BN89" i="414"/>
  <c r="BM89" i="414"/>
  <c r="BL89" i="414"/>
  <c r="BK89" i="414"/>
  <c r="BJ89" i="414"/>
  <c r="BI89" i="414"/>
  <c r="BH89" i="414"/>
  <c r="BG89" i="414"/>
  <c r="BF89" i="414"/>
  <c r="BW88" i="414"/>
  <c r="BV88" i="414"/>
  <c r="BU88" i="414"/>
  <c r="BT88" i="414"/>
  <c r="BS88" i="414"/>
  <c r="BR88" i="414"/>
  <c r="BQ88" i="414"/>
  <c r="BP88" i="414"/>
  <c r="BO88" i="414"/>
  <c r="BN88" i="414"/>
  <c r="BM88" i="414"/>
  <c r="BL88" i="414"/>
  <c r="BK88" i="414"/>
  <c r="BJ88" i="414"/>
  <c r="BI88" i="414"/>
  <c r="BH88" i="414"/>
  <c r="BG88" i="414"/>
  <c r="BF88" i="414"/>
  <c r="BW87" i="414"/>
  <c r="BV87" i="414"/>
  <c r="BU87" i="414"/>
  <c r="BT87" i="414"/>
  <c r="BS87" i="414"/>
  <c r="BR87" i="414"/>
  <c r="BQ87" i="414"/>
  <c r="BP87" i="414"/>
  <c r="BO87" i="414"/>
  <c r="BN87" i="414"/>
  <c r="BM87" i="414"/>
  <c r="BL87" i="414"/>
  <c r="BK87" i="414"/>
  <c r="BJ87" i="414"/>
  <c r="BI87" i="414"/>
  <c r="BH87" i="414"/>
  <c r="BG87" i="414"/>
  <c r="BF87" i="414"/>
  <c r="BW86" i="414"/>
  <c r="BV86" i="414"/>
  <c r="BU86" i="414"/>
  <c r="BT86" i="414"/>
  <c r="BS86" i="414"/>
  <c r="BR86" i="414"/>
  <c r="BQ86" i="414"/>
  <c r="BP86" i="414"/>
  <c r="BO86" i="414"/>
  <c r="BN86" i="414"/>
  <c r="BM86" i="414"/>
  <c r="BL86" i="414"/>
  <c r="BK86" i="414"/>
  <c r="BJ86" i="414"/>
  <c r="BI86" i="414"/>
  <c r="BH86" i="414"/>
  <c r="BG86" i="414"/>
  <c r="BF86" i="414"/>
  <c r="BW85" i="414"/>
  <c r="BV85" i="414"/>
  <c r="BU85" i="414"/>
  <c r="BT85" i="414"/>
  <c r="BS85" i="414"/>
  <c r="BR85" i="414"/>
  <c r="BQ85" i="414"/>
  <c r="BP85" i="414"/>
  <c r="BO85" i="414"/>
  <c r="BN85" i="414"/>
  <c r="BM85" i="414"/>
  <c r="BL85" i="414"/>
  <c r="BK85" i="414"/>
  <c r="BJ85" i="414"/>
  <c r="BI85" i="414"/>
  <c r="BH85" i="414"/>
  <c r="BG85" i="414"/>
  <c r="BF85" i="414"/>
  <c r="BW84" i="414"/>
  <c r="BV84" i="414"/>
  <c r="BU84" i="414"/>
  <c r="BT84" i="414"/>
  <c r="BS84" i="414"/>
  <c r="BR84" i="414"/>
  <c r="BQ84" i="414"/>
  <c r="BP84" i="414"/>
  <c r="BO84" i="414"/>
  <c r="BN84" i="414"/>
  <c r="BM84" i="414"/>
  <c r="BL84" i="414"/>
  <c r="BK84" i="414"/>
  <c r="BJ84" i="414"/>
  <c r="BI84" i="414"/>
  <c r="BH84" i="414"/>
  <c r="BG84" i="414"/>
  <c r="BF84" i="414"/>
  <c r="BW309" i="415"/>
  <c r="BV309" i="415"/>
  <c r="BU309" i="415"/>
  <c r="BT309" i="415"/>
  <c r="BS309" i="415"/>
  <c r="BR309" i="415"/>
  <c r="BQ309" i="415"/>
  <c r="BP309" i="415"/>
  <c r="BO309" i="415"/>
  <c r="BN309" i="415"/>
  <c r="BM309" i="415"/>
  <c r="BL309" i="415"/>
  <c r="BK309" i="415"/>
  <c r="BJ309" i="415"/>
  <c r="BI309" i="415"/>
  <c r="BH309" i="415"/>
  <c r="BG309" i="415"/>
  <c r="BF309" i="415"/>
  <c r="BW308" i="415"/>
  <c r="BV308" i="415"/>
  <c r="BU308" i="415"/>
  <c r="BT308" i="415"/>
  <c r="BS308" i="415"/>
  <c r="BR308" i="415"/>
  <c r="BQ308" i="415"/>
  <c r="BP308" i="415"/>
  <c r="BO308" i="415"/>
  <c r="BN308" i="415"/>
  <c r="BM308" i="415"/>
  <c r="BL308" i="415"/>
  <c r="BK308" i="415"/>
  <c r="BJ308" i="415"/>
  <c r="BI308" i="415"/>
  <c r="BH308" i="415"/>
  <c r="BG308" i="415"/>
  <c r="BF308" i="415"/>
  <c r="BW307" i="415"/>
  <c r="BV307" i="415"/>
  <c r="BU307" i="415"/>
  <c r="BT307" i="415"/>
  <c r="BS307" i="415"/>
  <c r="BR307" i="415"/>
  <c r="BQ307" i="415"/>
  <c r="BP307" i="415"/>
  <c r="BO307" i="415"/>
  <c r="BN307" i="415"/>
  <c r="BM307" i="415"/>
  <c r="BL307" i="415"/>
  <c r="BK307" i="415"/>
  <c r="BJ307" i="415"/>
  <c r="BI307" i="415"/>
  <c r="BH307" i="415"/>
  <c r="BG307" i="415"/>
  <c r="BF307" i="415"/>
  <c r="BW306" i="415"/>
  <c r="BV306" i="415"/>
  <c r="BU306" i="415"/>
  <c r="BT306" i="415"/>
  <c r="BS306" i="415"/>
  <c r="BR306" i="415"/>
  <c r="BQ306" i="415"/>
  <c r="BP306" i="415"/>
  <c r="BO306" i="415"/>
  <c r="BN306" i="415"/>
  <c r="BM306" i="415"/>
  <c r="BL306" i="415"/>
  <c r="BK306" i="415"/>
  <c r="BJ306" i="415"/>
  <c r="BI306" i="415"/>
  <c r="BH306" i="415"/>
  <c r="BG306" i="415"/>
  <c r="BF306" i="415"/>
  <c r="BW305" i="415"/>
  <c r="BV305" i="415"/>
  <c r="BU305" i="415"/>
  <c r="BT305" i="415"/>
  <c r="BS305" i="415"/>
  <c r="BR305" i="415"/>
  <c r="BQ305" i="415"/>
  <c r="BP305" i="415"/>
  <c r="BO305" i="415"/>
  <c r="BN305" i="415"/>
  <c r="BM305" i="415"/>
  <c r="BL305" i="415"/>
  <c r="BK305" i="415"/>
  <c r="BJ305" i="415"/>
  <c r="BI305" i="415"/>
  <c r="BH305" i="415"/>
  <c r="BG305" i="415"/>
  <c r="BF305" i="415"/>
  <c r="BW304" i="415"/>
  <c r="BV304" i="415"/>
  <c r="BU304" i="415"/>
  <c r="BT304" i="415"/>
  <c r="BS304" i="415"/>
  <c r="BR304" i="415"/>
  <c r="BQ304" i="415"/>
  <c r="BP304" i="415"/>
  <c r="BO304" i="415"/>
  <c r="BN304" i="415"/>
  <c r="BM304" i="415"/>
  <c r="BL304" i="415"/>
  <c r="BK304" i="415"/>
  <c r="BJ304" i="415"/>
  <c r="BI304" i="415"/>
  <c r="BH304" i="415"/>
  <c r="BG304" i="415"/>
  <c r="BF304" i="415"/>
  <c r="BW303" i="415"/>
  <c r="BV303" i="415"/>
  <c r="BU303" i="415"/>
  <c r="BT303" i="415"/>
  <c r="BS303" i="415"/>
  <c r="BR303" i="415"/>
  <c r="BQ303" i="415"/>
  <c r="BP303" i="415"/>
  <c r="BO303" i="415"/>
  <c r="BN303" i="415"/>
  <c r="BM303" i="415"/>
  <c r="BL303" i="415"/>
  <c r="BK303" i="415"/>
  <c r="BJ303" i="415"/>
  <c r="BI303" i="415"/>
  <c r="BH303" i="415"/>
  <c r="BG303" i="415"/>
  <c r="BF303" i="415"/>
  <c r="BW302" i="415"/>
  <c r="BV302" i="415"/>
  <c r="BU302" i="415"/>
  <c r="BT302" i="415"/>
  <c r="BS302" i="415"/>
  <c r="BR302" i="415"/>
  <c r="BQ302" i="415"/>
  <c r="BP302" i="415"/>
  <c r="BO302" i="415"/>
  <c r="BN302" i="415"/>
  <c r="BM302" i="415"/>
  <c r="BL302" i="415"/>
  <c r="BK302" i="415"/>
  <c r="BJ302" i="415"/>
  <c r="BI302" i="415"/>
  <c r="BH302" i="415"/>
  <c r="BG302" i="415"/>
  <c r="BF302" i="415"/>
  <c r="BW301" i="415"/>
  <c r="BV301" i="415"/>
  <c r="BU301" i="415"/>
  <c r="BT301" i="415"/>
  <c r="BS301" i="415"/>
  <c r="BR301" i="415"/>
  <c r="BQ301" i="415"/>
  <c r="BP301" i="415"/>
  <c r="BO301" i="415"/>
  <c r="BN301" i="415"/>
  <c r="BM301" i="415"/>
  <c r="BL301" i="415"/>
  <c r="BK301" i="415"/>
  <c r="BJ301" i="415"/>
  <c r="BI301" i="415"/>
  <c r="BH301" i="415"/>
  <c r="BG301" i="415"/>
  <c r="BF301" i="415"/>
  <c r="BW300" i="415"/>
  <c r="BV300" i="415"/>
  <c r="BU300" i="415"/>
  <c r="BT300" i="415"/>
  <c r="BS300" i="415"/>
  <c r="BR300" i="415"/>
  <c r="BQ300" i="415"/>
  <c r="BP300" i="415"/>
  <c r="BO300" i="415"/>
  <c r="BN300" i="415"/>
  <c r="BM300" i="415"/>
  <c r="BL300" i="415"/>
  <c r="BK300" i="415"/>
  <c r="BJ300" i="415"/>
  <c r="BI300" i="415"/>
  <c r="BH300" i="415"/>
  <c r="BG300" i="415"/>
  <c r="BF300" i="415"/>
  <c r="BW299" i="415"/>
  <c r="BV299" i="415"/>
  <c r="BU299" i="415"/>
  <c r="BT299" i="415"/>
  <c r="BS299" i="415"/>
  <c r="BR299" i="415"/>
  <c r="BQ299" i="415"/>
  <c r="BP299" i="415"/>
  <c r="BO299" i="415"/>
  <c r="BN299" i="415"/>
  <c r="BM299" i="415"/>
  <c r="BL299" i="415"/>
  <c r="BK299" i="415"/>
  <c r="BJ299" i="415"/>
  <c r="BI299" i="415"/>
  <c r="BH299" i="415"/>
  <c r="BG299" i="415"/>
  <c r="BF299" i="415"/>
  <c r="BW298" i="415"/>
  <c r="BV298" i="415"/>
  <c r="BU298" i="415"/>
  <c r="BT298" i="415"/>
  <c r="BS298" i="415"/>
  <c r="BR298" i="415"/>
  <c r="BQ298" i="415"/>
  <c r="BP298" i="415"/>
  <c r="BO298" i="415"/>
  <c r="BN298" i="415"/>
  <c r="BM298" i="415"/>
  <c r="BL298" i="415"/>
  <c r="BK298" i="415"/>
  <c r="BJ298" i="415"/>
  <c r="BI298" i="415"/>
  <c r="BH298" i="415"/>
  <c r="BG298" i="415"/>
  <c r="BF298" i="415"/>
  <c r="BW297" i="415"/>
  <c r="BV297" i="415"/>
  <c r="BU297" i="415"/>
  <c r="BT297" i="415"/>
  <c r="BS297" i="415"/>
  <c r="BR297" i="415"/>
  <c r="BQ297" i="415"/>
  <c r="BP297" i="415"/>
  <c r="BO297" i="415"/>
  <c r="BN297" i="415"/>
  <c r="BM297" i="415"/>
  <c r="BL297" i="415"/>
  <c r="BK297" i="415"/>
  <c r="BJ297" i="415"/>
  <c r="BI297" i="415"/>
  <c r="BH297" i="415"/>
  <c r="BG297" i="415"/>
  <c r="BF297" i="415"/>
  <c r="BW296" i="415"/>
  <c r="BV296" i="415"/>
  <c r="BU296" i="415"/>
  <c r="BT296" i="415"/>
  <c r="BS296" i="415"/>
  <c r="BR296" i="415"/>
  <c r="BQ296" i="415"/>
  <c r="BP296" i="415"/>
  <c r="BO296" i="415"/>
  <c r="BN296" i="415"/>
  <c r="BM296" i="415"/>
  <c r="BL296" i="415"/>
  <c r="BK296" i="415"/>
  <c r="BJ296" i="415"/>
  <c r="BI296" i="415"/>
  <c r="BH296" i="415"/>
  <c r="BG296" i="415"/>
  <c r="BF296" i="415"/>
  <c r="BW295" i="415"/>
  <c r="BV295" i="415"/>
  <c r="BU295" i="415"/>
  <c r="BT295" i="415"/>
  <c r="BS295" i="415"/>
  <c r="BR295" i="415"/>
  <c r="BQ295" i="415"/>
  <c r="BP295" i="415"/>
  <c r="BO295" i="415"/>
  <c r="BN295" i="415"/>
  <c r="BM295" i="415"/>
  <c r="BL295" i="415"/>
  <c r="BK295" i="415"/>
  <c r="BJ295" i="415"/>
  <c r="BI295" i="415"/>
  <c r="BH295" i="415"/>
  <c r="BG295" i="415"/>
  <c r="BF295" i="415"/>
  <c r="BW294" i="415"/>
  <c r="BV294" i="415"/>
  <c r="BU294" i="415"/>
  <c r="BT294" i="415"/>
  <c r="BS294" i="415"/>
  <c r="BR294" i="415"/>
  <c r="BQ294" i="415"/>
  <c r="BP294" i="415"/>
  <c r="BO294" i="415"/>
  <c r="BN294" i="415"/>
  <c r="BM294" i="415"/>
  <c r="BL294" i="415"/>
  <c r="BK294" i="415"/>
  <c r="BJ294" i="415"/>
  <c r="BI294" i="415"/>
  <c r="BH294" i="415"/>
  <c r="BG294" i="415"/>
  <c r="BF294" i="415"/>
  <c r="BW293" i="415"/>
  <c r="BV293" i="415"/>
  <c r="BU293" i="415"/>
  <c r="BT293" i="415"/>
  <c r="BS293" i="415"/>
  <c r="BR293" i="415"/>
  <c r="BQ293" i="415"/>
  <c r="BP293" i="415"/>
  <c r="BO293" i="415"/>
  <c r="BN293" i="415"/>
  <c r="BM293" i="415"/>
  <c r="BL293" i="415"/>
  <c r="BK293" i="415"/>
  <c r="BJ293" i="415"/>
  <c r="BI293" i="415"/>
  <c r="BH293" i="415"/>
  <c r="BG293" i="415"/>
  <c r="BF293" i="415"/>
  <c r="BW290" i="415"/>
  <c r="BV290" i="415"/>
  <c r="BU290" i="415"/>
  <c r="BT290" i="415"/>
  <c r="BS290" i="415"/>
  <c r="BR290" i="415"/>
  <c r="BQ290" i="415"/>
  <c r="BP290" i="415"/>
  <c r="BO290" i="415"/>
  <c r="BN290" i="415"/>
  <c r="BM290" i="415"/>
  <c r="BL290" i="415"/>
  <c r="BK290" i="415"/>
  <c r="BJ290" i="415"/>
  <c r="BI290" i="415"/>
  <c r="BH290" i="415"/>
  <c r="BG290" i="415"/>
  <c r="BF290" i="415"/>
  <c r="BW289" i="415"/>
  <c r="BV289" i="415"/>
  <c r="BU289" i="415"/>
  <c r="BT289" i="415"/>
  <c r="BS289" i="415"/>
  <c r="BR289" i="415"/>
  <c r="BQ289" i="415"/>
  <c r="BP289" i="415"/>
  <c r="BO289" i="415"/>
  <c r="BN289" i="415"/>
  <c r="BM289" i="415"/>
  <c r="BL289" i="415"/>
  <c r="BK289" i="415"/>
  <c r="BJ289" i="415"/>
  <c r="BI289" i="415"/>
  <c r="BH289" i="415"/>
  <c r="BG289" i="415"/>
  <c r="BF289" i="415"/>
  <c r="BW288" i="415"/>
  <c r="BV288" i="415"/>
  <c r="BU288" i="415"/>
  <c r="BT288" i="415"/>
  <c r="BS288" i="415"/>
  <c r="BR288" i="415"/>
  <c r="BQ288" i="415"/>
  <c r="BP288" i="415"/>
  <c r="BO288" i="415"/>
  <c r="BN288" i="415"/>
  <c r="BM288" i="415"/>
  <c r="BL288" i="415"/>
  <c r="BK288" i="415"/>
  <c r="BJ288" i="415"/>
  <c r="BI288" i="415"/>
  <c r="BH288" i="415"/>
  <c r="BG288" i="415"/>
  <c r="BF288" i="415"/>
  <c r="BW287" i="415"/>
  <c r="BV287" i="415"/>
  <c r="BU287" i="415"/>
  <c r="BT287" i="415"/>
  <c r="BS287" i="415"/>
  <c r="BR287" i="415"/>
  <c r="BQ287" i="415"/>
  <c r="BP287" i="415"/>
  <c r="BO287" i="415"/>
  <c r="BN287" i="415"/>
  <c r="BM287" i="415"/>
  <c r="BL287" i="415"/>
  <c r="BK287" i="415"/>
  <c r="BJ287" i="415"/>
  <c r="BI287" i="415"/>
  <c r="BH287" i="415"/>
  <c r="BG287" i="415"/>
  <c r="BF287" i="415"/>
  <c r="BW286" i="415"/>
  <c r="BV286" i="415"/>
  <c r="BU286" i="415"/>
  <c r="BT286" i="415"/>
  <c r="BS286" i="415"/>
  <c r="BR286" i="415"/>
  <c r="BQ286" i="415"/>
  <c r="BP286" i="415"/>
  <c r="BO286" i="415"/>
  <c r="BN286" i="415"/>
  <c r="BM286" i="415"/>
  <c r="BL286" i="415"/>
  <c r="BK286" i="415"/>
  <c r="BJ286" i="415"/>
  <c r="BI286" i="415"/>
  <c r="BH286" i="415"/>
  <c r="BG286" i="415"/>
  <c r="BF286" i="415"/>
  <c r="BW285" i="415"/>
  <c r="BV285" i="415"/>
  <c r="BU285" i="415"/>
  <c r="BT285" i="415"/>
  <c r="BS285" i="415"/>
  <c r="BR285" i="415"/>
  <c r="BQ285" i="415"/>
  <c r="BP285" i="415"/>
  <c r="BO285" i="415"/>
  <c r="BN285" i="415"/>
  <c r="BM285" i="415"/>
  <c r="BL285" i="415"/>
  <c r="BK285" i="415"/>
  <c r="BJ285" i="415"/>
  <c r="BI285" i="415"/>
  <c r="BH285" i="415"/>
  <c r="BG285" i="415"/>
  <c r="BF285" i="415"/>
  <c r="BW284" i="415"/>
  <c r="BV284" i="415"/>
  <c r="BU284" i="415"/>
  <c r="BT284" i="415"/>
  <c r="BS284" i="415"/>
  <c r="BR284" i="415"/>
  <c r="BQ284" i="415"/>
  <c r="BP284" i="415"/>
  <c r="BO284" i="415"/>
  <c r="BN284" i="415"/>
  <c r="BM284" i="415"/>
  <c r="BL284" i="415"/>
  <c r="BK284" i="415"/>
  <c r="BJ284" i="415"/>
  <c r="BI284" i="415"/>
  <c r="BH284" i="415"/>
  <c r="BG284" i="415"/>
  <c r="BF284" i="415"/>
  <c r="BW283" i="415"/>
  <c r="BV283" i="415"/>
  <c r="BU283" i="415"/>
  <c r="BT283" i="415"/>
  <c r="BS283" i="415"/>
  <c r="BR283" i="415"/>
  <c r="BQ283" i="415"/>
  <c r="BP283" i="415"/>
  <c r="BO283" i="415"/>
  <c r="BN283" i="415"/>
  <c r="BM283" i="415"/>
  <c r="BL283" i="415"/>
  <c r="BK283" i="415"/>
  <c r="BJ283" i="415"/>
  <c r="BI283" i="415"/>
  <c r="BH283" i="415"/>
  <c r="BG283" i="415"/>
  <c r="BF283" i="415"/>
  <c r="BW282" i="415"/>
  <c r="BV282" i="415"/>
  <c r="BU282" i="415"/>
  <c r="BT282" i="415"/>
  <c r="BS282" i="415"/>
  <c r="BR282" i="415"/>
  <c r="BQ282" i="415"/>
  <c r="BP282" i="415"/>
  <c r="BO282" i="415"/>
  <c r="BN282" i="415"/>
  <c r="BM282" i="415"/>
  <c r="BL282" i="415"/>
  <c r="BK282" i="415"/>
  <c r="BJ282" i="415"/>
  <c r="BI282" i="415"/>
  <c r="BH282" i="415"/>
  <c r="BG282" i="415"/>
  <c r="BF282" i="415"/>
  <c r="BW281" i="415"/>
  <c r="BV281" i="415"/>
  <c r="BU281" i="415"/>
  <c r="BT281" i="415"/>
  <c r="BS281" i="415"/>
  <c r="BR281" i="415"/>
  <c r="BQ281" i="415"/>
  <c r="BP281" i="415"/>
  <c r="BO281" i="415"/>
  <c r="BN281" i="415"/>
  <c r="BM281" i="415"/>
  <c r="BL281" i="415"/>
  <c r="BK281" i="415"/>
  <c r="BJ281" i="415"/>
  <c r="BI281" i="415"/>
  <c r="BH281" i="415"/>
  <c r="BG281" i="415"/>
  <c r="BF281" i="415"/>
  <c r="BW280" i="415"/>
  <c r="BV280" i="415"/>
  <c r="BU280" i="415"/>
  <c r="BT280" i="415"/>
  <c r="BS280" i="415"/>
  <c r="BR280" i="415"/>
  <c r="BQ280" i="415"/>
  <c r="BP280" i="415"/>
  <c r="BO280" i="415"/>
  <c r="BN280" i="415"/>
  <c r="BM280" i="415"/>
  <c r="BL280" i="415"/>
  <c r="BK280" i="415"/>
  <c r="BJ280" i="415"/>
  <c r="BI280" i="415"/>
  <c r="BH280" i="415"/>
  <c r="BG280" i="415"/>
  <c r="BF280" i="415"/>
  <c r="BW279" i="415"/>
  <c r="BV279" i="415"/>
  <c r="BU279" i="415"/>
  <c r="BT279" i="415"/>
  <c r="BS279" i="415"/>
  <c r="BR279" i="415"/>
  <c r="BQ279" i="415"/>
  <c r="BP279" i="415"/>
  <c r="BO279" i="415"/>
  <c r="BN279" i="415"/>
  <c r="BM279" i="415"/>
  <c r="BL279" i="415"/>
  <c r="BK279" i="415"/>
  <c r="BJ279" i="415"/>
  <c r="BI279" i="415"/>
  <c r="BH279" i="415"/>
  <c r="BG279" i="415"/>
  <c r="BF279" i="415"/>
  <c r="BW278" i="415"/>
  <c r="BV278" i="415"/>
  <c r="BU278" i="415"/>
  <c r="BT278" i="415"/>
  <c r="BS278" i="415"/>
  <c r="BR278" i="415"/>
  <c r="BQ278" i="415"/>
  <c r="BP278" i="415"/>
  <c r="BO278" i="415"/>
  <c r="BN278" i="415"/>
  <c r="BM278" i="415"/>
  <c r="BL278" i="415"/>
  <c r="BK278" i="415"/>
  <c r="BJ278" i="415"/>
  <c r="BI278" i="415"/>
  <c r="BH278" i="415"/>
  <c r="BG278" i="415"/>
  <c r="BF278" i="415"/>
  <c r="BW277" i="415"/>
  <c r="BV277" i="415"/>
  <c r="BU277" i="415"/>
  <c r="BT277" i="415"/>
  <c r="BS277" i="415"/>
  <c r="BR277" i="415"/>
  <c r="BQ277" i="415"/>
  <c r="BP277" i="415"/>
  <c r="BO277" i="415"/>
  <c r="BN277" i="415"/>
  <c r="BM277" i="415"/>
  <c r="BL277" i="415"/>
  <c r="BK277" i="415"/>
  <c r="BJ277" i="415"/>
  <c r="BI277" i="415"/>
  <c r="BH277" i="415"/>
  <c r="BG277" i="415"/>
  <c r="BF277" i="415"/>
  <c r="BW276" i="415"/>
  <c r="BV276" i="415"/>
  <c r="BU276" i="415"/>
  <c r="BT276" i="415"/>
  <c r="BS276" i="415"/>
  <c r="BR276" i="415"/>
  <c r="BQ276" i="415"/>
  <c r="BP276" i="415"/>
  <c r="BO276" i="415"/>
  <c r="BN276" i="415"/>
  <c r="BM276" i="415"/>
  <c r="BL276" i="415"/>
  <c r="BK276" i="415"/>
  <c r="BJ276" i="415"/>
  <c r="BI276" i="415"/>
  <c r="BH276" i="415"/>
  <c r="BG276" i="415"/>
  <c r="BF276" i="415"/>
  <c r="BW275" i="415"/>
  <c r="BV275" i="415"/>
  <c r="BU275" i="415"/>
  <c r="BT275" i="415"/>
  <c r="BS275" i="415"/>
  <c r="BR275" i="415"/>
  <c r="BQ275" i="415"/>
  <c r="BP275" i="415"/>
  <c r="BO275" i="415"/>
  <c r="BN275" i="415"/>
  <c r="BM275" i="415"/>
  <c r="BL275" i="415"/>
  <c r="BK275" i="415"/>
  <c r="BJ275" i="415"/>
  <c r="BI275" i="415"/>
  <c r="BH275" i="415"/>
  <c r="BG275" i="415"/>
  <c r="BF275" i="415"/>
  <c r="BW274" i="415"/>
  <c r="BV274" i="415"/>
  <c r="BU274" i="415"/>
  <c r="BT274" i="415"/>
  <c r="BS274" i="415"/>
  <c r="BR274" i="415"/>
  <c r="BQ274" i="415"/>
  <c r="BP274" i="415"/>
  <c r="BO274" i="415"/>
  <c r="BN274" i="415"/>
  <c r="BM274" i="415"/>
  <c r="BL274" i="415"/>
  <c r="BK274" i="415"/>
  <c r="BJ274" i="415"/>
  <c r="BI274" i="415"/>
  <c r="BH274" i="415"/>
  <c r="BG274" i="415"/>
  <c r="AX94" i="415" s="1"/>
  <c r="BF274" i="415"/>
  <c r="BW271" i="415"/>
  <c r="BV271" i="415"/>
  <c r="BU271" i="415"/>
  <c r="BT271" i="415"/>
  <c r="BS271" i="415"/>
  <c r="BR271" i="415"/>
  <c r="BQ271" i="415"/>
  <c r="BP271" i="415"/>
  <c r="BO271" i="415"/>
  <c r="BN271" i="415"/>
  <c r="BM271" i="415"/>
  <c r="BL271" i="415"/>
  <c r="BK271" i="415"/>
  <c r="BJ271" i="415"/>
  <c r="BI271" i="415"/>
  <c r="BH271" i="415"/>
  <c r="BG271" i="415"/>
  <c r="BF271" i="415"/>
  <c r="BW270" i="415"/>
  <c r="BV270" i="415"/>
  <c r="BU270" i="415"/>
  <c r="BT270" i="415"/>
  <c r="BS270" i="415"/>
  <c r="BR270" i="415"/>
  <c r="BQ270" i="415"/>
  <c r="BP270" i="415"/>
  <c r="BO270" i="415"/>
  <c r="BN270" i="415"/>
  <c r="BM270" i="415"/>
  <c r="BL270" i="415"/>
  <c r="BK270" i="415"/>
  <c r="BJ270" i="415"/>
  <c r="BI270" i="415"/>
  <c r="BH270" i="415"/>
  <c r="BG270" i="415"/>
  <c r="BF270" i="415"/>
  <c r="BW269" i="415"/>
  <c r="BV269" i="415"/>
  <c r="BU269" i="415"/>
  <c r="BT269" i="415"/>
  <c r="BS269" i="415"/>
  <c r="BR269" i="415"/>
  <c r="BQ269" i="415"/>
  <c r="BP269" i="415"/>
  <c r="BO269" i="415"/>
  <c r="BN269" i="415"/>
  <c r="BM269" i="415"/>
  <c r="BL269" i="415"/>
  <c r="BK269" i="415"/>
  <c r="BJ269" i="415"/>
  <c r="BI269" i="415"/>
  <c r="BH269" i="415"/>
  <c r="BG269" i="415"/>
  <c r="BF269" i="415"/>
  <c r="BW268" i="415"/>
  <c r="BV268" i="415"/>
  <c r="BU268" i="415"/>
  <c r="BT268" i="415"/>
  <c r="BS268" i="415"/>
  <c r="BR268" i="415"/>
  <c r="BQ268" i="415"/>
  <c r="BP268" i="415"/>
  <c r="BO268" i="415"/>
  <c r="BN268" i="415"/>
  <c r="BM268" i="415"/>
  <c r="BL268" i="415"/>
  <c r="BK268" i="415"/>
  <c r="BJ268" i="415"/>
  <c r="BI268" i="415"/>
  <c r="BH268" i="415"/>
  <c r="BG268" i="415"/>
  <c r="BF268" i="415"/>
  <c r="BW267" i="415"/>
  <c r="BV267" i="415"/>
  <c r="BU267" i="415"/>
  <c r="BT267" i="415"/>
  <c r="BS267" i="415"/>
  <c r="BR267" i="415"/>
  <c r="BQ267" i="415"/>
  <c r="BP267" i="415"/>
  <c r="BO267" i="415"/>
  <c r="BN267" i="415"/>
  <c r="BM267" i="415"/>
  <c r="BL267" i="415"/>
  <c r="BK267" i="415"/>
  <c r="BJ267" i="415"/>
  <c r="BI267" i="415"/>
  <c r="BH267" i="415"/>
  <c r="BG267" i="415"/>
  <c r="BF267" i="415"/>
  <c r="BW266" i="415"/>
  <c r="BV266" i="415"/>
  <c r="BU266" i="415"/>
  <c r="BT266" i="415"/>
  <c r="BS266" i="415"/>
  <c r="BR266" i="415"/>
  <c r="BQ266" i="415"/>
  <c r="BP266" i="415"/>
  <c r="BO266" i="415"/>
  <c r="BN266" i="415"/>
  <c r="BM266" i="415"/>
  <c r="BL266" i="415"/>
  <c r="BK266" i="415"/>
  <c r="BJ266" i="415"/>
  <c r="BI266" i="415"/>
  <c r="BH266" i="415"/>
  <c r="BG266" i="415"/>
  <c r="BF266" i="415"/>
  <c r="BW265" i="415"/>
  <c r="BV265" i="415"/>
  <c r="BU265" i="415"/>
  <c r="BT265" i="415"/>
  <c r="BS265" i="415"/>
  <c r="BR265" i="415"/>
  <c r="BQ265" i="415"/>
  <c r="BP265" i="415"/>
  <c r="BO265" i="415"/>
  <c r="BN265" i="415"/>
  <c r="BM265" i="415"/>
  <c r="BL265" i="415"/>
  <c r="BK265" i="415"/>
  <c r="BJ265" i="415"/>
  <c r="BI265" i="415"/>
  <c r="BH265" i="415"/>
  <c r="BG265" i="415"/>
  <c r="BF265" i="415"/>
  <c r="BW264" i="415"/>
  <c r="BV264" i="415"/>
  <c r="BU264" i="415"/>
  <c r="BT264" i="415"/>
  <c r="BS264" i="415"/>
  <c r="BR264" i="415"/>
  <c r="BQ264" i="415"/>
  <c r="BP264" i="415"/>
  <c r="BO264" i="415"/>
  <c r="BN264" i="415"/>
  <c r="BM264" i="415"/>
  <c r="BL264" i="415"/>
  <c r="BK264" i="415"/>
  <c r="BJ264" i="415"/>
  <c r="BI264" i="415"/>
  <c r="BH264" i="415"/>
  <c r="BG264" i="415"/>
  <c r="BF264" i="415"/>
  <c r="BW263" i="415"/>
  <c r="BV263" i="415"/>
  <c r="BU263" i="415"/>
  <c r="BT263" i="415"/>
  <c r="BS263" i="415"/>
  <c r="BR263" i="415"/>
  <c r="BQ263" i="415"/>
  <c r="BP263" i="415"/>
  <c r="BO263" i="415"/>
  <c r="BN263" i="415"/>
  <c r="BM263" i="415"/>
  <c r="BL263" i="415"/>
  <c r="BK263" i="415"/>
  <c r="BJ263" i="415"/>
  <c r="BI263" i="415"/>
  <c r="AU93" i="415" s="1"/>
  <c r="BH263" i="415"/>
  <c r="BG263" i="415"/>
  <c r="BF263" i="415"/>
  <c r="BW262" i="415"/>
  <c r="BV262" i="415"/>
  <c r="BU262" i="415"/>
  <c r="BT262" i="415"/>
  <c r="BS262" i="415"/>
  <c r="BR262" i="415"/>
  <c r="BQ262" i="415"/>
  <c r="BP262" i="415"/>
  <c r="BO262" i="415"/>
  <c r="BN262" i="415"/>
  <c r="BM262" i="415"/>
  <c r="BL262" i="415"/>
  <c r="BK262" i="415"/>
  <c r="BJ262" i="415"/>
  <c r="BI262" i="415"/>
  <c r="BH262" i="415"/>
  <c r="BG262" i="415"/>
  <c r="BF262" i="415"/>
  <c r="BW261" i="415"/>
  <c r="BV261" i="415"/>
  <c r="BU261" i="415"/>
  <c r="BT261" i="415"/>
  <c r="BS261" i="415"/>
  <c r="BR261" i="415"/>
  <c r="BQ261" i="415"/>
  <c r="BP261" i="415"/>
  <c r="BO261" i="415"/>
  <c r="BN261" i="415"/>
  <c r="BM261" i="415"/>
  <c r="BL261" i="415"/>
  <c r="BK261" i="415"/>
  <c r="BJ261" i="415"/>
  <c r="BI261" i="415"/>
  <c r="BH261" i="415"/>
  <c r="BG261" i="415"/>
  <c r="BF261" i="415"/>
  <c r="BW260" i="415"/>
  <c r="BV260" i="415"/>
  <c r="BU260" i="415"/>
  <c r="BT260" i="415"/>
  <c r="BS260" i="415"/>
  <c r="BR260" i="415"/>
  <c r="BQ260" i="415"/>
  <c r="BP260" i="415"/>
  <c r="BO260" i="415"/>
  <c r="BN260" i="415"/>
  <c r="BM260" i="415"/>
  <c r="BL260" i="415"/>
  <c r="BK260" i="415"/>
  <c r="BJ260" i="415"/>
  <c r="BI260" i="415"/>
  <c r="BH260" i="415"/>
  <c r="BG260" i="415"/>
  <c r="BF260" i="415"/>
  <c r="BW259" i="415"/>
  <c r="BV259" i="415"/>
  <c r="BU259" i="415"/>
  <c r="BT259" i="415"/>
  <c r="BS259" i="415"/>
  <c r="BR259" i="415"/>
  <c r="BQ259" i="415"/>
  <c r="BP259" i="415"/>
  <c r="BO259" i="415"/>
  <c r="BN259" i="415"/>
  <c r="BM259" i="415"/>
  <c r="BL259" i="415"/>
  <c r="BK259" i="415"/>
  <c r="BJ259" i="415"/>
  <c r="BI259" i="415"/>
  <c r="AQ93" i="415" s="1"/>
  <c r="BH259" i="415"/>
  <c r="BG259" i="415"/>
  <c r="BF259" i="415"/>
  <c r="BW258" i="415"/>
  <c r="BV258" i="415"/>
  <c r="BU258" i="415"/>
  <c r="BT258" i="415"/>
  <c r="BS258" i="415"/>
  <c r="BR258" i="415"/>
  <c r="BQ258" i="415"/>
  <c r="BP258" i="415"/>
  <c r="BO258" i="415"/>
  <c r="BN258" i="415"/>
  <c r="BM258" i="415"/>
  <c r="BL258" i="415"/>
  <c r="BK258" i="415"/>
  <c r="BJ258" i="415"/>
  <c r="BI258" i="415"/>
  <c r="BH258" i="415"/>
  <c r="BG258" i="415"/>
  <c r="BF258" i="415"/>
  <c r="BW257" i="415"/>
  <c r="BV257" i="415"/>
  <c r="BU257" i="415"/>
  <c r="BT257" i="415"/>
  <c r="BS257" i="415"/>
  <c r="BR257" i="415"/>
  <c r="BQ257" i="415"/>
  <c r="BP257" i="415"/>
  <c r="BO257" i="415"/>
  <c r="BN257" i="415"/>
  <c r="BM257" i="415"/>
  <c r="BL257" i="415"/>
  <c r="BK257" i="415"/>
  <c r="BJ257" i="415"/>
  <c r="BI257" i="415"/>
  <c r="BH257" i="415"/>
  <c r="BG257" i="415"/>
  <c r="BF257" i="415"/>
  <c r="BW256" i="415"/>
  <c r="BV256" i="415"/>
  <c r="BU256" i="415"/>
  <c r="BT256" i="415"/>
  <c r="BS256" i="415"/>
  <c r="BR256" i="415"/>
  <c r="BQ256" i="415"/>
  <c r="BP256" i="415"/>
  <c r="BO256" i="415"/>
  <c r="BN256" i="415"/>
  <c r="BM256" i="415"/>
  <c r="BL256" i="415"/>
  <c r="BK256" i="415"/>
  <c r="BJ256" i="415"/>
  <c r="BI256" i="415"/>
  <c r="BH256" i="415"/>
  <c r="BG256" i="415"/>
  <c r="BF256" i="415"/>
  <c r="BW255" i="415"/>
  <c r="BV255" i="415"/>
  <c r="BU255" i="415"/>
  <c r="BT255" i="415"/>
  <c r="BS255" i="415"/>
  <c r="BR255" i="415"/>
  <c r="BQ255" i="415"/>
  <c r="BP255" i="415"/>
  <c r="BO255" i="415"/>
  <c r="BN255" i="415"/>
  <c r="BM255" i="415"/>
  <c r="BL255" i="415"/>
  <c r="BK255" i="415"/>
  <c r="BJ255" i="415"/>
  <c r="BI255" i="415"/>
  <c r="AM93" i="415" s="1"/>
  <c r="BH255" i="415"/>
  <c r="BG255" i="415"/>
  <c r="BF255" i="415"/>
  <c r="BW252" i="415"/>
  <c r="BV252" i="415"/>
  <c r="BU252" i="415"/>
  <c r="BT252" i="415"/>
  <c r="BS252" i="415"/>
  <c r="BR252" i="415"/>
  <c r="BQ252" i="415"/>
  <c r="BP252" i="415"/>
  <c r="BO252" i="415"/>
  <c r="BN252" i="415"/>
  <c r="BM252" i="415"/>
  <c r="BL252" i="415"/>
  <c r="BK252" i="415"/>
  <c r="BJ252" i="415"/>
  <c r="BI252" i="415"/>
  <c r="BH252" i="415"/>
  <c r="BG252" i="415"/>
  <c r="BF252" i="415"/>
  <c r="BW251" i="415"/>
  <c r="BV251" i="415"/>
  <c r="BU251" i="415"/>
  <c r="BT251" i="415"/>
  <c r="BS251" i="415"/>
  <c r="BR251" i="415"/>
  <c r="BQ251" i="415"/>
  <c r="BP251" i="415"/>
  <c r="BO251" i="415"/>
  <c r="BN251" i="415"/>
  <c r="BM251" i="415"/>
  <c r="BL251" i="415"/>
  <c r="BK251" i="415"/>
  <c r="BJ251" i="415"/>
  <c r="BI251" i="415"/>
  <c r="BH251" i="415"/>
  <c r="BG251" i="415"/>
  <c r="BF251" i="415"/>
  <c r="BW250" i="415"/>
  <c r="BV250" i="415"/>
  <c r="BU250" i="415"/>
  <c r="BT250" i="415"/>
  <c r="BS250" i="415"/>
  <c r="BR250" i="415"/>
  <c r="BQ250" i="415"/>
  <c r="BP250" i="415"/>
  <c r="BO250" i="415"/>
  <c r="BN250" i="415"/>
  <c r="BM250" i="415"/>
  <c r="BL250" i="415"/>
  <c r="BK250" i="415"/>
  <c r="BJ250" i="415"/>
  <c r="BI250" i="415"/>
  <c r="BH250" i="415"/>
  <c r="BG250" i="415"/>
  <c r="BF250" i="415"/>
  <c r="BW249" i="415"/>
  <c r="BV249" i="415"/>
  <c r="BU249" i="415"/>
  <c r="BT249" i="415"/>
  <c r="BS249" i="415"/>
  <c r="BR249" i="415"/>
  <c r="BQ249" i="415"/>
  <c r="BP249" i="415"/>
  <c r="BO249" i="415"/>
  <c r="BN249" i="415"/>
  <c r="BM249" i="415"/>
  <c r="BL249" i="415"/>
  <c r="BK249" i="415"/>
  <c r="BJ249" i="415"/>
  <c r="BI249" i="415"/>
  <c r="BH249" i="415"/>
  <c r="BG249" i="415"/>
  <c r="BF249" i="415"/>
  <c r="BW248" i="415"/>
  <c r="BV248" i="415"/>
  <c r="BU248" i="415"/>
  <c r="BT248" i="415"/>
  <c r="BS248" i="415"/>
  <c r="BR248" i="415"/>
  <c r="BQ248" i="415"/>
  <c r="BP248" i="415"/>
  <c r="BO248" i="415"/>
  <c r="BN248" i="415"/>
  <c r="BM248" i="415"/>
  <c r="BL248" i="415"/>
  <c r="BK248" i="415"/>
  <c r="BJ248" i="415"/>
  <c r="BI248" i="415"/>
  <c r="BH248" i="415"/>
  <c r="BG248" i="415"/>
  <c r="BF248" i="415"/>
  <c r="BW247" i="415"/>
  <c r="BV247" i="415"/>
  <c r="BU247" i="415"/>
  <c r="BT247" i="415"/>
  <c r="BS247" i="415"/>
  <c r="BR247" i="415"/>
  <c r="BQ247" i="415"/>
  <c r="BP247" i="415"/>
  <c r="BO247" i="415"/>
  <c r="BN247" i="415"/>
  <c r="BM247" i="415"/>
  <c r="BL247" i="415"/>
  <c r="BK247" i="415"/>
  <c r="BJ247" i="415"/>
  <c r="BI247" i="415"/>
  <c r="BH247" i="415"/>
  <c r="BG247" i="415"/>
  <c r="BF247" i="415"/>
  <c r="BW246" i="415"/>
  <c r="BV246" i="415"/>
  <c r="BU246" i="415"/>
  <c r="BT246" i="415"/>
  <c r="BS246" i="415"/>
  <c r="BR246" i="415"/>
  <c r="BQ246" i="415"/>
  <c r="BP246" i="415"/>
  <c r="BO246" i="415"/>
  <c r="BN246" i="415"/>
  <c r="BM246" i="415"/>
  <c r="BL246" i="415"/>
  <c r="BK246" i="415"/>
  <c r="BJ246" i="415"/>
  <c r="BI246" i="415"/>
  <c r="BH246" i="415"/>
  <c r="BG246" i="415"/>
  <c r="BF246" i="415"/>
  <c r="BW245" i="415"/>
  <c r="BV245" i="415"/>
  <c r="BU245" i="415"/>
  <c r="BT245" i="415"/>
  <c r="BS245" i="415"/>
  <c r="BR245" i="415"/>
  <c r="BQ245" i="415"/>
  <c r="BP245" i="415"/>
  <c r="BO245" i="415"/>
  <c r="BN245" i="415"/>
  <c r="BM245" i="415"/>
  <c r="BL245" i="415"/>
  <c r="BK245" i="415"/>
  <c r="BJ245" i="415"/>
  <c r="BI245" i="415"/>
  <c r="BH245" i="415"/>
  <c r="BG245" i="415"/>
  <c r="BF245" i="415"/>
  <c r="BW244" i="415"/>
  <c r="BV244" i="415"/>
  <c r="BU244" i="415"/>
  <c r="BT244" i="415"/>
  <c r="BS244" i="415"/>
  <c r="BR244" i="415"/>
  <c r="BQ244" i="415"/>
  <c r="BP244" i="415"/>
  <c r="BO244" i="415"/>
  <c r="BN244" i="415"/>
  <c r="BM244" i="415"/>
  <c r="BL244" i="415"/>
  <c r="BK244" i="415"/>
  <c r="BJ244" i="415"/>
  <c r="BI244" i="415"/>
  <c r="BH244" i="415"/>
  <c r="BG244" i="415"/>
  <c r="BF244" i="415"/>
  <c r="BW243" i="415"/>
  <c r="BV243" i="415"/>
  <c r="BU243" i="415"/>
  <c r="BT243" i="415"/>
  <c r="BS243" i="415"/>
  <c r="BR243" i="415"/>
  <c r="BQ243" i="415"/>
  <c r="BP243" i="415"/>
  <c r="BO243" i="415"/>
  <c r="BN243" i="415"/>
  <c r="BM243" i="415"/>
  <c r="BL243" i="415"/>
  <c r="BK243" i="415"/>
  <c r="BJ243" i="415"/>
  <c r="BI243" i="415"/>
  <c r="BH243" i="415"/>
  <c r="BG243" i="415"/>
  <c r="BF243" i="415"/>
  <c r="BW242" i="415"/>
  <c r="BV242" i="415"/>
  <c r="BU242" i="415"/>
  <c r="BT242" i="415"/>
  <c r="BS242" i="415"/>
  <c r="BR242" i="415"/>
  <c r="BQ242" i="415"/>
  <c r="BP242" i="415"/>
  <c r="BO242" i="415"/>
  <c r="BN242" i="415"/>
  <c r="BM242" i="415"/>
  <c r="BL242" i="415"/>
  <c r="BK242" i="415"/>
  <c r="BJ242" i="415"/>
  <c r="BI242" i="415"/>
  <c r="BH242" i="415"/>
  <c r="BG242" i="415"/>
  <c r="BF242" i="415"/>
  <c r="BW241" i="415"/>
  <c r="BV241" i="415"/>
  <c r="BU241" i="415"/>
  <c r="BT241" i="415"/>
  <c r="BS241" i="415"/>
  <c r="BR241" i="415"/>
  <c r="BQ241" i="415"/>
  <c r="BP241" i="415"/>
  <c r="BO241" i="415"/>
  <c r="BN241" i="415"/>
  <c r="BM241" i="415"/>
  <c r="BL241" i="415"/>
  <c r="BK241" i="415"/>
  <c r="BJ241" i="415"/>
  <c r="BI241" i="415"/>
  <c r="BH241" i="415"/>
  <c r="BG241" i="415"/>
  <c r="BF241" i="415"/>
  <c r="BW240" i="415"/>
  <c r="BV240" i="415"/>
  <c r="BU240" i="415"/>
  <c r="BT240" i="415"/>
  <c r="BS240" i="415"/>
  <c r="BR240" i="415"/>
  <c r="BQ240" i="415"/>
  <c r="BP240" i="415"/>
  <c r="BO240" i="415"/>
  <c r="BN240" i="415"/>
  <c r="BM240" i="415"/>
  <c r="BL240" i="415"/>
  <c r="BK240" i="415"/>
  <c r="BJ240" i="415"/>
  <c r="BI240" i="415"/>
  <c r="BH240" i="415"/>
  <c r="BG240" i="415"/>
  <c r="BF240" i="415"/>
  <c r="BW239" i="415"/>
  <c r="BV239" i="415"/>
  <c r="BU239" i="415"/>
  <c r="BT239" i="415"/>
  <c r="BS239" i="415"/>
  <c r="BR239" i="415"/>
  <c r="BQ239" i="415"/>
  <c r="BP239" i="415"/>
  <c r="BO239" i="415"/>
  <c r="BN239" i="415"/>
  <c r="BM239" i="415"/>
  <c r="BL239" i="415"/>
  <c r="BK239" i="415"/>
  <c r="BJ239" i="415"/>
  <c r="BI239" i="415"/>
  <c r="BH239" i="415"/>
  <c r="BG239" i="415"/>
  <c r="BF239" i="415"/>
  <c r="BW238" i="415"/>
  <c r="BV238" i="415"/>
  <c r="BU238" i="415"/>
  <c r="BT238" i="415"/>
  <c r="BS238" i="415"/>
  <c r="BR238" i="415"/>
  <c r="BQ238" i="415"/>
  <c r="BP238" i="415"/>
  <c r="BO238" i="415"/>
  <c r="BN238" i="415"/>
  <c r="BM238" i="415"/>
  <c r="BL238" i="415"/>
  <c r="BK238" i="415"/>
  <c r="BJ238" i="415"/>
  <c r="BI238" i="415"/>
  <c r="BH238" i="415"/>
  <c r="BG238" i="415"/>
  <c r="BF238" i="415"/>
  <c r="BW237" i="415"/>
  <c r="BV237" i="415"/>
  <c r="BU237" i="415"/>
  <c r="BT237" i="415"/>
  <c r="BS237" i="415"/>
  <c r="BR237" i="415"/>
  <c r="BQ237" i="415"/>
  <c r="BP237" i="415"/>
  <c r="BO237" i="415"/>
  <c r="BN237" i="415"/>
  <c r="BM237" i="415"/>
  <c r="BL237" i="415"/>
  <c r="BK237" i="415"/>
  <c r="BJ237" i="415"/>
  <c r="BI237" i="415"/>
  <c r="BH237" i="415"/>
  <c r="BG237" i="415"/>
  <c r="BF237" i="415"/>
  <c r="BW236" i="415"/>
  <c r="BV236" i="415"/>
  <c r="BU236" i="415"/>
  <c r="BT236" i="415"/>
  <c r="BS236" i="415"/>
  <c r="BR236" i="415"/>
  <c r="BQ236" i="415"/>
  <c r="BP236" i="415"/>
  <c r="BO236" i="415"/>
  <c r="BN236" i="415"/>
  <c r="BM236" i="415"/>
  <c r="BL236" i="415"/>
  <c r="BK236" i="415"/>
  <c r="BJ236" i="415"/>
  <c r="BI236" i="415"/>
  <c r="BH236" i="415"/>
  <c r="BG236" i="415"/>
  <c r="BF236" i="415"/>
  <c r="BW233" i="415"/>
  <c r="BV233" i="415"/>
  <c r="BU233" i="415"/>
  <c r="BT233" i="415"/>
  <c r="BS233" i="415"/>
  <c r="BR233" i="415"/>
  <c r="BQ233" i="415"/>
  <c r="BP233" i="415"/>
  <c r="BO233" i="415"/>
  <c r="BN233" i="415"/>
  <c r="BM233" i="415"/>
  <c r="BL233" i="415"/>
  <c r="BK233" i="415"/>
  <c r="BJ233" i="415"/>
  <c r="BI233" i="415"/>
  <c r="BH233" i="415"/>
  <c r="BG233" i="415"/>
  <c r="BF233" i="415"/>
  <c r="BW232" i="415"/>
  <c r="BV232" i="415"/>
  <c r="BU232" i="415"/>
  <c r="BT232" i="415"/>
  <c r="BS232" i="415"/>
  <c r="BR232" i="415"/>
  <c r="BQ232" i="415"/>
  <c r="BP232" i="415"/>
  <c r="BO232" i="415"/>
  <c r="BN232" i="415"/>
  <c r="BM232" i="415"/>
  <c r="BL232" i="415"/>
  <c r="BK232" i="415"/>
  <c r="BJ232" i="415"/>
  <c r="BI232" i="415"/>
  <c r="BH232" i="415"/>
  <c r="BG232" i="415"/>
  <c r="BB91" i="415" s="1"/>
  <c r="BF232" i="415"/>
  <c r="BW231" i="415"/>
  <c r="BV231" i="415"/>
  <c r="BU231" i="415"/>
  <c r="BT231" i="415"/>
  <c r="BS231" i="415"/>
  <c r="BR231" i="415"/>
  <c r="BQ231" i="415"/>
  <c r="BP231" i="415"/>
  <c r="BO231" i="415"/>
  <c r="BN231" i="415"/>
  <c r="BM231" i="415"/>
  <c r="BL231" i="415"/>
  <c r="BK231" i="415"/>
  <c r="BJ231" i="415"/>
  <c r="BI231" i="415"/>
  <c r="BH231" i="415"/>
  <c r="BG231" i="415"/>
  <c r="BF231" i="415"/>
  <c r="BW230" i="415"/>
  <c r="BV230" i="415"/>
  <c r="BU230" i="415"/>
  <c r="BT230" i="415"/>
  <c r="BS230" i="415"/>
  <c r="BR230" i="415"/>
  <c r="BQ230" i="415"/>
  <c r="BP230" i="415"/>
  <c r="BO230" i="415"/>
  <c r="BN230" i="415"/>
  <c r="BM230" i="415"/>
  <c r="BL230" i="415"/>
  <c r="BK230" i="415"/>
  <c r="BJ230" i="415"/>
  <c r="BI230" i="415"/>
  <c r="BH230" i="415"/>
  <c r="BG230" i="415"/>
  <c r="BF230" i="415"/>
  <c r="BW229" i="415"/>
  <c r="BV229" i="415"/>
  <c r="BU229" i="415"/>
  <c r="BT229" i="415"/>
  <c r="BS229" i="415"/>
  <c r="BR229" i="415"/>
  <c r="BQ229" i="415"/>
  <c r="BP229" i="415"/>
  <c r="BO229" i="415"/>
  <c r="BN229" i="415"/>
  <c r="BM229" i="415"/>
  <c r="BL229" i="415"/>
  <c r="BK229" i="415"/>
  <c r="BJ229" i="415"/>
  <c r="BI229" i="415"/>
  <c r="BH229" i="415"/>
  <c r="BG229" i="415"/>
  <c r="BF229" i="415"/>
  <c r="BW228" i="415"/>
  <c r="BV228" i="415"/>
  <c r="BU228" i="415"/>
  <c r="BT228" i="415"/>
  <c r="BS228" i="415"/>
  <c r="BR228" i="415"/>
  <c r="BQ228" i="415"/>
  <c r="BP228" i="415"/>
  <c r="BO228" i="415"/>
  <c r="BN228" i="415"/>
  <c r="BM228" i="415"/>
  <c r="BL228" i="415"/>
  <c r="BK228" i="415"/>
  <c r="BJ228" i="415"/>
  <c r="BI228" i="415"/>
  <c r="BH228" i="415"/>
  <c r="BG228" i="415"/>
  <c r="BF228" i="415"/>
  <c r="BW227" i="415"/>
  <c r="BV227" i="415"/>
  <c r="BU227" i="415"/>
  <c r="BT227" i="415"/>
  <c r="BS227" i="415"/>
  <c r="BR227" i="415"/>
  <c r="BQ227" i="415"/>
  <c r="BP227" i="415"/>
  <c r="BO227" i="415"/>
  <c r="BN227" i="415"/>
  <c r="BM227" i="415"/>
  <c r="BL227" i="415"/>
  <c r="BK227" i="415"/>
  <c r="BJ227" i="415"/>
  <c r="BI227" i="415"/>
  <c r="BH227" i="415"/>
  <c r="BG227" i="415"/>
  <c r="BF227" i="415"/>
  <c r="BW226" i="415"/>
  <c r="BV226" i="415"/>
  <c r="BU226" i="415"/>
  <c r="BT226" i="415"/>
  <c r="BS226" i="415"/>
  <c r="BR226" i="415"/>
  <c r="BQ226" i="415"/>
  <c r="BP226" i="415"/>
  <c r="BO226" i="415"/>
  <c r="BN226" i="415"/>
  <c r="BM226" i="415"/>
  <c r="BL226" i="415"/>
  <c r="BK226" i="415"/>
  <c r="BJ226" i="415"/>
  <c r="BI226" i="415"/>
  <c r="BH226" i="415"/>
  <c r="BG226" i="415"/>
  <c r="BF226" i="415"/>
  <c r="BW225" i="415"/>
  <c r="BV225" i="415"/>
  <c r="BU225" i="415"/>
  <c r="BT225" i="415"/>
  <c r="BS225" i="415"/>
  <c r="BR225" i="415"/>
  <c r="BQ225" i="415"/>
  <c r="BP225" i="415"/>
  <c r="BO225" i="415"/>
  <c r="BN225" i="415"/>
  <c r="BM225" i="415"/>
  <c r="BL225" i="415"/>
  <c r="BK225" i="415"/>
  <c r="BJ225" i="415"/>
  <c r="BI225" i="415"/>
  <c r="BH225" i="415"/>
  <c r="BG225" i="415"/>
  <c r="BF225" i="415"/>
  <c r="BW224" i="415"/>
  <c r="BV224" i="415"/>
  <c r="BU224" i="415"/>
  <c r="BT224" i="415"/>
  <c r="BS224" i="415"/>
  <c r="BR224" i="415"/>
  <c r="BQ224" i="415"/>
  <c r="BP224" i="415"/>
  <c r="BO224" i="415"/>
  <c r="BN224" i="415"/>
  <c r="BM224" i="415"/>
  <c r="BL224" i="415"/>
  <c r="BK224" i="415"/>
  <c r="BJ224" i="415"/>
  <c r="BI224" i="415"/>
  <c r="BH224" i="415"/>
  <c r="BG224" i="415"/>
  <c r="BF224" i="415"/>
  <c r="BW223" i="415"/>
  <c r="BV223" i="415"/>
  <c r="BU223" i="415"/>
  <c r="BT223" i="415"/>
  <c r="BS223" i="415"/>
  <c r="BR223" i="415"/>
  <c r="BQ223" i="415"/>
  <c r="BP223" i="415"/>
  <c r="BO223" i="415"/>
  <c r="BN223" i="415"/>
  <c r="BM223" i="415"/>
  <c r="BL223" i="415"/>
  <c r="BK223" i="415"/>
  <c r="BJ223" i="415"/>
  <c r="BI223" i="415"/>
  <c r="BH223" i="415"/>
  <c r="BG223" i="415"/>
  <c r="BF223" i="415"/>
  <c r="BW222" i="415"/>
  <c r="BV222" i="415"/>
  <c r="BU222" i="415"/>
  <c r="BT222" i="415"/>
  <c r="BS222" i="415"/>
  <c r="BR222" i="415"/>
  <c r="BQ222" i="415"/>
  <c r="BP222" i="415"/>
  <c r="BO222" i="415"/>
  <c r="BN222" i="415"/>
  <c r="BM222" i="415"/>
  <c r="BL222" i="415"/>
  <c r="BK222" i="415"/>
  <c r="BJ222" i="415"/>
  <c r="BI222" i="415"/>
  <c r="BH222" i="415"/>
  <c r="BG222" i="415"/>
  <c r="BF222" i="415"/>
  <c r="BW221" i="415"/>
  <c r="BV221" i="415"/>
  <c r="BU221" i="415"/>
  <c r="BT221" i="415"/>
  <c r="BS221" i="415"/>
  <c r="BR221" i="415"/>
  <c r="BQ221" i="415"/>
  <c r="BP221" i="415"/>
  <c r="BO221" i="415"/>
  <c r="BN221" i="415"/>
  <c r="BM221" i="415"/>
  <c r="BL221" i="415"/>
  <c r="BK221" i="415"/>
  <c r="BJ221" i="415"/>
  <c r="BI221" i="415"/>
  <c r="BH221" i="415"/>
  <c r="BG221" i="415"/>
  <c r="BF221" i="415"/>
  <c r="BW220" i="415"/>
  <c r="BV220" i="415"/>
  <c r="BU220" i="415"/>
  <c r="BT220" i="415"/>
  <c r="BS220" i="415"/>
  <c r="BR220" i="415"/>
  <c r="BQ220" i="415"/>
  <c r="BP220" i="415"/>
  <c r="BO220" i="415"/>
  <c r="BN220" i="415"/>
  <c r="BM220" i="415"/>
  <c r="BL220" i="415"/>
  <c r="BK220" i="415"/>
  <c r="BJ220" i="415"/>
  <c r="BI220" i="415"/>
  <c r="BH220" i="415"/>
  <c r="BG220" i="415"/>
  <c r="BF220" i="415"/>
  <c r="BW219" i="415"/>
  <c r="BV219" i="415"/>
  <c r="BU219" i="415"/>
  <c r="BT219" i="415"/>
  <c r="BS219" i="415"/>
  <c r="BR219" i="415"/>
  <c r="BQ219" i="415"/>
  <c r="BP219" i="415"/>
  <c r="BO219" i="415"/>
  <c r="BN219" i="415"/>
  <c r="BM219" i="415"/>
  <c r="BL219" i="415"/>
  <c r="BK219" i="415"/>
  <c r="BJ219" i="415"/>
  <c r="BI219" i="415"/>
  <c r="BH219" i="415"/>
  <c r="BG219" i="415"/>
  <c r="BF219" i="415"/>
  <c r="BW218" i="415"/>
  <c r="BV218" i="415"/>
  <c r="BU218" i="415"/>
  <c r="BT218" i="415"/>
  <c r="BS218" i="415"/>
  <c r="BR218" i="415"/>
  <c r="BQ218" i="415"/>
  <c r="BP218" i="415"/>
  <c r="BO218" i="415"/>
  <c r="BN218" i="415"/>
  <c r="BM218" i="415"/>
  <c r="BL218" i="415"/>
  <c r="BK218" i="415"/>
  <c r="BJ218" i="415"/>
  <c r="BI218" i="415"/>
  <c r="BH218" i="415"/>
  <c r="BG218" i="415"/>
  <c r="BF218" i="415"/>
  <c r="BW217" i="415"/>
  <c r="BV217" i="415"/>
  <c r="BU217" i="415"/>
  <c r="BT217" i="415"/>
  <c r="BS217" i="415"/>
  <c r="BR217" i="415"/>
  <c r="BQ217" i="415"/>
  <c r="BP217" i="415"/>
  <c r="BO217" i="415"/>
  <c r="BN217" i="415"/>
  <c r="BM217" i="415"/>
  <c r="BL217" i="415"/>
  <c r="BK217" i="415"/>
  <c r="BJ217" i="415"/>
  <c r="BI217" i="415"/>
  <c r="BH217" i="415"/>
  <c r="BG217" i="415"/>
  <c r="BF217" i="415"/>
  <c r="BW214" i="415"/>
  <c r="BV214" i="415"/>
  <c r="BU214" i="415"/>
  <c r="BT214" i="415"/>
  <c r="BS214" i="415"/>
  <c r="BR214" i="415"/>
  <c r="BQ214" i="415"/>
  <c r="BP214" i="415"/>
  <c r="BO214" i="415"/>
  <c r="BN214" i="415"/>
  <c r="BM214" i="415"/>
  <c r="BL214" i="415"/>
  <c r="BK214" i="415"/>
  <c r="BJ214" i="415"/>
  <c r="BI214" i="415"/>
  <c r="BH214" i="415"/>
  <c r="BG214" i="415"/>
  <c r="BF214" i="415"/>
  <c r="BW213" i="415"/>
  <c r="BV213" i="415"/>
  <c r="BU213" i="415"/>
  <c r="BT213" i="415"/>
  <c r="BS213" i="415"/>
  <c r="BR213" i="415"/>
  <c r="BQ213" i="415"/>
  <c r="BP213" i="415"/>
  <c r="BO213" i="415"/>
  <c r="BN213" i="415"/>
  <c r="BM213" i="415"/>
  <c r="BL213" i="415"/>
  <c r="BK213" i="415"/>
  <c r="BJ213" i="415"/>
  <c r="BI213" i="415"/>
  <c r="BH213" i="415"/>
  <c r="BG213" i="415"/>
  <c r="BF213" i="415"/>
  <c r="BW212" i="415"/>
  <c r="BV212" i="415"/>
  <c r="BU212" i="415"/>
  <c r="BT212" i="415"/>
  <c r="BS212" i="415"/>
  <c r="BR212" i="415"/>
  <c r="BQ212" i="415"/>
  <c r="BP212" i="415"/>
  <c r="BO212" i="415"/>
  <c r="BN212" i="415"/>
  <c r="BM212" i="415"/>
  <c r="BL212" i="415"/>
  <c r="BK212" i="415"/>
  <c r="BJ212" i="415"/>
  <c r="BI212" i="415"/>
  <c r="BH212" i="415"/>
  <c r="BG212" i="415"/>
  <c r="BF212" i="415"/>
  <c r="BW211" i="415"/>
  <c r="BV211" i="415"/>
  <c r="BU211" i="415"/>
  <c r="BT211" i="415"/>
  <c r="BS211" i="415"/>
  <c r="BR211" i="415"/>
  <c r="BQ211" i="415"/>
  <c r="BP211" i="415"/>
  <c r="BO211" i="415"/>
  <c r="BN211" i="415"/>
  <c r="BM211" i="415"/>
  <c r="BL211" i="415"/>
  <c r="BK211" i="415"/>
  <c r="BJ211" i="415"/>
  <c r="BI211" i="415"/>
  <c r="BH211" i="415"/>
  <c r="BG211" i="415"/>
  <c r="BF211" i="415"/>
  <c r="BW210" i="415"/>
  <c r="BV210" i="415"/>
  <c r="BU210" i="415"/>
  <c r="BT210" i="415"/>
  <c r="BS210" i="415"/>
  <c r="BR210" i="415"/>
  <c r="BQ210" i="415"/>
  <c r="BP210" i="415"/>
  <c r="BO210" i="415"/>
  <c r="BN210" i="415"/>
  <c r="BM210" i="415"/>
  <c r="BL210" i="415"/>
  <c r="BK210" i="415"/>
  <c r="BJ210" i="415"/>
  <c r="BI210" i="415"/>
  <c r="BH210" i="415"/>
  <c r="BG210" i="415"/>
  <c r="BF210" i="415"/>
  <c r="BW209" i="415"/>
  <c r="BV209" i="415"/>
  <c r="BU209" i="415"/>
  <c r="BT209" i="415"/>
  <c r="BS209" i="415"/>
  <c r="BR209" i="415"/>
  <c r="BQ209" i="415"/>
  <c r="BP209" i="415"/>
  <c r="BO209" i="415"/>
  <c r="BN209" i="415"/>
  <c r="BM209" i="415"/>
  <c r="BL209" i="415"/>
  <c r="BK209" i="415"/>
  <c r="BJ209" i="415"/>
  <c r="BI209" i="415"/>
  <c r="BH209" i="415"/>
  <c r="BG209" i="415"/>
  <c r="BF209" i="415"/>
  <c r="BW208" i="415"/>
  <c r="BV208" i="415"/>
  <c r="BU208" i="415"/>
  <c r="BT208" i="415"/>
  <c r="BS208" i="415"/>
  <c r="BR208" i="415"/>
  <c r="BQ208" i="415"/>
  <c r="BP208" i="415"/>
  <c r="BO208" i="415"/>
  <c r="BN208" i="415"/>
  <c r="BM208" i="415"/>
  <c r="BL208" i="415"/>
  <c r="BK208" i="415"/>
  <c r="BJ208" i="415"/>
  <c r="BI208" i="415"/>
  <c r="BH208" i="415"/>
  <c r="BG208" i="415"/>
  <c r="BF208" i="415"/>
  <c r="BW207" i="415"/>
  <c r="BV207" i="415"/>
  <c r="BU207" i="415"/>
  <c r="BT207" i="415"/>
  <c r="BS207" i="415"/>
  <c r="BR207" i="415"/>
  <c r="BQ207" i="415"/>
  <c r="BP207" i="415"/>
  <c r="BO207" i="415"/>
  <c r="BN207" i="415"/>
  <c r="BM207" i="415"/>
  <c r="BL207" i="415"/>
  <c r="BK207" i="415"/>
  <c r="BJ207" i="415"/>
  <c r="BI207" i="415"/>
  <c r="BH207" i="415"/>
  <c r="BG207" i="415"/>
  <c r="BF207" i="415"/>
  <c r="BW206" i="415"/>
  <c r="BV206" i="415"/>
  <c r="BU206" i="415"/>
  <c r="BT206" i="415"/>
  <c r="BS206" i="415"/>
  <c r="BR206" i="415"/>
  <c r="BQ206" i="415"/>
  <c r="BP206" i="415"/>
  <c r="BO206" i="415"/>
  <c r="BN206" i="415"/>
  <c r="BM206" i="415"/>
  <c r="BL206" i="415"/>
  <c r="BK206" i="415"/>
  <c r="BJ206" i="415"/>
  <c r="BI206" i="415"/>
  <c r="BH206" i="415"/>
  <c r="BG206" i="415"/>
  <c r="BF206" i="415"/>
  <c r="BW205" i="415"/>
  <c r="BV205" i="415"/>
  <c r="BU205" i="415"/>
  <c r="BT205" i="415"/>
  <c r="BS205" i="415"/>
  <c r="BR205" i="415"/>
  <c r="BQ205" i="415"/>
  <c r="BP205" i="415"/>
  <c r="BO205" i="415"/>
  <c r="BN205" i="415"/>
  <c r="BM205" i="415"/>
  <c r="BL205" i="415"/>
  <c r="BK205" i="415"/>
  <c r="BJ205" i="415"/>
  <c r="BI205" i="415"/>
  <c r="BH205" i="415"/>
  <c r="BG205" i="415"/>
  <c r="BF205" i="415"/>
  <c r="BW204" i="415"/>
  <c r="BV204" i="415"/>
  <c r="BU204" i="415"/>
  <c r="BT204" i="415"/>
  <c r="BS204" i="415"/>
  <c r="BR204" i="415"/>
  <c r="BQ204" i="415"/>
  <c r="BP204" i="415"/>
  <c r="BO204" i="415"/>
  <c r="BN204" i="415"/>
  <c r="BM204" i="415"/>
  <c r="BL204" i="415"/>
  <c r="BK204" i="415"/>
  <c r="BJ204" i="415"/>
  <c r="BI204" i="415"/>
  <c r="BH204" i="415"/>
  <c r="BG204" i="415"/>
  <c r="BF204" i="415"/>
  <c r="BW203" i="415"/>
  <c r="BV203" i="415"/>
  <c r="BU203" i="415"/>
  <c r="BT203" i="415"/>
  <c r="BS203" i="415"/>
  <c r="BR203" i="415"/>
  <c r="BQ203" i="415"/>
  <c r="BP203" i="415"/>
  <c r="BO203" i="415"/>
  <c r="BN203" i="415"/>
  <c r="BM203" i="415"/>
  <c r="BL203" i="415"/>
  <c r="BK203" i="415"/>
  <c r="BJ203" i="415"/>
  <c r="BI203" i="415"/>
  <c r="BH203" i="415"/>
  <c r="BG203" i="415"/>
  <c r="BF203" i="415"/>
  <c r="BW202" i="415"/>
  <c r="BV202" i="415"/>
  <c r="BU202" i="415"/>
  <c r="BT202" i="415"/>
  <c r="BS202" i="415"/>
  <c r="BR202" i="415"/>
  <c r="BQ202" i="415"/>
  <c r="BP202" i="415"/>
  <c r="BO202" i="415"/>
  <c r="BN202" i="415"/>
  <c r="BM202" i="415"/>
  <c r="BL202" i="415"/>
  <c r="BK202" i="415"/>
  <c r="BJ202" i="415"/>
  <c r="BI202" i="415"/>
  <c r="BH202" i="415"/>
  <c r="BG202" i="415"/>
  <c r="BF202" i="415"/>
  <c r="BW201" i="415"/>
  <c r="BV201" i="415"/>
  <c r="BU201" i="415"/>
  <c r="BT201" i="415"/>
  <c r="BS201" i="415"/>
  <c r="BR201" i="415"/>
  <c r="BQ201" i="415"/>
  <c r="BP201" i="415"/>
  <c r="BO201" i="415"/>
  <c r="BN201" i="415"/>
  <c r="BM201" i="415"/>
  <c r="BL201" i="415"/>
  <c r="BK201" i="415"/>
  <c r="BJ201" i="415"/>
  <c r="BI201" i="415"/>
  <c r="BH201" i="415"/>
  <c r="BG201" i="415"/>
  <c r="BF201" i="415"/>
  <c r="BW200" i="415"/>
  <c r="BV200" i="415"/>
  <c r="BU200" i="415"/>
  <c r="BT200" i="415"/>
  <c r="BS200" i="415"/>
  <c r="BR200" i="415"/>
  <c r="BQ200" i="415"/>
  <c r="BP200" i="415"/>
  <c r="BO200" i="415"/>
  <c r="BN200" i="415"/>
  <c r="BM200" i="415"/>
  <c r="BL200" i="415"/>
  <c r="BK200" i="415"/>
  <c r="BJ200" i="415"/>
  <c r="BI200" i="415"/>
  <c r="BH200" i="415"/>
  <c r="BG200" i="415"/>
  <c r="BF200" i="415"/>
  <c r="BW199" i="415"/>
  <c r="BV199" i="415"/>
  <c r="BU199" i="415"/>
  <c r="BT199" i="415"/>
  <c r="BS199" i="415"/>
  <c r="BR199" i="415"/>
  <c r="BQ199" i="415"/>
  <c r="BP199" i="415"/>
  <c r="BO199" i="415"/>
  <c r="BN199" i="415"/>
  <c r="BM199" i="415"/>
  <c r="BL199" i="415"/>
  <c r="BK199" i="415"/>
  <c r="BJ199" i="415"/>
  <c r="BI199" i="415"/>
  <c r="BH199" i="415"/>
  <c r="BG199" i="415"/>
  <c r="BF199" i="415"/>
  <c r="BW198" i="415"/>
  <c r="BV198" i="415"/>
  <c r="BU198" i="415"/>
  <c r="BT198" i="415"/>
  <c r="BS198" i="415"/>
  <c r="BR198" i="415"/>
  <c r="BQ198" i="415"/>
  <c r="BP198" i="415"/>
  <c r="BO198" i="415"/>
  <c r="BN198" i="415"/>
  <c r="BM198" i="415"/>
  <c r="BL198" i="415"/>
  <c r="BK198" i="415"/>
  <c r="BJ198" i="415"/>
  <c r="BI198" i="415"/>
  <c r="BH198" i="415"/>
  <c r="BG198" i="415"/>
  <c r="BF198" i="415"/>
  <c r="BW195" i="415"/>
  <c r="BV195" i="415"/>
  <c r="BU195" i="415"/>
  <c r="BT195" i="415"/>
  <c r="BS195" i="415"/>
  <c r="BR195" i="415"/>
  <c r="BQ195" i="415"/>
  <c r="BP195" i="415"/>
  <c r="BO195" i="415"/>
  <c r="BN195" i="415"/>
  <c r="BM195" i="415"/>
  <c r="BL195" i="415"/>
  <c r="BK195" i="415"/>
  <c r="BJ195" i="415"/>
  <c r="BI195" i="415"/>
  <c r="BH195" i="415"/>
  <c r="BG195" i="415"/>
  <c r="BF195" i="415"/>
  <c r="BW194" i="415"/>
  <c r="BV194" i="415"/>
  <c r="BU194" i="415"/>
  <c r="BT194" i="415"/>
  <c r="BS194" i="415"/>
  <c r="BR194" i="415"/>
  <c r="BQ194" i="415"/>
  <c r="BP194" i="415"/>
  <c r="BO194" i="415"/>
  <c r="BN194" i="415"/>
  <c r="BM194" i="415"/>
  <c r="BL194" i="415"/>
  <c r="BK194" i="415"/>
  <c r="BJ194" i="415"/>
  <c r="BI194" i="415"/>
  <c r="BH194" i="415"/>
  <c r="BG194" i="415"/>
  <c r="BF194" i="415"/>
  <c r="BW193" i="415"/>
  <c r="BV193" i="415"/>
  <c r="BU193" i="415"/>
  <c r="BT193" i="415"/>
  <c r="BS193" i="415"/>
  <c r="BR193" i="415"/>
  <c r="BQ193" i="415"/>
  <c r="BP193" i="415"/>
  <c r="BO193" i="415"/>
  <c r="BN193" i="415"/>
  <c r="BM193" i="415"/>
  <c r="BL193" i="415"/>
  <c r="BK193" i="415"/>
  <c r="BJ193" i="415"/>
  <c r="BI193" i="415"/>
  <c r="BH193" i="415"/>
  <c r="BG193" i="415"/>
  <c r="BF193" i="415"/>
  <c r="BW192" i="415"/>
  <c r="BV192" i="415"/>
  <c r="BU192" i="415"/>
  <c r="BT192" i="415"/>
  <c r="BS192" i="415"/>
  <c r="BR192" i="415"/>
  <c r="BQ192" i="415"/>
  <c r="BP192" i="415"/>
  <c r="BO192" i="415"/>
  <c r="BN192" i="415"/>
  <c r="BM192" i="415"/>
  <c r="BL192" i="415"/>
  <c r="BK192" i="415"/>
  <c r="BJ192" i="415"/>
  <c r="BI192" i="415"/>
  <c r="BH192" i="415"/>
  <c r="BG192" i="415"/>
  <c r="BF192" i="415"/>
  <c r="BW191" i="415"/>
  <c r="BV191" i="415"/>
  <c r="BU191" i="415"/>
  <c r="BT191" i="415"/>
  <c r="BS191" i="415"/>
  <c r="BR191" i="415"/>
  <c r="BQ191" i="415"/>
  <c r="BP191" i="415"/>
  <c r="BO191" i="415"/>
  <c r="BN191" i="415"/>
  <c r="BM191" i="415"/>
  <c r="BL191" i="415"/>
  <c r="BK191" i="415"/>
  <c r="BJ191" i="415"/>
  <c r="BI191" i="415"/>
  <c r="BH191" i="415"/>
  <c r="BG191" i="415"/>
  <c r="BF191" i="415"/>
  <c r="BW190" i="415"/>
  <c r="BV190" i="415"/>
  <c r="BU190" i="415"/>
  <c r="BT190" i="415"/>
  <c r="BS190" i="415"/>
  <c r="BR190" i="415"/>
  <c r="BQ190" i="415"/>
  <c r="BP190" i="415"/>
  <c r="BO190" i="415"/>
  <c r="BN190" i="415"/>
  <c r="BM190" i="415"/>
  <c r="BL190" i="415"/>
  <c r="BK190" i="415"/>
  <c r="BJ190" i="415"/>
  <c r="BI190" i="415"/>
  <c r="BH190" i="415"/>
  <c r="BG190" i="415"/>
  <c r="BF190" i="415"/>
  <c r="BW189" i="415"/>
  <c r="BV189" i="415"/>
  <c r="BU189" i="415"/>
  <c r="BT189" i="415"/>
  <c r="BS189" i="415"/>
  <c r="BR189" i="415"/>
  <c r="BQ189" i="415"/>
  <c r="BP189" i="415"/>
  <c r="BO189" i="415"/>
  <c r="BN189" i="415"/>
  <c r="BM189" i="415"/>
  <c r="BL189" i="415"/>
  <c r="BK189" i="415"/>
  <c r="BJ189" i="415"/>
  <c r="BI189" i="415"/>
  <c r="BH189" i="415"/>
  <c r="BG189" i="415"/>
  <c r="BF189" i="415"/>
  <c r="BW188" i="415"/>
  <c r="BV188" i="415"/>
  <c r="BU188" i="415"/>
  <c r="BT188" i="415"/>
  <c r="BS188" i="415"/>
  <c r="BR188" i="415"/>
  <c r="BQ188" i="415"/>
  <c r="BP188" i="415"/>
  <c r="BO188" i="415"/>
  <c r="BN188" i="415"/>
  <c r="BM188" i="415"/>
  <c r="BL188" i="415"/>
  <c r="BK188" i="415"/>
  <c r="BJ188" i="415"/>
  <c r="BI188" i="415"/>
  <c r="BH188" i="415"/>
  <c r="BG188" i="415"/>
  <c r="BF188" i="415"/>
  <c r="BW187" i="415"/>
  <c r="BV187" i="415"/>
  <c r="BU187" i="415"/>
  <c r="BT187" i="415"/>
  <c r="BS187" i="415"/>
  <c r="BR187" i="415"/>
  <c r="BQ187" i="415"/>
  <c r="BP187" i="415"/>
  <c r="BO187" i="415"/>
  <c r="BN187" i="415"/>
  <c r="BM187" i="415"/>
  <c r="BL187" i="415"/>
  <c r="BK187" i="415"/>
  <c r="BJ187" i="415"/>
  <c r="BI187" i="415"/>
  <c r="AU89" i="415" s="1"/>
  <c r="BH187" i="415"/>
  <c r="BG187" i="415"/>
  <c r="BF187" i="415"/>
  <c r="BW186" i="415"/>
  <c r="BV186" i="415"/>
  <c r="BU186" i="415"/>
  <c r="BT186" i="415"/>
  <c r="BS186" i="415"/>
  <c r="BR186" i="415"/>
  <c r="BQ186" i="415"/>
  <c r="BP186" i="415"/>
  <c r="BO186" i="415"/>
  <c r="BN186" i="415"/>
  <c r="BM186" i="415"/>
  <c r="BL186" i="415"/>
  <c r="BK186" i="415"/>
  <c r="BJ186" i="415"/>
  <c r="BI186" i="415"/>
  <c r="BH186" i="415"/>
  <c r="BG186" i="415"/>
  <c r="BF186" i="415"/>
  <c r="BW185" i="415"/>
  <c r="BV185" i="415"/>
  <c r="BU185" i="415"/>
  <c r="BT185" i="415"/>
  <c r="BS185" i="415"/>
  <c r="BR185" i="415"/>
  <c r="BQ185" i="415"/>
  <c r="BP185" i="415"/>
  <c r="BO185" i="415"/>
  <c r="BN185" i="415"/>
  <c r="BM185" i="415"/>
  <c r="BL185" i="415"/>
  <c r="BK185" i="415"/>
  <c r="BJ185" i="415"/>
  <c r="BI185" i="415"/>
  <c r="BH185" i="415"/>
  <c r="BG185" i="415"/>
  <c r="BF185" i="415"/>
  <c r="BW184" i="415"/>
  <c r="BV184" i="415"/>
  <c r="BU184" i="415"/>
  <c r="BT184" i="415"/>
  <c r="BS184" i="415"/>
  <c r="BR184" i="415"/>
  <c r="BQ184" i="415"/>
  <c r="BP184" i="415"/>
  <c r="BO184" i="415"/>
  <c r="BN184" i="415"/>
  <c r="BM184" i="415"/>
  <c r="BL184" i="415"/>
  <c r="BK184" i="415"/>
  <c r="BJ184" i="415"/>
  <c r="BI184" i="415"/>
  <c r="BH184" i="415"/>
  <c r="BG184" i="415"/>
  <c r="BF184" i="415"/>
  <c r="BW183" i="415"/>
  <c r="BV183" i="415"/>
  <c r="BU183" i="415"/>
  <c r="BT183" i="415"/>
  <c r="BS183" i="415"/>
  <c r="BR183" i="415"/>
  <c r="BQ183" i="415"/>
  <c r="BP183" i="415"/>
  <c r="BO183" i="415"/>
  <c r="BN183" i="415"/>
  <c r="BM183" i="415"/>
  <c r="BL183" i="415"/>
  <c r="BK183" i="415"/>
  <c r="BJ183" i="415"/>
  <c r="BI183" i="415"/>
  <c r="BH183" i="415"/>
  <c r="BG183" i="415"/>
  <c r="BF183" i="415"/>
  <c r="BW182" i="415"/>
  <c r="BV182" i="415"/>
  <c r="BU182" i="415"/>
  <c r="BT182" i="415"/>
  <c r="BS182" i="415"/>
  <c r="BR182" i="415"/>
  <c r="BQ182" i="415"/>
  <c r="BP182" i="415"/>
  <c r="BO182" i="415"/>
  <c r="BN182" i="415"/>
  <c r="BM182" i="415"/>
  <c r="BL182" i="415"/>
  <c r="BK182" i="415"/>
  <c r="BJ182" i="415"/>
  <c r="BI182" i="415"/>
  <c r="BH182" i="415"/>
  <c r="BG182" i="415"/>
  <c r="BF182" i="415"/>
  <c r="BW181" i="415"/>
  <c r="BV181" i="415"/>
  <c r="BU181" i="415"/>
  <c r="BT181" i="415"/>
  <c r="BS181" i="415"/>
  <c r="BR181" i="415"/>
  <c r="BQ181" i="415"/>
  <c r="BP181" i="415"/>
  <c r="BO181" i="415"/>
  <c r="BN181" i="415"/>
  <c r="BM181" i="415"/>
  <c r="BL181" i="415"/>
  <c r="BK181" i="415"/>
  <c r="BJ181" i="415"/>
  <c r="BI181" i="415"/>
  <c r="BH181" i="415"/>
  <c r="BG181" i="415"/>
  <c r="BF181" i="415"/>
  <c r="BW180" i="415"/>
  <c r="BV180" i="415"/>
  <c r="BU180" i="415"/>
  <c r="BT180" i="415"/>
  <c r="BS180" i="415"/>
  <c r="BR180" i="415"/>
  <c r="BQ180" i="415"/>
  <c r="BP180" i="415"/>
  <c r="BO180" i="415"/>
  <c r="BN180" i="415"/>
  <c r="BM180" i="415"/>
  <c r="BL180" i="415"/>
  <c r="BK180" i="415"/>
  <c r="BJ180" i="415"/>
  <c r="BI180" i="415"/>
  <c r="BH180" i="415"/>
  <c r="BG180" i="415"/>
  <c r="BF180" i="415"/>
  <c r="BW179" i="415"/>
  <c r="BV179" i="415"/>
  <c r="BU179" i="415"/>
  <c r="BT179" i="415"/>
  <c r="BS179" i="415"/>
  <c r="BR179" i="415"/>
  <c r="BQ179" i="415"/>
  <c r="BP179" i="415"/>
  <c r="BO179" i="415"/>
  <c r="BN179" i="415"/>
  <c r="BM179" i="415"/>
  <c r="BL179" i="415"/>
  <c r="BK179" i="415"/>
  <c r="BJ179" i="415"/>
  <c r="BI179" i="415"/>
  <c r="AM89" i="415" s="1"/>
  <c r="BH179" i="415"/>
  <c r="BG179" i="415"/>
  <c r="BF179" i="415"/>
  <c r="BW176" i="415"/>
  <c r="BV176" i="415"/>
  <c r="BU176" i="415"/>
  <c r="BT176" i="415"/>
  <c r="BS176" i="415"/>
  <c r="BR176" i="415"/>
  <c r="BQ176" i="415"/>
  <c r="BP176" i="415"/>
  <c r="BO176" i="415"/>
  <c r="BN176" i="415"/>
  <c r="BM176" i="415"/>
  <c r="BL176" i="415"/>
  <c r="BK176" i="415"/>
  <c r="BJ176" i="415"/>
  <c r="BI176" i="415"/>
  <c r="BH176" i="415"/>
  <c r="BG176" i="415"/>
  <c r="BF176" i="415"/>
  <c r="BW175" i="415"/>
  <c r="BV175" i="415"/>
  <c r="BU175" i="415"/>
  <c r="BT175" i="415"/>
  <c r="BS175" i="415"/>
  <c r="BR175" i="415"/>
  <c r="BQ175" i="415"/>
  <c r="BP175" i="415"/>
  <c r="BO175" i="415"/>
  <c r="BN175" i="415"/>
  <c r="BM175" i="415"/>
  <c r="BL175" i="415"/>
  <c r="BK175" i="415"/>
  <c r="BJ175" i="415"/>
  <c r="BI175" i="415"/>
  <c r="BH175" i="415"/>
  <c r="BG175" i="415"/>
  <c r="BF175" i="415"/>
  <c r="BW174" i="415"/>
  <c r="BV174" i="415"/>
  <c r="BU174" i="415"/>
  <c r="BT174" i="415"/>
  <c r="BS174" i="415"/>
  <c r="BR174" i="415"/>
  <c r="BQ174" i="415"/>
  <c r="BP174" i="415"/>
  <c r="BO174" i="415"/>
  <c r="BN174" i="415"/>
  <c r="BM174" i="415"/>
  <c r="BL174" i="415"/>
  <c r="BK174" i="415"/>
  <c r="BJ174" i="415"/>
  <c r="BI174" i="415"/>
  <c r="BH174" i="415"/>
  <c r="BG174" i="415"/>
  <c r="BF174" i="415"/>
  <c r="BW173" i="415"/>
  <c r="BV173" i="415"/>
  <c r="BU173" i="415"/>
  <c r="BT173" i="415"/>
  <c r="BS173" i="415"/>
  <c r="BR173" i="415"/>
  <c r="BQ173" i="415"/>
  <c r="BP173" i="415"/>
  <c r="BO173" i="415"/>
  <c r="BN173" i="415"/>
  <c r="BM173" i="415"/>
  <c r="BL173" i="415"/>
  <c r="BK173" i="415"/>
  <c r="BJ173" i="415"/>
  <c r="BI173" i="415"/>
  <c r="BH173" i="415"/>
  <c r="BG173" i="415"/>
  <c r="BF173" i="415"/>
  <c r="BW172" i="415"/>
  <c r="BV172" i="415"/>
  <c r="BU172" i="415"/>
  <c r="BT172" i="415"/>
  <c r="BS172" i="415"/>
  <c r="BR172" i="415"/>
  <c r="BQ172" i="415"/>
  <c r="BP172" i="415"/>
  <c r="BO172" i="415"/>
  <c r="BN172" i="415"/>
  <c r="BM172" i="415"/>
  <c r="BL172" i="415"/>
  <c r="BK172" i="415"/>
  <c r="BJ172" i="415"/>
  <c r="BI172" i="415"/>
  <c r="BH172" i="415"/>
  <c r="BG172" i="415"/>
  <c r="BF172" i="415"/>
  <c r="BW171" i="415"/>
  <c r="BV171" i="415"/>
  <c r="BU171" i="415"/>
  <c r="BT171" i="415"/>
  <c r="BS171" i="415"/>
  <c r="BR171" i="415"/>
  <c r="BQ171" i="415"/>
  <c r="BP171" i="415"/>
  <c r="BO171" i="415"/>
  <c r="BN171" i="415"/>
  <c r="BM171" i="415"/>
  <c r="BL171" i="415"/>
  <c r="BK171" i="415"/>
  <c r="BJ171" i="415"/>
  <c r="BI171" i="415"/>
  <c r="BH171" i="415"/>
  <c r="BG171" i="415"/>
  <c r="BF171" i="415"/>
  <c r="BW170" i="415"/>
  <c r="BV170" i="415"/>
  <c r="BU170" i="415"/>
  <c r="BT170" i="415"/>
  <c r="BS170" i="415"/>
  <c r="BR170" i="415"/>
  <c r="BQ170" i="415"/>
  <c r="BP170" i="415"/>
  <c r="BO170" i="415"/>
  <c r="BN170" i="415"/>
  <c r="BM170" i="415"/>
  <c r="BL170" i="415"/>
  <c r="BK170" i="415"/>
  <c r="BJ170" i="415"/>
  <c r="BI170" i="415"/>
  <c r="BH170" i="415"/>
  <c r="BG170" i="415"/>
  <c r="BF170" i="415"/>
  <c r="BW169" i="415"/>
  <c r="BV169" i="415"/>
  <c r="BU169" i="415"/>
  <c r="BT169" i="415"/>
  <c r="BS169" i="415"/>
  <c r="BR169" i="415"/>
  <c r="BQ169" i="415"/>
  <c r="BP169" i="415"/>
  <c r="BO169" i="415"/>
  <c r="BN169" i="415"/>
  <c r="BM169" i="415"/>
  <c r="BL169" i="415"/>
  <c r="BK169" i="415"/>
  <c r="BJ169" i="415"/>
  <c r="BI169" i="415"/>
  <c r="BH169" i="415"/>
  <c r="BG169" i="415"/>
  <c r="BF169" i="415"/>
  <c r="BW168" i="415"/>
  <c r="BV168" i="415"/>
  <c r="BU168" i="415"/>
  <c r="BT168" i="415"/>
  <c r="BS168" i="415"/>
  <c r="BR168" i="415"/>
  <c r="BQ168" i="415"/>
  <c r="BP168" i="415"/>
  <c r="BO168" i="415"/>
  <c r="BN168" i="415"/>
  <c r="BM168" i="415"/>
  <c r="BL168" i="415"/>
  <c r="BK168" i="415"/>
  <c r="BJ168" i="415"/>
  <c r="BI168" i="415"/>
  <c r="BH168" i="415"/>
  <c r="BG168" i="415"/>
  <c r="BF168" i="415"/>
  <c r="BW167" i="415"/>
  <c r="BV167" i="415"/>
  <c r="BU167" i="415"/>
  <c r="BT167" i="415"/>
  <c r="BS167" i="415"/>
  <c r="BR167" i="415"/>
  <c r="BQ167" i="415"/>
  <c r="BP167" i="415"/>
  <c r="BO167" i="415"/>
  <c r="BN167" i="415"/>
  <c r="BM167" i="415"/>
  <c r="BL167" i="415"/>
  <c r="BK167" i="415"/>
  <c r="BJ167" i="415"/>
  <c r="BI167" i="415"/>
  <c r="BH167" i="415"/>
  <c r="BG167" i="415"/>
  <c r="BF167" i="415"/>
  <c r="BW166" i="415"/>
  <c r="BV166" i="415"/>
  <c r="BU166" i="415"/>
  <c r="BT166" i="415"/>
  <c r="BS166" i="415"/>
  <c r="BR166" i="415"/>
  <c r="BQ166" i="415"/>
  <c r="BP166" i="415"/>
  <c r="BO166" i="415"/>
  <c r="BN166" i="415"/>
  <c r="BM166" i="415"/>
  <c r="BL166" i="415"/>
  <c r="BK166" i="415"/>
  <c r="BJ166" i="415"/>
  <c r="BI166" i="415"/>
  <c r="BH166" i="415"/>
  <c r="BG166" i="415"/>
  <c r="BF166" i="415"/>
  <c r="BW165" i="415"/>
  <c r="BV165" i="415"/>
  <c r="BU165" i="415"/>
  <c r="BT165" i="415"/>
  <c r="BS165" i="415"/>
  <c r="BR165" i="415"/>
  <c r="BQ165" i="415"/>
  <c r="BP165" i="415"/>
  <c r="BO165" i="415"/>
  <c r="BN165" i="415"/>
  <c r="BM165" i="415"/>
  <c r="BL165" i="415"/>
  <c r="BK165" i="415"/>
  <c r="BJ165" i="415"/>
  <c r="BI165" i="415"/>
  <c r="BH165" i="415"/>
  <c r="BG165" i="415"/>
  <c r="BF165" i="415"/>
  <c r="BW164" i="415"/>
  <c r="BV164" i="415"/>
  <c r="BU164" i="415"/>
  <c r="BT164" i="415"/>
  <c r="BS164" i="415"/>
  <c r="BR164" i="415"/>
  <c r="BQ164" i="415"/>
  <c r="BP164" i="415"/>
  <c r="BO164" i="415"/>
  <c r="BN164" i="415"/>
  <c r="BM164" i="415"/>
  <c r="BL164" i="415"/>
  <c r="BK164" i="415"/>
  <c r="BJ164" i="415"/>
  <c r="BI164" i="415"/>
  <c r="BH164" i="415"/>
  <c r="BG164" i="415"/>
  <c r="BF164" i="415"/>
  <c r="BW163" i="415"/>
  <c r="BV163" i="415"/>
  <c r="BU163" i="415"/>
  <c r="BT163" i="415"/>
  <c r="BS163" i="415"/>
  <c r="BR163" i="415"/>
  <c r="BQ163" i="415"/>
  <c r="BP163" i="415"/>
  <c r="BO163" i="415"/>
  <c r="BN163" i="415"/>
  <c r="BM163" i="415"/>
  <c r="BL163" i="415"/>
  <c r="BK163" i="415"/>
  <c r="BJ163" i="415"/>
  <c r="BI163" i="415"/>
  <c r="BH163" i="415"/>
  <c r="BG163" i="415"/>
  <c r="BF163" i="415"/>
  <c r="BW162" i="415"/>
  <c r="BV162" i="415"/>
  <c r="BU162" i="415"/>
  <c r="BT162" i="415"/>
  <c r="BS162" i="415"/>
  <c r="BR162" i="415"/>
  <c r="BQ162" i="415"/>
  <c r="BP162" i="415"/>
  <c r="BO162" i="415"/>
  <c r="BN162" i="415"/>
  <c r="BM162" i="415"/>
  <c r="BL162" i="415"/>
  <c r="BK162" i="415"/>
  <c r="BJ162" i="415"/>
  <c r="BI162" i="415"/>
  <c r="BH162" i="415"/>
  <c r="BG162" i="415"/>
  <c r="BF162" i="415"/>
  <c r="BW161" i="415"/>
  <c r="BV161" i="415"/>
  <c r="BU161" i="415"/>
  <c r="BT161" i="415"/>
  <c r="BS161" i="415"/>
  <c r="BR161" i="415"/>
  <c r="BQ161" i="415"/>
  <c r="BP161" i="415"/>
  <c r="BO161" i="415"/>
  <c r="BN161" i="415"/>
  <c r="BM161" i="415"/>
  <c r="BL161" i="415"/>
  <c r="BK161" i="415"/>
  <c r="BJ161" i="415"/>
  <c r="BI161" i="415"/>
  <c r="BH161" i="415"/>
  <c r="BG161" i="415"/>
  <c r="BF161" i="415"/>
  <c r="BW160" i="415"/>
  <c r="BV160" i="415"/>
  <c r="BU160" i="415"/>
  <c r="BT160" i="415"/>
  <c r="BS160" i="415"/>
  <c r="BR160" i="415"/>
  <c r="BQ160" i="415"/>
  <c r="BP160" i="415"/>
  <c r="BO160" i="415"/>
  <c r="BN160" i="415"/>
  <c r="BM160" i="415"/>
  <c r="BL160" i="415"/>
  <c r="BK160" i="415"/>
  <c r="BJ160" i="415"/>
  <c r="BI160" i="415"/>
  <c r="BH160" i="415"/>
  <c r="BG160" i="415"/>
  <c r="BF160" i="415"/>
  <c r="BW157" i="415"/>
  <c r="BV157" i="415"/>
  <c r="BU157" i="415"/>
  <c r="BT157" i="415"/>
  <c r="BS157" i="415"/>
  <c r="BR157" i="415"/>
  <c r="BQ157" i="415"/>
  <c r="BP157" i="415"/>
  <c r="BO157" i="415"/>
  <c r="BN157" i="415"/>
  <c r="BM157" i="415"/>
  <c r="BL157" i="415"/>
  <c r="BK157" i="415"/>
  <c r="BJ157" i="415"/>
  <c r="BI157" i="415"/>
  <c r="BH157" i="415"/>
  <c r="BG157" i="415"/>
  <c r="BF157" i="415"/>
  <c r="BW156" i="415"/>
  <c r="BV156" i="415"/>
  <c r="BU156" i="415"/>
  <c r="BT156" i="415"/>
  <c r="BS156" i="415"/>
  <c r="BR156" i="415"/>
  <c r="BQ156" i="415"/>
  <c r="BP156" i="415"/>
  <c r="BO156" i="415"/>
  <c r="BN156" i="415"/>
  <c r="BM156" i="415"/>
  <c r="BL156" i="415"/>
  <c r="BK156" i="415"/>
  <c r="BJ156" i="415"/>
  <c r="BI156" i="415"/>
  <c r="BH156" i="415"/>
  <c r="BG156" i="415"/>
  <c r="BF156" i="415"/>
  <c r="BW155" i="415"/>
  <c r="BV155" i="415"/>
  <c r="BU155" i="415"/>
  <c r="BT155" i="415"/>
  <c r="BS155" i="415"/>
  <c r="BR155" i="415"/>
  <c r="BQ155" i="415"/>
  <c r="BP155" i="415"/>
  <c r="BO155" i="415"/>
  <c r="BN155" i="415"/>
  <c r="BM155" i="415"/>
  <c r="BL155" i="415"/>
  <c r="BK155" i="415"/>
  <c r="BJ155" i="415"/>
  <c r="BI155" i="415"/>
  <c r="BH155" i="415"/>
  <c r="BG155" i="415"/>
  <c r="BF155" i="415"/>
  <c r="BW154" i="415"/>
  <c r="BV154" i="415"/>
  <c r="BU154" i="415"/>
  <c r="BT154" i="415"/>
  <c r="BS154" i="415"/>
  <c r="BR154" i="415"/>
  <c r="BQ154" i="415"/>
  <c r="BP154" i="415"/>
  <c r="BO154" i="415"/>
  <c r="BN154" i="415"/>
  <c r="BM154" i="415"/>
  <c r="BL154" i="415"/>
  <c r="BK154" i="415"/>
  <c r="BJ154" i="415"/>
  <c r="BI154" i="415"/>
  <c r="BH154" i="415"/>
  <c r="BG154" i="415"/>
  <c r="BF154" i="415"/>
  <c r="BW153" i="415"/>
  <c r="BV153" i="415"/>
  <c r="BU153" i="415"/>
  <c r="BT153" i="415"/>
  <c r="BS153" i="415"/>
  <c r="BR153" i="415"/>
  <c r="BQ153" i="415"/>
  <c r="BP153" i="415"/>
  <c r="BO153" i="415"/>
  <c r="BN153" i="415"/>
  <c r="BM153" i="415"/>
  <c r="BL153" i="415"/>
  <c r="BK153" i="415"/>
  <c r="BJ153" i="415"/>
  <c r="BI153" i="415"/>
  <c r="BH153" i="415"/>
  <c r="BG153" i="415"/>
  <c r="BF153" i="415"/>
  <c r="BW152" i="415"/>
  <c r="BV152" i="415"/>
  <c r="BU152" i="415"/>
  <c r="BT152" i="415"/>
  <c r="BS152" i="415"/>
  <c r="BR152" i="415"/>
  <c r="BQ152" i="415"/>
  <c r="BP152" i="415"/>
  <c r="BO152" i="415"/>
  <c r="BN152" i="415"/>
  <c r="BM152" i="415"/>
  <c r="BL152" i="415"/>
  <c r="BK152" i="415"/>
  <c r="BJ152" i="415"/>
  <c r="BI152" i="415"/>
  <c r="BH152" i="415"/>
  <c r="BG152" i="415"/>
  <c r="BF152" i="415"/>
  <c r="BW151" i="415"/>
  <c r="BV151" i="415"/>
  <c r="BU151" i="415"/>
  <c r="BT151" i="415"/>
  <c r="BS151" i="415"/>
  <c r="BR151" i="415"/>
  <c r="BQ151" i="415"/>
  <c r="BP151" i="415"/>
  <c r="BO151" i="415"/>
  <c r="BN151" i="415"/>
  <c r="BM151" i="415"/>
  <c r="BL151" i="415"/>
  <c r="BK151" i="415"/>
  <c r="BJ151" i="415"/>
  <c r="BI151" i="415"/>
  <c r="BH151" i="415"/>
  <c r="BG151" i="415"/>
  <c r="BF151" i="415"/>
  <c r="BW150" i="415"/>
  <c r="BV150" i="415"/>
  <c r="BU150" i="415"/>
  <c r="BT150" i="415"/>
  <c r="BS150" i="415"/>
  <c r="BR150" i="415"/>
  <c r="BQ150" i="415"/>
  <c r="BP150" i="415"/>
  <c r="BO150" i="415"/>
  <c r="BN150" i="415"/>
  <c r="BM150" i="415"/>
  <c r="BL150" i="415"/>
  <c r="BK150" i="415"/>
  <c r="BJ150" i="415"/>
  <c r="BI150" i="415"/>
  <c r="BH150" i="415"/>
  <c r="BG150" i="415"/>
  <c r="BB95" i="415" s="1"/>
  <c r="BF150" i="415"/>
  <c r="BW149" i="415"/>
  <c r="BV149" i="415"/>
  <c r="BU149" i="415"/>
  <c r="BT149" i="415"/>
  <c r="BS149" i="415"/>
  <c r="BR149" i="415"/>
  <c r="BQ149" i="415"/>
  <c r="BP149" i="415"/>
  <c r="BO149" i="415"/>
  <c r="BN149" i="415"/>
  <c r="BM149" i="415"/>
  <c r="BL149" i="415"/>
  <c r="BK149" i="415"/>
  <c r="BJ149" i="415"/>
  <c r="BI149" i="415"/>
  <c r="BH149" i="415"/>
  <c r="BG149" i="415"/>
  <c r="BF149" i="415"/>
  <c r="BW148" i="415"/>
  <c r="BV148" i="415"/>
  <c r="BU148" i="415"/>
  <c r="BT148" i="415"/>
  <c r="BS148" i="415"/>
  <c r="BR148" i="415"/>
  <c r="BQ148" i="415"/>
  <c r="BP148" i="415"/>
  <c r="BO148" i="415"/>
  <c r="BN148" i="415"/>
  <c r="BM148" i="415"/>
  <c r="BL148" i="415"/>
  <c r="BK148" i="415"/>
  <c r="BJ148" i="415"/>
  <c r="BI148" i="415"/>
  <c r="BH148" i="415"/>
  <c r="BG148" i="415"/>
  <c r="BF148" i="415"/>
  <c r="BW147" i="415"/>
  <c r="BV147" i="415"/>
  <c r="BU147" i="415"/>
  <c r="BT147" i="415"/>
  <c r="BS147" i="415"/>
  <c r="BR147" i="415"/>
  <c r="BQ147" i="415"/>
  <c r="BP147" i="415"/>
  <c r="BO147" i="415"/>
  <c r="BN147" i="415"/>
  <c r="BM147" i="415"/>
  <c r="BL147" i="415"/>
  <c r="BK147" i="415"/>
  <c r="BJ147" i="415"/>
  <c r="BI147" i="415"/>
  <c r="AY95" i="415" s="1"/>
  <c r="BH147" i="415"/>
  <c r="BG147" i="415"/>
  <c r="BF147" i="415"/>
  <c r="BW146" i="415"/>
  <c r="BV146" i="415"/>
  <c r="BU146" i="415"/>
  <c r="BT146" i="415"/>
  <c r="BS146" i="415"/>
  <c r="BR146" i="415"/>
  <c r="BQ146" i="415"/>
  <c r="BP146" i="415"/>
  <c r="BO146" i="415"/>
  <c r="BN146" i="415"/>
  <c r="BM146" i="415"/>
  <c r="BL146" i="415"/>
  <c r="BK146" i="415"/>
  <c r="BJ146" i="415"/>
  <c r="BI146" i="415"/>
  <c r="BH146" i="415"/>
  <c r="BG146" i="415"/>
  <c r="AX95" i="415" s="1"/>
  <c r="BF146" i="415"/>
  <c r="BW145" i="415"/>
  <c r="BV145" i="415"/>
  <c r="BU145" i="415"/>
  <c r="BT145" i="415"/>
  <c r="BS145" i="415"/>
  <c r="BR145" i="415"/>
  <c r="BQ145" i="415"/>
  <c r="BP145" i="415"/>
  <c r="BO145" i="415"/>
  <c r="BN145" i="415"/>
  <c r="BM145" i="415"/>
  <c r="BL145" i="415"/>
  <c r="BK145" i="415"/>
  <c r="BJ145" i="415"/>
  <c r="BI145" i="415"/>
  <c r="BH145" i="415"/>
  <c r="BG145" i="415"/>
  <c r="BF145" i="415"/>
  <c r="BW144" i="415"/>
  <c r="BV144" i="415"/>
  <c r="BU144" i="415"/>
  <c r="BT144" i="415"/>
  <c r="BS144" i="415"/>
  <c r="BR144" i="415"/>
  <c r="BQ144" i="415"/>
  <c r="BP144" i="415"/>
  <c r="BO144" i="415"/>
  <c r="BN144" i="415"/>
  <c r="BM144" i="415"/>
  <c r="BL144" i="415"/>
  <c r="BK144" i="415"/>
  <c r="BJ144" i="415"/>
  <c r="BI144" i="415"/>
  <c r="BH144" i="415"/>
  <c r="BG144" i="415"/>
  <c r="BF144" i="415"/>
  <c r="BW143" i="415"/>
  <c r="BV143" i="415"/>
  <c r="BU143" i="415"/>
  <c r="BT143" i="415"/>
  <c r="BS143" i="415"/>
  <c r="BR143" i="415"/>
  <c r="BQ143" i="415"/>
  <c r="BP143" i="415"/>
  <c r="BO143" i="415"/>
  <c r="BN143" i="415"/>
  <c r="BM143" i="415"/>
  <c r="BL143" i="415"/>
  <c r="BK143" i="415"/>
  <c r="BJ143" i="415"/>
  <c r="BI143" i="415"/>
  <c r="AU95" i="415" s="1"/>
  <c r="BH143" i="415"/>
  <c r="BG143" i="415"/>
  <c r="BF143" i="415"/>
  <c r="BW142" i="415"/>
  <c r="BV142" i="415"/>
  <c r="BU142" i="415"/>
  <c r="BT142" i="415"/>
  <c r="BS142" i="415"/>
  <c r="BR142" i="415"/>
  <c r="BQ142" i="415"/>
  <c r="BP142" i="415"/>
  <c r="BO142" i="415"/>
  <c r="BN142" i="415"/>
  <c r="BM142" i="415"/>
  <c r="BL142" i="415"/>
  <c r="BK142" i="415"/>
  <c r="BJ142" i="415"/>
  <c r="BI142" i="415"/>
  <c r="BH142" i="415"/>
  <c r="BG142" i="415"/>
  <c r="AT95" i="415" s="1"/>
  <c r="BF142" i="415"/>
  <c r="BW141" i="415"/>
  <c r="BV141" i="415"/>
  <c r="BU141" i="415"/>
  <c r="BT141" i="415"/>
  <c r="BS141" i="415"/>
  <c r="BR141" i="415"/>
  <c r="BQ141" i="415"/>
  <c r="BP141" i="415"/>
  <c r="BO141" i="415"/>
  <c r="BN141" i="415"/>
  <c r="BM141" i="415"/>
  <c r="BL141" i="415"/>
  <c r="BK141" i="415"/>
  <c r="BJ141" i="415"/>
  <c r="BI141" i="415"/>
  <c r="BH141" i="415"/>
  <c r="BG141" i="415"/>
  <c r="BF141" i="415"/>
  <c r="BW138" i="415"/>
  <c r="BV138" i="415"/>
  <c r="BU138" i="415"/>
  <c r="BT138" i="415"/>
  <c r="BS138" i="415"/>
  <c r="BR138" i="415"/>
  <c r="BQ138" i="415"/>
  <c r="BP138" i="415"/>
  <c r="BO138" i="415"/>
  <c r="BN138" i="415"/>
  <c r="BM138" i="415"/>
  <c r="BL138" i="415"/>
  <c r="BK138" i="415"/>
  <c r="BJ138" i="415"/>
  <c r="BI138" i="415"/>
  <c r="BH138" i="415"/>
  <c r="BG138" i="415"/>
  <c r="BF138" i="415"/>
  <c r="BW137" i="415"/>
  <c r="BV137" i="415"/>
  <c r="BU137" i="415"/>
  <c r="BT137" i="415"/>
  <c r="BS137" i="415"/>
  <c r="BR137" i="415"/>
  <c r="BQ137" i="415"/>
  <c r="BP137" i="415"/>
  <c r="BO137" i="415"/>
  <c r="BN137" i="415"/>
  <c r="BM137" i="415"/>
  <c r="BL137" i="415"/>
  <c r="BK137" i="415"/>
  <c r="BJ137" i="415"/>
  <c r="BI137" i="415"/>
  <c r="BH137" i="415"/>
  <c r="BG137" i="415"/>
  <c r="BF137" i="415"/>
  <c r="BW136" i="415"/>
  <c r="BV136" i="415"/>
  <c r="BU136" i="415"/>
  <c r="BT136" i="415"/>
  <c r="BS136" i="415"/>
  <c r="BR136" i="415"/>
  <c r="BQ136" i="415"/>
  <c r="BP136" i="415"/>
  <c r="BO136" i="415"/>
  <c r="BN136" i="415"/>
  <c r="BM136" i="415"/>
  <c r="BL136" i="415"/>
  <c r="BK136" i="415"/>
  <c r="BJ136" i="415"/>
  <c r="BI136" i="415"/>
  <c r="BH136" i="415"/>
  <c r="BG136" i="415"/>
  <c r="BF136" i="415"/>
  <c r="BW135" i="415"/>
  <c r="BV135" i="415"/>
  <c r="BU135" i="415"/>
  <c r="BT135" i="415"/>
  <c r="BS135" i="415"/>
  <c r="BR135" i="415"/>
  <c r="BQ135" i="415"/>
  <c r="BP135" i="415"/>
  <c r="BO135" i="415"/>
  <c r="BN135" i="415"/>
  <c r="BM135" i="415"/>
  <c r="BL135" i="415"/>
  <c r="BK135" i="415"/>
  <c r="BJ135" i="415"/>
  <c r="BI135" i="415"/>
  <c r="BH135" i="415"/>
  <c r="BG135" i="415"/>
  <c r="BF135" i="415"/>
  <c r="BW134" i="415"/>
  <c r="BV134" i="415"/>
  <c r="BU134" i="415"/>
  <c r="BT134" i="415"/>
  <c r="BS134" i="415"/>
  <c r="BR134" i="415"/>
  <c r="BQ134" i="415"/>
  <c r="BP134" i="415"/>
  <c r="BO134" i="415"/>
  <c r="BN134" i="415"/>
  <c r="BM134" i="415"/>
  <c r="BL134" i="415"/>
  <c r="BK134" i="415"/>
  <c r="BJ134" i="415"/>
  <c r="BI134" i="415"/>
  <c r="BH134" i="415"/>
  <c r="BG134" i="415"/>
  <c r="BF134" i="415"/>
  <c r="BW133" i="415"/>
  <c r="BV133" i="415"/>
  <c r="BU133" i="415"/>
  <c r="BT133" i="415"/>
  <c r="BS133" i="415"/>
  <c r="BR133" i="415"/>
  <c r="BQ133" i="415"/>
  <c r="BP133" i="415"/>
  <c r="BO133" i="415"/>
  <c r="BN133" i="415"/>
  <c r="BM133" i="415"/>
  <c r="BL133" i="415"/>
  <c r="BK133" i="415"/>
  <c r="BJ133" i="415"/>
  <c r="BI133" i="415"/>
  <c r="BH133" i="415"/>
  <c r="BG133" i="415"/>
  <c r="BF133" i="415"/>
  <c r="BW132" i="415"/>
  <c r="BV132" i="415"/>
  <c r="BU132" i="415"/>
  <c r="BT132" i="415"/>
  <c r="BS132" i="415"/>
  <c r="BR132" i="415"/>
  <c r="BQ132" i="415"/>
  <c r="BP132" i="415"/>
  <c r="BO132" i="415"/>
  <c r="BN132" i="415"/>
  <c r="BM132" i="415"/>
  <c r="BL132" i="415"/>
  <c r="BK132" i="415"/>
  <c r="BJ132" i="415"/>
  <c r="BI132" i="415"/>
  <c r="BH132" i="415"/>
  <c r="BG132" i="415"/>
  <c r="BF132" i="415"/>
  <c r="BW131" i="415"/>
  <c r="BV131" i="415"/>
  <c r="BU131" i="415"/>
  <c r="BT131" i="415"/>
  <c r="BS131" i="415"/>
  <c r="BR131" i="415"/>
  <c r="BQ131" i="415"/>
  <c r="BP131" i="415"/>
  <c r="BO131" i="415"/>
  <c r="BN131" i="415"/>
  <c r="BM131" i="415"/>
  <c r="BL131" i="415"/>
  <c r="BK131" i="415"/>
  <c r="BJ131" i="415"/>
  <c r="BI131" i="415"/>
  <c r="BH131" i="415"/>
  <c r="BG131" i="415"/>
  <c r="BF131" i="415"/>
  <c r="BW130" i="415"/>
  <c r="BV130" i="415"/>
  <c r="BU130" i="415"/>
  <c r="BT130" i="415"/>
  <c r="BS130" i="415"/>
  <c r="BR130" i="415"/>
  <c r="BQ130" i="415"/>
  <c r="BP130" i="415"/>
  <c r="BO130" i="415"/>
  <c r="BN130" i="415"/>
  <c r="BM130" i="415"/>
  <c r="BL130" i="415"/>
  <c r="BK130" i="415"/>
  <c r="BJ130" i="415"/>
  <c r="BI130" i="415"/>
  <c r="BH130" i="415"/>
  <c r="BG130" i="415"/>
  <c r="BF130" i="415"/>
  <c r="BW129" i="415"/>
  <c r="BV129" i="415"/>
  <c r="BU129" i="415"/>
  <c r="BT129" i="415"/>
  <c r="BS129" i="415"/>
  <c r="BR129" i="415"/>
  <c r="BQ129" i="415"/>
  <c r="BP129" i="415"/>
  <c r="BO129" i="415"/>
  <c r="BN129" i="415"/>
  <c r="BM129" i="415"/>
  <c r="BL129" i="415"/>
  <c r="BK129" i="415"/>
  <c r="BJ129" i="415"/>
  <c r="BI129" i="415"/>
  <c r="BH129" i="415"/>
  <c r="BG129" i="415"/>
  <c r="BF129" i="415"/>
  <c r="BW128" i="415"/>
  <c r="BV128" i="415"/>
  <c r="BU128" i="415"/>
  <c r="BT128" i="415"/>
  <c r="BS128" i="415"/>
  <c r="BR128" i="415"/>
  <c r="BQ128" i="415"/>
  <c r="BP128" i="415"/>
  <c r="BO128" i="415"/>
  <c r="BN128" i="415"/>
  <c r="BM128" i="415"/>
  <c r="BL128" i="415"/>
  <c r="BK128" i="415"/>
  <c r="BJ128" i="415"/>
  <c r="BI128" i="415"/>
  <c r="BH128" i="415"/>
  <c r="BG128" i="415"/>
  <c r="BF128" i="415"/>
  <c r="BW127" i="415"/>
  <c r="BV127" i="415"/>
  <c r="BU127" i="415"/>
  <c r="BT127" i="415"/>
  <c r="BS127" i="415"/>
  <c r="BR127" i="415"/>
  <c r="BQ127" i="415"/>
  <c r="BP127" i="415"/>
  <c r="BO127" i="415"/>
  <c r="BN127" i="415"/>
  <c r="BM127" i="415"/>
  <c r="BL127" i="415"/>
  <c r="BK127" i="415"/>
  <c r="BJ127" i="415"/>
  <c r="BI127" i="415"/>
  <c r="BH127" i="415"/>
  <c r="BG127" i="415"/>
  <c r="BF127" i="415"/>
  <c r="BW126" i="415"/>
  <c r="BV126" i="415"/>
  <c r="BU126" i="415"/>
  <c r="BT126" i="415"/>
  <c r="BS126" i="415"/>
  <c r="BR126" i="415"/>
  <c r="BQ126" i="415"/>
  <c r="BP126" i="415"/>
  <c r="BO126" i="415"/>
  <c r="BN126" i="415"/>
  <c r="BM126" i="415"/>
  <c r="BL126" i="415"/>
  <c r="BK126" i="415"/>
  <c r="BJ126" i="415"/>
  <c r="BI126" i="415"/>
  <c r="BH126" i="415"/>
  <c r="BG126" i="415"/>
  <c r="BF126" i="415"/>
  <c r="BW125" i="415"/>
  <c r="BV125" i="415"/>
  <c r="BU125" i="415"/>
  <c r="BT125" i="415"/>
  <c r="BS125" i="415"/>
  <c r="BR125" i="415"/>
  <c r="BQ125" i="415"/>
  <c r="BP125" i="415"/>
  <c r="BO125" i="415"/>
  <c r="BN125" i="415"/>
  <c r="BM125" i="415"/>
  <c r="BL125" i="415"/>
  <c r="BK125" i="415"/>
  <c r="BJ125" i="415"/>
  <c r="BI125" i="415"/>
  <c r="BH125" i="415"/>
  <c r="BG125" i="415"/>
  <c r="BF125" i="415"/>
  <c r="BW124" i="415"/>
  <c r="BV124" i="415"/>
  <c r="BU124" i="415"/>
  <c r="BT124" i="415"/>
  <c r="BS124" i="415"/>
  <c r="BR124" i="415"/>
  <c r="BQ124" i="415"/>
  <c r="BP124" i="415"/>
  <c r="BO124" i="415"/>
  <c r="BN124" i="415"/>
  <c r="BM124" i="415"/>
  <c r="BL124" i="415"/>
  <c r="BK124" i="415"/>
  <c r="BJ124" i="415"/>
  <c r="BI124" i="415"/>
  <c r="BH124" i="415"/>
  <c r="BG124" i="415"/>
  <c r="BF124" i="415"/>
  <c r="BW123" i="415"/>
  <c r="BV123" i="415"/>
  <c r="BU123" i="415"/>
  <c r="BT123" i="415"/>
  <c r="BS123" i="415"/>
  <c r="BR123" i="415"/>
  <c r="BQ123" i="415"/>
  <c r="BP123" i="415"/>
  <c r="BO123" i="415"/>
  <c r="BN123" i="415"/>
  <c r="BM123" i="415"/>
  <c r="BL123" i="415"/>
  <c r="BK123" i="415"/>
  <c r="BJ123" i="415"/>
  <c r="BI123" i="415"/>
  <c r="BH123" i="415"/>
  <c r="BG123" i="415"/>
  <c r="BF123" i="415"/>
  <c r="BW122" i="415"/>
  <c r="BV122" i="415"/>
  <c r="BU122" i="415"/>
  <c r="BT122" i="415"/>
  <c r="BS122" i="415"/>
  <c r="BR122" i="415"/>
  <c r="BQ122" i="415"/>
  <c r="BP122" i="415"/>
  <c r="BO122" i="415"/>
  <c r="BN122" i="415"/>
  <c r="BM122" i="415"/>
  <c r="BL122" i="415"/>
  <c r="BK122" i="415"/>
  <c r="BJ122" i="415"/>
  <c r="BI122" i="415"/>
  <c r="BH122" i="415"/>
  <c r="BG122" i="415"/>
  <c r="BF122" i="415"/>
  <c r="BW119" i="415"/>
  <c r="BV119" i="415"/>
  <c r="BU119" i="415"/>
  <c r="BT119" i="415"/>
  <c r="BS119" i="415"/>
  <c r="BR119" i="415"/>
  <c r="BQ119" i="415"/>
  <c r="BP119" i="415"/>
  <c r="BO119" i="415"/>
  <c r="BN119" i="415"/>
  <c r="BM119" i="415"/>
  <c r="BL119" i="415"/>
  <c r="BK119" i="415"/>
  <c r="BJ119" i="415"/>
  <c r="BI119" i="415"/>
  <c r="BH119" i="415"/>
  <c r="BG119" i="415"/>
  <c r="BF119" i="415"/>
  <c r="BW118" i="415"/>
  <c r="BV118" i="415"/>
  <c r="BU118" i="415"/>
  <c r="BT118" i="415"/>
  <c r="BS118" i="415"/>
  <c r="BR118" i="415"/>
  <c r="BQ118" i="415"/>
  <c r="BP118" i="415"/>
  <c r="BO118" i="415"/>
  <c r="BN118" i="415"/>
  <c r="BM118" i="415"/>
  <c r="BL118" i="415"/>
  <c r="BK118" i="415"/>
  <c r="BJ118" i="415"/>
  <c r="BI118" i="415"/>
  <c r="BH118" i="415"/>
  <c r="BG118" i="415"/>
  <c r="BF118" i="415"/>
  <c r="BW117" i="415"/>
  <c r="BV117" i="415"/>
  <c r="BU117" i="415"/>
  <c r="BT117" i="415"/>
  <c r="BS117" i="415"/>
  <c r="BR117" i="415"/>
  <c r="BQ117" i="415"/>
  <c r="BP117" i="415"/>
  <c r="BO117" i="415"/>
  <c r="BN117" i="415"/>
  <c r="BM117" i="415"/>
  <c r="BL117" i="415"/>
  <c r="BK117" i="415"/>
  <c r="BJ117" i="415"/>
  <c r="BI117" i="415"/>
  <c r="BH117" i="415"/>
  <c r="BG117" i="415"/>
  <c r="BF117" i="415"/>
  <c r="BW116" i="415"/>
  <c r="BV116" i="415"/>
  <c r="BU116" i="415"/>
  <c r="BT116" i="415"/>
  <c r="BS116" i="415"/>
  <c r="BR116" i="415"/>
  <c r="BQ116" i="415"/>
  <c r="BP116" i="415"/>
  <c r="BO116" i="415"/>
  <c r="BN116" i="415"/>
  <c r="BM116" i="415"/>
  <c r="BL116" i="415"/>
  <c r="BK116" i="415"/>
  <c r="BJ116" i="415"/>
  <c r="BI116" i="415"/>
  <c r="BH116" i="415"/>
  <c r="BG116" i="415"/>
  <c r="BF116" i="415"/>
  <c r="BW115" i="415"/>
  <c r="BV115" i="415"/>
  <c r="BU115" i="415"/>
  <c r="BT115" i="415"/>
  <c r="BS115" i="415"/>
  <c r="BR115" i="415"/>
  <c r="BQ115" i="415"/>
  <c r="BP115" i="415"/>
  <c r="BO115" i="415"/>
  <c r="BN115" i="415"/>
  <c r="BM115" i="415"/>
  <c r="BL115" i="415"/>
  <c r="BK115" i="415"/>
  <c r="BJ115" i="415"/>
  <c r="BI115" i="415"/>
  <c r="BH115" i="415"/>
  <c r="BG115" i="415"/>
  <c r="BF115" i="415"/>
  <c r="BW114" i="415"/>
  <c r="BV114" i="415"/>
  <c r="BU114" i="415"/>
  <c r="BT114" i="415"/>
  <c r="BS114" i="415"/>
  <c r="BR114" i="415"/>
  <c r="BQ114" i="415"/>
  <c r="BP114" i="415"/>
  <c r="BO114" i="415"/>
  <c r="BN114" i="415"/>
  <c r="BM114" i="415"/>
  <c r="BL114" i="415"/>
  <c r="BK114" i="415"/>
  <c r="BJ114" i="415"/>
  <c r="BI114" i="415"/>
  <c r="BH114" i="415"/>
  <c r="BG114" i="415"/>
  <c r="BF114" i="415"/>
  <c r="BW113" i="415"/>
  <c r="BV113" i="415"/>
  <c r="BU113" i="415"/>
  <c r="BT113" i="415"/>
  <c r="BS113" i="415"/>
  <c r="BR113" i="415"/>
  <c r="BQ113" i="415"/>
  <c r="BP113" i="415"/>
  <c r="BO113" i="415"/>
  <c r="BN113" i="415"/>
  <c r="BM113" i="415"/>
  <c r="BL113" i="415"/>
  <c r="BK113" i="415"/>
  <c r="BJ113" i="415"/>
  <c r="BI113" i="415"/>
  <c r="BH113" i="415"/>
  <c r="BG113" i="415"/>
  <c r="BF113" i="415"/>
  <c r="BW112" i="415"/>
  <c r="BV112" i="415"/>
  <c r="BU112" i="415"/>
  <c r="BT112" i="415"/>
  <c r="BS112" i="415"/>
  <c r="BR112" i="415"/>
  <c r="BQ112" i="415"/>
  <c r="BP112" i="415"/>
  <c r="BO112" i="415"/>
  <c r="BN112" i="415"/>
  <c r="BM112" i="415"/>
  <c r="BL112" i="415"/>
  <c r="BK112" i="415"/>
  <c r="BJ112" i="415"/>
  <c r="BI112" i="415"/>
  <c r="BH112" i="415"/>
  <c r="BG112" i="415"/>
  <c r="BF112" i="415"/>
  <c r="BW111" i="415"/>
  <c r="BV111" i="415"/>
  <c r="BU111" i="415"/>
  <c r="BT111" i="415"/>
  <c r="BS111" i="415"/>
  <c r="BR111" i="415"/>
  <c r="BQ111" i="415"/>
  <c r="BP111" i="415"/>
  <c r="BO111" i="415"/>
  <c r="BN111" i="415"/>
  <c r="BM111" i="415"/>
  <c r="BL111" i="415"/>
  <c r="BK111" i="415"/>
  <c r="BJ111" i="415"/>
  <c r="BI111" i="415"/>
  <c r="AU85" i="415" s="1"/>
  <c r="BH111" i="415"/>
  <c r="BG111" i="415"/>
  <c r="BF111" i="415"/>
  <c r="BW110" i="415"/>
  <c r="BV110" i="415"/>
  <c r="BU110" i="415"/>
  <c r="BT110" i="415"/>
  <c r="BS110" i="415"/>
  <c r="BR110" i="415"/>
  <c r="BQ110" i="415"/>
  <c r="BP110" i="415"/>
  <c r="BO110" i="415"/>
  <c r="BN110" i="415"/>
  <c r="BM110" i="415"/>
  <c r="BL110" i="415"/>
  <c r="BK110" i="415"/>
  <c r="BJ110" i="415"/>
  <c r="BI110" i="415"/>
  <c r="BH110" i="415"/>
  <c r="BG110" i="415"/>
  <c r="BF110" i="415"/>
  <c r="BW109" i="415"/>
  <c r="BV109" i="415"/>
  <c r="BU109" i="415"/>
  <c r="BT109" i="415"/>
  <c r="BS109" i="415"/>
  <c r="BR109" i="415"/>
  <c r="BQ109" i="415"/>
  <c r="BP109" i="415"/>
  <c r="BO109" i="415"/>
  <c r="BN109" i="415"/>
  <c r="BM109" i="415"/>
  <c r="BL109" i="415"/>
  <c r="BK109" i="415"/>
  <c r="BJ109" i="415"/>
  <c r="BI109" i="415"/>
  <c r="BH109" i="415"/>
  <c r="BG109" i="415"/>
  <c r="BF109" i="415"/>
  <c r="BW108" i="415"/>
  <c r="BV108" i="415"/>
  <c r="BU108" i="415"/>
  <c r="BT108" i="415"/>
  <c r="BS108" i="415"/>
  <c r="BR108" i="415"/>
  <c r="BQ108" i="415"/>
  <c r="BP108" i="415"/>
  <c r="BO108" i="415"/>
  <c r="BN108" i="415"/>
  <c r="BM108" i="415"/>
  <c r="BL108" i="415"/>
  <c r="BK108" i="415"/>
  <c r="BJ108" i="415"/>
  <c r="BI108" i="415"/>
  <c r="BH108" i="415"/>
  <c r="BG108" i="415"/>
  <c r="BF108" i="415"/>
  <c r="BW107" i="415"/>
  <c r="BV107" i="415"/>
  <c r="BU107" i="415"/>
  <c r="BT107" i="415"/>
  <c r="BS107" i="415"/>
  <c r="BR107" i="415"/>
  <c r="BQ107" i="415"/>
  <c r="BP107" i="415"/>
  <c r="BO107" i="415"/>
  <c r="BN107" i="415"/>
  <c r="BM107" i="415"/>
  <c r="BL107" i="415"/>
  <c r="BK107" i="415"/>
  <c r="BJ107" i="415"/>
  <c r="BI107" i="415"/>
  <c r="AQ85" i="415" s="1"/>
  <c r="BH107" i="415"/>
  <c r="BG107" i="415"/>
  <c r="BF107" i="415"/>
  <c r="BW106" i="415"/>
  <c r="BV106" i="415"/>
  <c r="BU106" i="415"/>
  <c r="BT106" i="415"/>
  <c r="BS106" i="415"/>
  <c r="BR106" i="415"/>
  <c r="BQ106" i="415"/>
  <c r="BP106" i="415"/>
  <c r="BO106" i="415"/>
  <c r="BN106" i="415"/>
  <c r="BM106" i="415"/>
  <c r="BL106" i="415"/>
  <c r="BJ106" i="415"/>
  <c r="BI106" i="415"/>
  <c r="BH106" i="415"/>
  <c r="BG106" i="415"/>
  <c r="BF106" i="415"/>
  <c r="BW105" i="415"/>
  <c r="BV105" i="415"/>
  <c r="BU105" i="415"/>
  <c r="BT105" i="415"/>
  <c r="BS105" i="415"/>
  <c r="BR105" i="415"/>
  <c r="BQ105" i="415"/>
  <c r="BP105" i="415"/>
  <c r="BO105" i="415"/>
  <c r="BN105" i="415"/>
  <c r="BM105" i="415"/>
  <c r="BL105" i="415"/>
  <c r="BK105" i="415"/>
  <c r="BJ105" i="415"/>
  <c r="BI105" i="415"/>
  <c r="BH105" i="415"/>
  <c r="BG105" i="415"/>
  <c r="BF105" i="415"/>
  <c r="BW104" i="415"/>
  <c r="BV104" i="415"/>
  <c r="BU104" i="415"/>
  <c r="BT104" i="415"/>
  <c r="BS104" i="415"/>
  <c r="BR104" i="415"/>
  <c r="BQ104" i="415"/>
  <c r="BP104" i="415"/>
  <c r="BO104" i="415"/>
  <c r="BN104" i="415"/>
  <c r="BM104" i="415"/>
  <c r="BL104" i="415"/>
  <c r="BK104" i="415"/>
  <c r="BJ104" i="415"/>
  <c r="BI104" i="415"/>
  <c r="BH104" i="415"/>
  <c r="BG104" i="415"/>
  <c r="BF104" i="415"/>
  <c r="BW103" i="415"/>
  <c r="BV103" i="415"/>
  <c r="BU103" i="415"/>
  <c r="BT103" i="415"/>
  <c r="BS103" i="415"/>
  <c r="BR103" i="415"/>
  <c r="BQ103" i="415"/>
  <c r="BP103" i="415"/>
  <c r="BO103" i="415"/>
  <c r="BN103" i="415"/>
  <c r="BM103" i="415"/>
  <c r="BL103" i="415"/>
  <c r="BK103" i="415"/>
  <c r="BJ103" i="415"/>
  <c r="BI103" i="415"/>
  <c r="BH103" i="415"/>
  <c r="BG103" i="415"/>
  <c r="BF103" i="415"/>
  <c r="BW100" i="415"/>
  <c r="BV100" i="415"/>
  <c r="BU100" i="415"/>
  <c r="BT100" i="415"/>
  <c r="BS100" i="415"/>
  <c r="BR100" i="415"/>
  <c r="BQ100" i="415"/>
  <c r="BP100" i="415"/>
  <c r="BO100" i="415"/>
  <c r="BN100" i="415"/>
  <c r="BM100" i="415"/>
  <c r="BL100" i="415"/>
  <c r="BK100" i="415"/>
  <c r="BJ100" i="415"/>
  <c r="BI100" i="415"/>
  <c r="BH100" i="415"/>
  <c r="BG100" i="415"/>
  <c r="BF100" i="415"/>
  <c r="BW99" i="415"/>
  <c r="BV99" i="415"/>
  <c r="BU99" i="415"/>
  <c r="BT99" i="415"/>
  <c r="BS99" i="415"/>
  <c r="BR99" i="415"/>
  <c r="BQ99" i="415"/>
  <c r="BP99" i="415"/>
  <c r="BO99" i="415"/>
  <c r="BN99" i="415"/>
  <c r="BM99" i="415"/>
  <c r="BL99" i="415"/>
  <c r="BK99" i="415"/>
  <c r="BJ99" i="415"/>
  <c r="BI99" i="415"/>
  <c r="BH99" i="415"/>
  <c r="BG99" i="415"/>
  <c r="BF99" i="415"/>
  <c r="BW98" i="415"/>
  <c r="BV98" i="415"/>
  <c r="BU98" i="415"/>
  <c r="BT98" i="415"/>
  <c r="BS98" i="415"/>
  <c r="BR98" i="415"/>
  <c r="BQ98" i="415"/>
  <c r="BP98" i="415"/>
  <c r="BO98" i="415"/>
  <c r="BN98" i="415"/>
  <c r="BM98" i="415"/>
  <c r="BL98" i="415"/>
  <c r="BK98" i="415"/>
  <c r="BJ98" i="415"/>
  <c r="BI98" i="415"/>
  <c r="BH98" i="415"/>
  <c r="BG98" i="415"/>
  <c r="BF98" i="415"/>
  <c r="BW97" i="415"/>
  <c r="BV97" i="415"/>
  <c r="BU97" i="415"/>
  <c r="BT97" i="415"/>
  <c r="BS97" i="415"/>
  <c r="BR97" i="415"/>
  <c r="BQ97" i="415"/>
  <c r="BP97" i="415"/>
  <c r="BO97" i="415"/>
  <c r="BN97" i="415"/>
  <c r="BM97" i="415"/>
  <c r="BL97" i="415"/>
  <c r="BK97" i="415"/>
  <c r="BJ97" i="415"/>
  <c r="BI97" i="415"/>
  <c r="BH97" i="415"/>
  <c r="BG97" i="415"/>
  <c r="BF97" i="415"/>
  <c r="BW96" i="415"/>
  <c r="BV96" i="415"/>
  <c r="BU96" i="415"/>
  <c r="BT96" i="415"/>
  <c r="BS96" i="415"/>
  <c r="BR96" i="415"/>
  <c r="BQ96" i="415"/>
  <c r="BP96" i="415"/>
  <c r="BO96" i="415"/>
  <c r="BN96" i="415"/>
  <c r="BM96" i="415"/>
  <c r="BL96" i="415"/>
  <c r="BK96" i="415"/>
  <c r="BJ96" i="415"/>
  <c r="BI96" i="415"/>
  <c r="BH96" i="415"/>
  <c r="BG96" i="415"/>
  <c r="BF96" i="415"/>
  <c r="BW95" i="415"/>
  <c r="BV95" i="415"/>
  <c r="BU95" i="415"/>
  <c r="BT95" i="415"/>
  <c r="BS95" i="415"/>
  <c r="BR95" i="415"/>
  <c r="BQ95" i="415"/>
  <c r="BP95" i="415"/>
  <c r="BO95" i="415"/>
  <c r="BN95" i="415"/>
  <c r="BM95" i="415"/>
  <c r="BL95" i="415"/>
  <c r="BK95" i="415"/>
  <c r="BJ95" i="415"/>
  <c r="BI95" i="415"/>
  <c r="BH95" i="415"/>
  <c r="BG95" i="415"/>
  <c r="BF95" i="415"/>
  <c r="AR95" i="415"/>
  <c r="AQ95" i="415"/>
  <c r="BW94" i="415"/>
  <c r="BV94" i="415"/>
  <c r="BU94" i="415"/>
  <c r="BT94" i="415"/>
  <c r="BS94" i="415"/>
  <c r="BR94" i="415"/>
  <c r="BQ94" i="415"/>
  <c r="BP94" i="415"/>
  <c r="BO94" i="415"/>
  <c r="BN94" i="415"/>
  <c r="BM94" i="415"/>
  <c r="BL94" i="415"/>
  <c r="BK94" i="415"/>
  <c r="BJ94" i="415"/>
  <c r="BI94" i="415"/>
  <c r="BH94" i="415"/>
  <c r="BG94" i="415"/>
  <c r="BF94" i="415"/>
  <c r="BW93" i="415"/>
  <c r="BV93" i="415"/>
  <c r="BU93" i="415"/>
  <c r="BT93" i="415"/>
  <c r="BS93" i="415"/>
  <c r="BR93" i="415"/>
  <c r="BQ93" i="415"/>
  <c r="BP93" i="415"/>
  <c r="BO93" i="415"/>
  <c r="BN93" i="415"/>
  <c r="BM93" i="415"/>
  <c r="BL93" i="415"/>
  <c r="BK93" i="415"/>
  <c r="BJ93" i="415"/>
  <c r="BI93" i="415"/>
  <c r="BH93" i="415"/>
  <c r="BG93" i="415"/>
  <c r="BF93" i="415"/>
  <c r="BW92" i="415"/>
  <c r="BV92" i="415"/>
  <c r="BU92" i="415"/>
  <c r="BT92" i="415"/>
  <c r="BS92" i="415"/>
  <c r="BR92" i="415"/>
  <c r="BQ92" i="415"/>
  <c r="BP92" i="415"/>
  <c r="BO92" i="415"/>
  <c r="BN92" i="415"/>
  <c r="BM92" i="415"/>
  <c r="BL92" i="415"/>
  <c r="BK92" i="415"/>
  <c r="BJ92" i="415"/>
  <c r="BI92" i="415"/>
  <c r="BH92" i="415"/>
  <c r="BG92" i="415"/>
  <c r="BF92" i="415"/>
  <c r="BW91" i="415"/>
  <c r="BV91" i="415"/>
  <c r="BU91" i="415"/>
  <c r="BT91" i="415"/>
  <c r="BS91" i="415"/>
  <c r="BR91" i="415"/>
  <c r="BQ91" i="415"/>
  <c r="BP91" i="415"/>
  <c r="BO91" i="415"/>
  <c r="BN91" i="415"/>
  <c r="BM91" i="415"/>
  <c r="BL91" i="415"/>
  <c r="BK91" i="415"/>
  <c r="BJ91" i="415"/>
  <c r="BI91" i="415"/>
  <c r="BH91" i="415"/>
  <c r="BG91" i="415"/>
  <c r="BF91" i="415"/>
  <c r="BW90" i="415"/>
  <c r="BV90" i="415"/>
  <c r="BU90" i="415"/>
  <c r="BT90" i="415"/>
  <c r="BS90" i="415"/>
  <c r="BR90" i="415"/>
  <c r="BQ90" i="415"/>
  <c r="BP90" i="415"/>
  <c r="BO90" i="415"/>
  <c r="BN90" i="415"/>
  <c r="BM90" i="415"/>
  <c r="BL90" i="415"/>
  <c r="BK90" i="415"/>
  <c r="BJ90" i="415"/>
  <c r="BI90" i="415"/>
  <c r="BH90" i="415"/>
  <c r="BG90" i="415"/>
  <c r="BF90" i="415"/>
  <c r="BW89" i="415"/>
  <c r="BV89" i="415"/>
  <c r="BU89" i="415"/>
  <c r="BT89" i="415"/>
  <c r="BS89" i="415"/>
  <c r="BR89" i="415"/>
  <c r="BQ89" i="415"/>
  <c r="BP89" i="415"/>
  <c r="BO89" i="415"/>
  <c r="BN89" i="415"/>
  <c r="BM89" i="415"/>
  <c r="BL89" i="415"/>
  <c r="BK89" i="415"/>
  <c r="BJ89" i="415"/>
  <c r="BI89" i="415"/>
  <c r="BH89" i="415"/>
  <c r="BG89" i="415"/>
  <c r="BF89" i="415"/>
  <c r="BW88" i="415"/>
  <c r="BV88" i="415"/>
  <c r="BU88" i="415"/>
  <c r="BT88" i="415"/>
  <c r="BS88" i="415"/>
  <c r="BR88" i="415"/>
  <c r="BQ88" i="415"/>
  <c r="BP88" i="415"/>
  <c r="BO88" i="415"/>
  <c r="BN88" i="415"/>
  <c r="BM88" i="415"/>
  <c r="BL88" i="415"/>
  <c r="BK88" i="415"/>
  <c r="BJ88" i="415"/>
  <c r="BI88" i="415"/>
  <c r="BH88" i="415"/>
  <c r="BG88" i="415"/>
  <c r="BF88" i="415"/>
  <c r="BW87" i="415"/>
  <c r="BV87" i="415"/>
  <c r="BU87" i="415"/>
  <c r="BT87" i="415"/>
  <c r="BS87" i="415"/>
  <c r="BR87" i="415"/>
  <c r="BQ87" i="415"/>
  <c r="BP87" i="415"/>
  <c r="BO87" i="415"/>
  <c r="BN87" i="415"/>
  <c r="BM87" i="415"/>
  <c r="BL87" i="415"/>
  <c r="BK87" i="415"/>
  <c r="BJ87" i="415"/>
  <c r="BI87" i="415"/>
  <c r="BH87" i="415"/>
  <c r="BG87" i="415"/>
  <c r="BF87" i="415"/>
  <c r="BW86" i="415"/>
  <c r="BV86" i="415"/>
  <c r="BU86" i="415"/>
  <c r="BT86" i="415"/>
  <c r="BS86" i="415"/>
  <c r="BR86" i="415"/>
  <c r="BQ86" i="415"/>
  <c r="BP86" i="415"/>
  <c r="BO86" i="415"/>
  <c r="BN86" i="415"/>
  <c r="BM86" i="415"/>
  <c r="BL86" i="415"/>
  <c r="BK86" i="415"/>
  <c r="BJ86" i="415"/>
  <c r="BI86" i="415"/>
  <c r="BH86" i="415"/>
  <c r="BG86" i="415"/>
  <c r="BF86" i="415"/>
  <c r="BW85" i="415"/>
  <c r="BV85" i="415"/>
  <c r="BU85" i="415"/>
  <c r="BT85" i="415"/>
  <c r="BS85" i="415"/>
  <c r="BR85" i="415"/>
  <c r="BQ85" i="415"/>
  <c r="BP85" i="415"/>
  <c r="BO85" i="415"/>
  <c r="BN85" i="415"/>
  <c r="BM85" i="415"/>
  <c r="BL85" i="415"/>
  <c r="BK85" i="415"/>
  <c r="BJ85" i="415"/>
  <c r="BI85" i="415"/>
  <c r="BH85" i="415"/>
  <c r="BG85" i="415"/>
  <c r="BF85" i="415"/>
  <c r="BW84" i="415"/>
  <c r="BV84" i="415"/>
  <c r="BU84" i="415"/>
  <c r="BT84" i="415"/>
  <c r="BS84" i="415"/>
  <c r="BR84" i="415"/>
  <c r="BQ84" i="415"/>
  <c r="BP84" i="415"/>
  <c r="BO84" i="415"/>
  <c r="BN84" i="415"/>
  <c r="BM84" i="415"/>
  <c r="BL84" i="415"/>
  <c r="BK84" i="415"/>
  <c r="BJ84" i="415"/>
  <c r="BI84" i="415"/>
  <c r="BH84" i="415"/>
  <c r="BG84" i="415"/>
  <c r="BF84" i="415"/>
  <c r="BW309" i="416"/>
  <c r="BV309" i="416"/>
  <c r="BU309" i="416"/>
  <c r="BT309" i="416"/>
  <c r="BS309" i="416"/>
  <c r="BR309" i="416"/>
  <c r="BQ309" i="416"/>
  <c r="BP309" i="416"/>
  <c r="BO309" i="416"/>
  <c r="BN309" i="416"/>
  <c r="BM309" i="416"/>
  <c r="BL309" i="416"/>
  <c r="BK309" i="416"/>
  <c r="BJ309" i="416"/>
  <c r="BI309" i="416"/>
  <c r="BH309" i="416"/>
  <c r="BG309" i="416"/>
  <c r="BF309" i="416"/>
  <c r="BW308" i="416"/>
  <c r="BV308" i="416"/>
  <c r="BU308" i="416"/>
  <c r="BT308" i="416"/>
  <c r="BS308" i="416"/>
  <c r="BR308" i="416"/>
  <c r="BQ308" i="416"/>
  <c r="BP308" i="416"/>
  <c r="BO308" i="416"/>
  <c r="BN308" i="416"/>
  <c r="BM308" i="416"/>
  <c r="BL308" i="416"/>
  <c r="BK308" i="416"/>
  <c r="BJ308" i="416"/>
  <c r="BI308" i="416"/>
  <c r="BH308" i="416"/>
  <c r="BG308" i="416"/>
  <c r="BF308" i="416"/>
  <c r="BW307" i="416"/>
  <c r="BV307" i="416"/>
  <c r="BU307" i="416"/>
  <c r="BT307" i="416"/>
  <c r="BS307" i="416"/>
  <c r="BR307" i="416"/>
  <c r="BQ307" i="416"/>
  <c r="BP307" i="416"/>
  <c r="BO307" i="416"/>
  <c r="BN307" i="416"/>
  <c r="BM307" i="416"/>
  <c r="BL307" i="416"/>
  <c r="BK307" i="416"/>
  <c r="BJ307" i="416"/>
  <c r="BI307" i="416"/>
  <c r="BH307" i="416"/>
  <c r="BG307" i="416"/>
  <c r="BF307" i="416"/>
  <c r="BW306" i="416"/>
  <c r="BV306" i="416"/>
  <c r="BU306" i="416"/>
  <c r="BT306" i="416"/>
  <c r="BS306" i="416"/>
  <c r="BR306" i="416"/>
  <c r="BQ306" i="416"/>
  <c r="BP306" i="416"/>
  <c r="BO306" i="416"/>
  <c r="BN306" i="416"/>
  <c r="BM306" i="416"/>
  <c r="BL306" i="416"/>
  <c r="BK306" i="416"/>
  <c r="BJ306" i="416"/>
  <c r="BI306" i="416"/>
  <c r="BH306" i="416"/>
  <c r="BG306" i="416"/>
  <c r="BF306" i="416"/>
  <c r="BW305" i="416"/>
  <c r="BV305" i="416"/>
  <c r="BU305" i="416"/>
  <c r="BT305" i="416"/>
  <c r="BS305" i="416"/>
  <c r="BR305" i="416"/>
  <c r="BQ305" i="416"/>
  <c r="BP305" i="416"/>
  <c r="BO305" i="416"/>
  <c r="BN305" i="416"/>
  <c r="BM305" i="416"/>
  <c r="BL305" i="416"/>
  <c r="BK305" i="416"/>
  <c r="BJ305" i="416"/>
  <c r="BI305" i="416"/>
  <c r="BH305" i="416"/>
  <c r="BG305" i="416"/>
  <c r="BF305" i="416"/>
  <c r="BW304" i="416"/>
  <c r="BV304" i="416"/>
  <c r="BU304" i="416"/>
  <c r="BT304" i="416"/>
  <c r="BS304" i="416"/>
  <c r="BR304" i="416"/>
  <c r="BQ304" i="416"/>
  <c r="BP304" i="416"/>
  <c r="BO304" i="416"/>
  <c r="BN304" i="416"/>
  <c r="BM304" i="416"/>
  <c r="BL304" i="416"/>
  <c r="BK304" i="416"/>
  <c r="BJ304" i="416"/>
  <c r="BI304" i="416"/>
  <c r="BH304" i="416"/>
  <c r="BG304" i="416"/>
  <c r="BF304" i="416"/>
  <c r="BW303" i="416"/>
  <c r="BV303" i="416"/>
  <c r="BU303" i="416"/>
  <c r="BT303" i="416"/>
  <c r="BS303" i="416"/>
  <c r="BR303" i="416"/>
  <c r="BQ303" i="416"/>
  <c r="BP303" i="416"/>
  <c r="BO303" i="416"/>
  <c r="BN303" i="416"/>
  <c r="BM303" i="416"/>
  <c r="BL303" i="416"/>
  <c r="BK303" i="416"/>
  <c r="BJ303" i="416"/>
  <c r="BI303" i="416"/>
  <c r="BH303" i="416"/>
  <c r="BG303" i="416"/>
  <c r="BF303" i="416"/>
  <c r="BW302" i="416"/>
  <c r="BV302" i="416"/>
  <c r="BU302" i="416"/>
  <c r="BT302" i="416"/>
  <c r="BS302" i="416"/>
  <c r="BR302" i="416"/>
  <c r="BQ302" i="416"/>
  <c r="BP302" i="416"/>
  <c r="BO302" i="416"/>
  <c r="BN302" i="416"/>
  <c r="BM302" i="416"/>
  <c r="BL302" i="416"/>
  <c r="BK302" i="416"/>
  <c r="BJ302" i="416"/>
  <c r="BI302" i="416"/>
  <c r="BH302" i="416"/>
  <c r="BG302" i="416"/>
  <c r="BF302" i="416"/>
  <c r="BW301" i="416"/>
  <c r="BV301" i="416"/>
  <c r="BU301" i="416"/>
  <c r="BT301" i="416"/>
  <c r="BS301" i="416"/>
  <c r="BR301" i="416"/>
  <c r="BQ301" i="416"/>
  <c r="BP301" i="416"/>
  <c r="BO301" i="416"/>
  <c r="BN301" i="416"/>
  <c r="BM301" i="416"/>
  <c r="BL301" i="416"/>
  <c r="BK301" i="416"/>
  <c r="BJ301" i="416"/>
  <c r="BI301" i="416"/>
  <c r="BH301" i="416"/>
  <c r="BG301" i="416"/>
  <c r="BF301" i="416"/>
  <c r="BW300" i="416"/>
  <c r="BV300" i="416"/>
  <c r="BU300" i="416"/>
  <c r="BT300" i="416"/>
  <c r="BS300" i="416"/>
  <c r="BR300" i="416"/>
  <c r="BQ300" i="416"/>
  <c r="BP300" i="416"/>
  <c r="BO300" i="416"/>
  <c r="BN300" i="416"/>
  <c r="BM300" i="416"/>
  <c r="BL300" i="416"/>
  <c r="BK300" i="416"/>
  <c r="BJ300" i="416"/>
  <c r="BI300" i="416"/>
  <c r="BH300" i="416"/>
  <c r="BG300" i="416"/>
  <c r="BF300" i="416"/>
  <c r="BW299" i="416"/>
  <c r="BV299" i="416"/>
  <c r="BU299" i="416"/>
  <c r="BT299" i="416"/>
  <c r="BS299" i="416"/>
  <c r="BR299" i="416"/>
  <c r="BQ299" i="416"/>
  <c r="BP299" i="416"/>
  <c r="BO299" i="416"/>
  <c r="BN299" i="416"/>
  <c r="BM299" i="416"/>
  <c r="BL299" i="416"/>
  <c r="BK299" i="416"/>
  <c r="BJ299" i="416"/>
  <c r="BI299" i="416"/>
  <c r="BH299" i="416"/>
  <c r="BG299" i="416"/>
  <c r="BF299" i="416"/>
  <c r="BW298" i="416"/>
  <c r="BV298" i="416"/>
  <c r="BU298" i="416"/>
  <c r="BT298" i="416"/>
  <c r="BS298" i="416"/>
  <c r="BR298" i="416"/>
  <c r="BQ298" i="416"/>
  <c r="BP298" i="416"/>
  <c r="BO298" i="416"/>
  <c r="BN298" i="416"/>
  <c r="BM298" i="416"/>
  <c r="BL298" i="416"/>
  <c r="BK298" i="416"/>
  <c r="BJ298" i="416"/>
  <c r="BI298" i="416"/>
  <c r="BH298" i="416"/>
  <c r="BG298" i="416"/>
  <c r="BF298" i="416"/>
  <c r="BW297" i="416"/>
  <c r="BV297" i="416"/>
  <c r="BU297" i="416"/>
  <c r="BT297" i="416"/>
  <c r="BS297" i="416"/>
  <c r="BR297" i="416"/>
  <c r="BQ297" i="416"/>
  <c r="BP297" i="416"/>
  <c r="BO297" i="416"/>
  <c r="BN297" i="416"/>
  <c r="BM297" i="416"/>
  <c r="BL297" i="416"/>
  <c r="BK297" i="416"/>
  <c r="BJ297" i="416"/>
  <c r="BI297" i="416"/>
  <c r="BH297" i="416"/>
  <c r="BG297" i="416"/>
  <c r="BF297" i="416"/>
  <c r="BW296" i="416"/>
  <c r="BV296" i="416"/>
  <c r="BU296" i="416"/>
  <c r="BT296" i="416"/>
  <c r="BS296" i="416"/>
  <c r="BR296" i="416"/>
  <c r="BQ296" i="416"/>
  <c r="BP296" i="416"/>
  <c r="BO296" i="416"/>
  <c r="BN296" i="416"/>
  <c r="BM296" i="416"/>
  <c r="BL296" i="416"/>
  <c r="BK296" i="416"/>
  <c r="BJ296" i="416"/>
  <c r="BI296" i="416"/>
  <c r="BH296" i="416"/>
  <c r="BG296" i="416"/>
  <c r="BF296" i="416"/>
  <c r="BW295" i="416"/>
  <c r="BV295" i="416"/>
  <c r="BU295" i="416"/>
  <c r="BT295" i="416"/>
  <c r="BS295" i="416"/>
  <c r="BR295" i="416"/>
  <c r="BQ295" i="416"/>
  <c r="BP295" i="416"/>
  <c r="BO295" i="416"/>
  <c r="BN295" i="416"/>
  <c r="BM295" i="416"/>
  <c r="BL295" i="416"/>
  <c r="BK295" i="416"/>
  <c r="BJ295" i="416"/>
  <c r="BI295" i="416"/>
  <c r="BH295" i="416"/>
  <c r="BG295" i="416"/>
  <c r="BF295" i="416"/>
  <c r="BW294" i="416"/>
  <c r="BV294" i="416"/>
  <c r="BU294" i="416"/>
  <c r="BT294" i="416"/>
  <c r="BS294" i="416"/>
  <c r="BR294" i="416"/>
  <c r="BQ294" i="416"/>
  <c r="BP294" i="416"/>
  <c r="BO294" i="416"/>
  <c r="BN294" i="416"/>
  <c r="BM294" i="416"/>
  <c r="BL294" i="416"/>
  <c r="BK294" i="416"/>
  <c r="BJ294" i="416"/>
  <c r="BI294" i="416"/>
  <c r="BH294" i="416"/>
  <c r="BG294" i="416"/>
  <c r="BF294" i="416"/>
  <c r="BW293" i="416"/>
  <c r="BV293" i="416"/>
  <c r="BU293" i="416"/>
  <c r="BT293" i="416"/>
  <c r="BS293" i="416"/>
  <c r="BR293" i="416"/>
  <c r="BQ293" i="416"/>
  <c r="BP293" i="416"/>
  <c r="BO293" i="416"/>
  <c r="BN293" i="416"/>
  <c r="BM293" i="416"/>
  <c r="BL293" i="416"/>
  <c r="BK293" i="416"/>
  <c r="BJ293" i="416"/>
  <c r="BI293" i="416"/>
  <c r="BH293" i="416"/>
  <c r="BG293" i="416"/>
  <c r="BF293" i="416"/>
  <c r="BW290" i="416"/>
  <c r="BV290" i="416"/>
  <c r="BU290" i="416"/>
  <c r="BT290" i="416"/>
  <c r="BS290" i="416"/>
  <c r="BR290" i="416"/>
  <c r="BQ290" i="416"/>
  <c r="BP290" i="416"/>
  <c r="BO290" i="416"/>
  <c r="BN290" i="416"/>
  <c r="BM290" i="416"/>
  <c r="BL290" i="416"/>
  <c r="BK290" i="416"/>
  <c r="BJ290" i="416"/>
  <c r="BI290" i="416"/>
  <c r="BH290" i="416"/>
  <c r="BG290" i="416"/>
  <c r="BF290" i="416"/>
  <c r="BW289" i="416"/>
  <c r="BV289" i="416"/>
  <c r="BU289" i="416"/>
  <c r="BT289" i="416"/>
  <c r="BS289" i="416"/>
  <c r="BR289" i="416"/>
  <c r="BQ289" i="416"/>
  <c r="BP289" i="416"/>
  <c r="BO289" i="416"/>
  <c r="BN289" i="416"/>
  <c r="BM289" i="416"/>
  <c r="BL289" i="416"/>
  <c r="BK289" i="416"/>
  <c r="BJ289" i="416"/>
  <c r="BI289" i="416"/>
  <c r="BH289" i="416"/>
  <c r="BG289" i="416"/>
  <c r="BF289" i="416"/>
  <c r="BW288" i="416"/>
  <c r="BV288" i="416"/>
  <c r="BU288" i="416"/>
  <c r="BT288" i="416"/>
  <c r="BS288" i="416"/>
  <c r="BR288" i="416"/>
  <c r="BQ288" i="416"/>
  <c r="BP288" i="416"/>
  <c r="BO288" i="416"/>
  <c r="BN288" i="416"/>
  <c r="BM288" i="416"/>
  <c r="BL288" i="416"/>
  <c r="BK288" i="416"/>
  <c r="BJ288" i="416"/>
  <c r="BI288" i="416"/>
  <c r="BH288" i="416"/>
  <c r="BG288" i="416"/>
  <c r="BF288" i="416"/>
  <c r="BW287" i="416"/>
  <c r="BV287" i="416"/>
  <c r="BU287" i="416"/>
  <c r="BT287" i="416"/>
  <c r="BS287" i="416"/>
  <c r="BR287" i="416"/>
  <c r="BQ287" i="416"/>
  <c r="BP287" i="416"/>
  <c r="BO287" i="416"/>
  <c r="BN287" i="416"/>
  <c r="BM287" i="416"/>
  <c r="BL287" i="416"/>
  <c r="BK287" i="416"/>
  <c r="BJ287" i="416"/>
  <c r="BI287" i="416"/>
  <c r="BH287" i="416"/>
  <c r="BG287" i="416"/>
  <c r="BF287" i="416"/>
  <c r="BW286" i="416"/>
  <c r="BV286" i="416"/>
  <c r="BU286" i="416"/>
  <c r="BT286" i="416"/>
  <c r="BS286" i="416"/>
  <c r="BR286" i="416"/>
  <c r="BQ286" i="416"/>
  <c r="BP286" i="416"/>
  <c r="BO286" i="416"/>
  <c r="BN286" i="416"/>
  <c r="BM286" i="416"/>
  <c r="BL286" i="416"/>
  <c r="BK286" i="416"/>
  <c r="BJ286" i="416"/>
  <c r="BI286" i="416"/>
  <c r="BH286" i="416"/>
  <c r="BG286" i="416"/>
  <c r="BF286" i="416"/>
  <c r="BW285" i="416"/>
  <c r="BV285" i="416"/>
  <c r="BU285" i="416"/>
  <c r="BT285" i="416"/>
  <c r="BS285" i="416"/>
  <c r="BR285" i="416"/>
  <c r="BQ285" i="416"/>
  <c r="BP285" i="416"/>
  <c r="BO285" i="416"/>
  <c r="BN285" i="416"/>
  <c r="BM285" i="416"/>
  <c r="BL285" i="416"/>
  <c r="BK285" i="416"/>
  <c r="BJ285" i="416"/>
  <c r="BI285" i="416"/>
  <c r="BH285" i="416"/>
  <c r="BG285" i="416"/>
  <c r="BF285" i="416"/>
  <c r="BW284" i="416"/>
  <c r="BV284" i="416"/>
  <c r="BU284" i="416"/>
  <c r="BT284" i="416"/>
  <c r="BS284" i="416"/>
  <c r="BR284" i="416"/>
  <c r="BQ284" i="416"/>
  <c r="BP284" i="416"/>
  <c r="BO284" i="416"/>
  <c r="BN284" i="416"/>
  <c r="BM284" i="416"/>
  <c r="BL284" i="416"/>
  <c r="BK284" i="416"/>
  <c r="BJ284" i="416"/>
  <c r="BI284" i="416"/>
  <c r="BH284" i="416"/>
  <c r="BG284" i="416"/>
  <c r="BF284" i="416"/>
  <c r="BW283" i="416"/>
  <c r="BV283" i="416"/>
  <c r="BU283" i="416"/>
  <c r="BT283" i="416"/>
  <c r="BS283" i="416"/>
  <c r="BR283" i="416"/>
  <c r="BQ283" i="416"/>
  <c r="BP283" i="416"/>
  <c r="BO283" i="416"/>
  <c r="BN283" i="416"/>
  <c r="BM283" i="416"/>
  <c r="BL283" i="416"/>
  <c r="BK283" i="416"/>
  <c r="BJ283" i="416"/>
  <c r="BI283" i="416"/>
  <c r="BH283" i="416"/>
  <c r="BG283" i="416"/>
  <c r="BF283" i="416"/>
  <c r="BW282" i="416"/>
  <c r="BV282" i="416"/>
  <c r="BU282" i="416"/>
  <c r="BT282" i="416"/>
  <c r="BS282" i="416"/>
  <c r="BR282" i="416"/>
  <c r="BQ282" i="416"/>
  <c r="BP282" i="416"/>
  <c r="BO282" i="416"/>
  <c r="BN282" i="416"/>
  <c r="BM282" i="416"/>
  <c r="BL282" i="416"/>
  <c r="BK282" i="416"/>
  <c r="BJ282" i="416"/>
  <c r="BI282" i="416"/>
  <c r="BH282" i="416"/>
  <c r="BG282" i="416"/>
  <c r="BF282" i="416"/>
  <c r="BW281" i="416"/>
  <c r="BV281" i="416"/>
  <c r="BU281" i="416"/>
  <c r="BT281" i="416"/>
  <c r="BS281" i="416"/>
  <c r="BR281" i="416"/>
  <c r="BQ281" i="416"/>
  <c r="BP281" i="416"/>
  <c r="BO281" i="416"/>
  <c r="BN281" i="416"/>
  <c r="BM281" i="416"/>
  <c r="BL281" i="416"/>
  <c r="BK281" i="416"/>
  <c r="BJ281" i="416"/>
  <c r="BI281" i="416"/>
  <c r="BH281" i="416"/>
  <c r="BG281" i="416"/>
  <c r="BF281" i="416"/>
  <c r="BW280" i="416"/>
  <c r="BV280" i="416"/>
  <c r="BU280" i="416"/>
  <c r="BT280" i="416"/>
  <c r="BS280" i="416"/>
  <c r="BR280" i="416"/>
  <c r="BQ280" i="416"/>
  <c r="BP280" i="416"/>
  <c r="BO280" i="416"/>
  <c r="BN280" i="416"/>
  <c r="BM280" i="416"/>
  <c r="BL280" i="416"/>
  <c r="BK280" i="416"/>
  <c r="BJ280" i="416"/>
  <c r="BI280" i="416"/>
  <c r="BH280" i="416"/>
  <c r="BG280" i="416"/>
  <c r="BF280" i="416"/>
  <c r="BW279" i="416"/>
  <c r="BV279" i="416"/>
  <c r="BU279" i="416"/>
  <c r="BT279" i="416"/>
  <c r="BS279" i="416"/>
  <c r="BR279" i="416"/>
  <c r="BQ279" i="416"/>
  <c r="BP279" i="416"/>
  <c r="BO279" i="416"/>
  <c r="BN279" i="416"/>
  <c r="BM279" i="416"/>
  <c r="BL279" i="416"/>
  <c r="BK279" i="416"/>
  <c r="BJ279" i="416"/>
  <c r="BI279" i="416"/>
  <c r="BH279" i="416"/>
  <c r="BG279" i="416"/>
  <c r="BF279" i="416"/>
  <c r="BW278" i="416"/>
  <c r="BV278" i="416"/>
  <c r="BU278" i="416"/>
  <c r="BT278" i="416"/>
  <c r="BS278" i="416"/>
  <c r="BR278" i="416"/>
  <c r="BQ278" i="416"/>
  <c r="BP278" i="416"/>
  <c r="BO278" i="416"/>
  <c r="BN278" i="416"/>
  <c r="BM278" i="416"/>
  <c r="BL278" i="416"/>
  <c r="BK278" i="416"/>
  <c r="BJ278" i="416"/>
  <c r="BI278" i="416"/>
  <c r="BH278" i="416"/>
  <c r="BG278" i="416"/>
  <c r="BF278" i="416"/>
  <c r="BW277" i="416"/>
  <c r="BV277" i="416"/>
  <c r="BU277" i="416"/>
  <c r="BT277" i="416"/>
  <c r="BS277" i="416"/>
  <c r="BR277" i="416"/>
  <c r="BQ277" i="416"/>
  <c r="BP277" i="416"/>
  <c r="BO277" i="416"/>
  <c r="BN277" i="416"/>
  <c r="BM277" i="416"/>
  <c r="BL277" i="416"/>
  <c r="BK277" i="416"/>
  <c r="BJ277" i="416"/>
  <c r="BI277" i="416"/>
  <c r="BH277" i="416"/>
  <c r="BG277" i="416"/>
  <c r="BF277" i="416"/>
  <c r="BW276" i="416"/>
  <c r="BV276" i="416"/>
  <c r="BU276" i="416"/>
  <c r="BT276" i="416"/>
  <c r="BS276" i="416"/>
  <c r="BR276" i="416"/>
  <c r="BQ276" i="416"/>
  <c r="BP276" i="416"/>
  <c r="BO276" i="416"/>
  <c r="BN276" i="416"/>
  <c r="BM276" i="416"/>
  <c r="BL276" i="416"/>
  <c r="BK276" i="416"/>
  <c r="BJ276" i="416"/>
  <c r="BI276" i="416"/>
  <c r="BH276" i="416"/>
  <c r="BG276" i="416"/>
  <c r="BF276" i="416"/>
  <c r="BW275" i="416"/>
  <c r="BV275" i="416"/>
  <c r="BU275" i="416"/>
  <c r="BT275" i="416"/>
  <c r="BS275" i="416"/>
  <c r="BR275" i="416"/>
  <c r="BQ275" i="416"/>
  <c r="BP275" i="416"/>
  <c r="BO275" i="416"/>
  <c r="BN275" i="416"/>
  <c r="BM275" i="416"/>
  <c r="BL275" i="416"/>
  <c r="BK275" i="416"/>
  <c r="BJ275" i="416"/>
  <c r="BI275" i="416"/>
  <c r="BH275" i="416"/>
  <c r="BG275" i="416"/>
  <c r="BF275" i="416"/>
  <c r="BW274" i="416"/>
  <c r="BV274" i="416"/>
  <c r="BU274" i="416"/>
  <c r="BT274" i="416"/>
  <c r="BS274" i="416"/>
  <c r="BR274" i="416"/>
  <c r="BQ274" i="416"/>
  <c r="BP274" i="416"/>
  <c r="BO274" i="416"/>
  <c r="BN274" i="416"/>
  <c r="BM274" i="416"/>
  <c r="BL274" i="416"/>
  <c r="BK274" i="416"/>
  <c r="BJ274" i="416"/>
  <c r="BI274" i="416"/>
  <c r="BH274" i="416"/>
  <c r="BG274" i="416"/>
  <c r="BF274" i="416"/>
  <c r="BW271" i="416"/>
  <c r="BV271" i="416"/>
  <c r="BU271" i="416"/>
  <c r="BT271" i="416"/>
  <c r="BS271" i="416"/>
  <c r="BR271" i="416"/>
  <c r="BQ271" i="416"/>
  <c r="BP271" i="416"/>
  <c r="BO271" i="416"/>
  <c r="BN271" i="416"/>
  <c r="BM271" i="416"/>
  <c r="BL271" i="416"/>
  <c r="BK271" i="416"/>
  <c r="BJ271" i="416"/>
  <c r="BI271" i="416"/>
  <c r="BH271" i="416"/>
  <c r="BG271" i="416"/>
  <c r="BF271" i="416"/>
  <c r="BW270" i="416"/>
  <c r="BV270" i="416"/>
  <c r="BU270" i="416"/>
  <c r="BT270" i="416"/>
  <c r="BS270" i="416"/>
  <c r="BR270" i="416"/>
  <c r="BQ270" i="416"/>
  <c r="BP270" i="416"/>
  <c r="BO270" i="416"/>
  <c r="BN270" i="416"/>
  <c r="BM270" i="416"/>
  <c r="BL270" i="416"/>
  <c r="BK270" i="416"/>
  <c r="BJ270" i="416"/>
  <c r="BI270" i="416"/>
  <c r="BH270" i="416"/>
  <c r="BG270" i="416"/>
  <c r="BF270" i="416"/>
  <c r="BW269" i="416"/>
  <c r="BV269" i="416"/>
  <c r="BU269" i="416"/>
  <c r="BT269" i="416"/>
  <c r="BS269" i="416"/>
  <c r="BR269" i="416"/>
  <c r="BQ269" i="416"/>
  <c r="BP269" i="416"/>
  <c r="BO269" i="416"/>
  <c r="BN269" i="416"/>
  <c r="BM269" i="416"/>
  <c r="BL269" i="416"/>
  <c r="BK269" i="416"/>
  <c r="BJ269" i="416"/>
  <c r="BI269" i="416"/>
  <c r="BH269" i="416"/>
  <c r="BG269" i="416"/>
  <c r="BF269" i="416"/>
  <c r="BW268" i="416"/>
  <c r="BV268" i="416"/>
  <c r="BU268" i="416"/>
  <c r="BT268" i="416"/>
  <c r="BS268" i="416"/>
  <c r="BR268" i="416"/>
  <c r="BQ268" i="416"/>
  <c r="BP268" i="416"/>
  <c r="BO268" i="416"/>
  <c r="BN268" i="416"/>
  <c r="BM268" i="416"/>
  <c r="BL268" i="416"/>
  <c r="BK268" i="416"/>
  <c r="BJ268" i="416"/>
  <c r="BI268" i="416"/>
  <c r="BH268" i="416"/>
  <c r="BG268" i="416"/>
  <c r="BF268" i="416"/>
  <c r="BW267" i="416"/>
  <c r="BV267" i="416"/>
  <c r="BU267" i="416"/>
  <c r="BT267" i="416"/>
  <c r="BS267" i="416"/>
  <c r="BR267" i="416"/>
  <c r="BQ267" i="416"/>
  <c r="BP267" i="416"/>
  <c r="BO267" i="416"/>
  <c r="BN267" i="416"/>
  <c r="BM267" i="416"/>
  <c r="BL267" i="416"/>
  <c r="BK267" i="416"/>
  <c r="BJ267" i="416"/>
  <c r="BI267" i="416"/>
  <c r="BH267" i="416"/>
  <c r="BG267" i="416"/>
  <c r="BF267" i="416"/>
  <c r="BW266" i="416"/>
  <c r="BV266" i="416"/>
  <c r="BU266" i="416"/>
  <c r="BT266" i="416"/>
  <c r="BS266" i="416"/>
  <c r="BR266" i="416"/>
  <c r="BQ266" i="416"/>
  <c r="BP266" i="416"/>
  <c r="BO266" i="416"/>
  <c r="BN266" i="416"/>
  <c r="BM266" i="416"/>
  <c r="BL266" i="416"/>
  <c r="BK266" i="416"/>
  <c r="BJ266" i="416"/>
  <c r="BI266" i="416"/>
  <c r="BH266" i="416"/>
  <c r="BG266" i="416"/>
  <c r="BF266" i="416"/>
  <c r="BW265" i="416"/>
  <c r="BV265" i="416"/>
  <c r="BU265" i="416"/>
  <c r="BT265" i="416"/>
  <c r="BS265" i="416"/>
  <c r="BR265" i="416"/>
  <c r="BQ265" i="416"/>
  <c r="BP265" i="416"/>
  <c r="BO265" i="416"/>
  <c r="BN265" i="416"/>
  <c r="BM265" i="416"/>
  <c r="BL265" i="416"/>
  <c r="BK265" i="416"/>
  <c r="BJ265" i="416"/>
  <c r="BI265" i="416"/>
  <c r="BH265" i="416"/>
  <c r="BG265" i="416"/>
  <c r="BF265" i="416"/>
  <c r="BW264" i="416"/>
  <c r="BV264" i="416"/>
  <c r="BU264" i="416"/>
  <c r="BT264" i="416"/>
  <c r="BS264" i="416"/>
  <c r="BR264" i="416"/>
  <c r="BQ264" i="416"/>
  <c r="BP264" i="416"/>
  <c r="BO264" i="416"/>
  <c r="BN264" i="416"/>
  <c r="BM264" i="416"/>
  <c r="BL264" i="416"/>
  <c r="BK264" i="416"/>
  <c r="BJ264" i="416"/>
  <c r="BI264" i="416"/>
  <c r="BH264" i="416"/>
  <c r="BG264" i="416"/>
  <c r="BF264" i="416"/>
  <c r="BW263" i="416"/>
  <c r="BV263" i="416"/>
  <c r="BU263" i="416"/>
  <c r="BT263" i="416"/>
  <c r="BS263" i="416"/>
  <c r="BR263" i="416"/>
  <c r="BQ263" i="416"/>
  <c r="BP263" i="416"/>
  <c r="BO263" i="416"/>
  <c r="BN263" i="416"/>
  <c r="BM263" i="416"/>
  <c r="BL263" i="416"/>
  <c r="BK263" i="416"/>
  <c r="BJ263" i="416"/>
  <c r="BI263" i="416"/>
  <c r="BH263" i="416"/>
  <c r="BG263" i="416"/>
  <c r="BF263" i="416"/>
  <c r="BW262" i="416"/>
  <c r="BV262" i="416"/>
  <c r="BU262" i="416"/>
  <c r="BT262" i="416"/>
  <c r="BS262" i="416"/>
  <c r="BR262" i="416"/>
  <c r="BQ262" i="416"/>
  <c r="BP262" i="416"/>
  <c r="BO262" i="416"/>
  <c r="BN262" i="416"/>
  <c r="BM262" i="416"/>
  <c r="BL262" i="416"/>
  <c r="BK262" i="416"/>
  <c r="BJ262" i="416"/>
  <c r="BI262" i="416"/>
  <c r="BH262" i="416"/>
  <c r="BG262" i="416"/>
  <c r="BF262" i="416"/>
  <c r="BW261" i="416"/>
  <c r="BV261" i="416"/>
  <c r="BU261" i="416"/>
  <c r="BT261" i="416"/>
  <c r="BS261" i="416"/>
  <c r="BR261" i="416"/>
  <c r="BQ261" i="416"/>
  <c r="BP261" i="416"/>
  <c r="BO261" i="416"/>
  <c r="BN261" i="416"/>
  <c r="BM261" i="416"/>
  <c r="BL261" i="416"/>
  <c r="BK261" i="416"/>
  <c r="BJ261" i="416"/>
  <c r="BI261" i="416"/>
  <c r="BH261" i="416"/>
  <c r="BG261" i="416"/>
  <c r="BF261" i="416"/>
  <c r="BW260" i="416"/>
  <c r="BV260" i="416"/>
  <c r="BU260" i="416"/>
  <c r="BT260" i="416"/>
  <c r="BS260" i="416"/>
  <c r="BR260" i="416"/>
  <c r="BQ260" i="416"/>
  <c r="BP260" i="416"/>
  <c r="BO260" i="416"/>
  <c r="BN260" i="416"/>
  <c r="BM260" i="416"/>
  <c r="BL260" i="416"/>
  <c r="BK260" i="416"/>
  <c r="BJ260" i="416"/>
  <c r="BI260" i="416"/>
  <c r="BH260" i="416"/>
  <c r="BG260" i="416"/>
  <c r="BF260" i="416"/>
  <c r="BW259" i="416"/>
  <c r="BV259" i="416"/>
  <c r="BU259" i="416"/>
  <c r="BT259" i="416"/>
  <c r="BS259" i="416"/>
  <c r="BR259" i="416"/>
  <c r="BQ259" i="416"/>
  <c r="BP259" i="416"/>
  <c r="BO259" i="416"/>
  <c r="BN259" i="416"/>
  <c r="BM259" i="416"/>
  <c r="BL259" i="416"/>
  <c r="BK259" i="416"/>
  <c r="BJ259" i="416"/>
  <c r="BI259" i="416"/>
  <c r="BH259" i="416"/>
  <c r="BG259" i="416"/>
  <c r="BF259" i="416"/>
  <c r="BW258" i="416"/>
  <c r="BV258" i="416"/>
  <c r="BU258" i="416"/>
  <c r="BT258" i="416"/>
  <c r="BS258" i="416"/>
  <c r="BR258" i="416"/>
  <c r="BQ258" i="416"/>
  <c r="BP258" i="416"/>
  <c r="BO258" i="416"/>
  <c r="BN258" i="416"/>
  <c r="BM258" i="416"/>
  <c r="BL258" i="416"/>
  <c r="BK258" i="416"/>
  <c r="BJ258" i="416"/>
  <c r="BI258" i="416"/>
  <c r="BH258" i="416"/>
  <c r="BG258" i="416"/>
  <c r="BF258" i="416"/>
  <c r="BW257" i="416"/>
  <c r="BV257" i="416"/>
  <c r="BU257" i="416"/>
  <c r="BT257" i="416"/>
  <c r="BS257" i="416"/>
  <c r="BR257" i="416"/>
  <c r="BQ257" i="416"/>
  <c r="BP257" i="416"/>
  <c r="BO257" i="416"/>
  <c r="BN257" i="416"/>
  <c r="BM257" i="416"/>
  <c r="BL257" i="416"/>
  <c r="BK257" i="416"/>
  <c r="BJ257" i="416"/>
  <c r="BI257" i="416"/>
  <c r="BH257" i="416"/>
  <c r="BG257" i="416"/>
  <c r="BF257" i="416"/>
  <c r="BW256" i="416"/>
  <c r="BV256" i="416"/>
  <c r="BU256" i="416"/>
  <c r="BT256" i="416"/>
  <c r="BS256" i="416"/>
  <c r="BR256" i="416"/>
  <c r="BQ256" i="416"/>
  <c r="BP256" i="416"/>
  <c r="BO256" i="416"/>
  <c r="BN256" i="416"/>
  <c r="BM256" i="416"/>
  <c r="BL256" i="416"/>
  <c r="BK256" i="416"/>
  <c r="BJ256" i="416"/>
  <c r="BI256" i="416"/>
  <c r="BH256" i="416"/>
  <c r="BG256" i="416"/>
  <c r="BF256" i="416"/>
  <c r="BW255" i="416"/>
  <c r="BV255" i="416"/>
  <c r="BU255" i="416"/>
  <c r="BT255" i="416"/>
  <c r="BS255" i="416"/>
  <c r="BR255" i="416"/>
  <c r="BQ255" i="416"/>
  <c r="BP255" i="416"/>
  <c r="BO255" i="416"/>
  <c r="BN255" i="416"/>
  <c r="BM255" i="416"/>
  <c r="BL255" i="416"/>
  <c r="BK255" i="416"/>
  <c r="BJ255" i="416"/>
  <c r="BI255" i="416"/>
  <c r="BH255" i="416"/>
  <c r="BG255" i="416"/>
  <c r="BF255" i="416"/>
  <c r="AM93" i="416" s="1"/>
  <c r="BW252" i="416"/>
  <c r="BV252" i="416"/>
  <c r="BU252" i="416"/>
  <c r="BT252" i="416"/>
  <c r="BS252" i="416"/>
  <c r="BR252" i="416"/>
  <c r="BQ252" i="416"/>
  <c r="BP252" i="416"/>
  <c r="BO252" i="416"/>
  <c r="BN252" i="416"/>
  <c r="BM252" i="416"/>
  <c r="BL252" i="416"/>
  <c r="BK252" i="416"/>
  <c r="BJ252" i="416"/>
  <c r="BI252" i="416"/>
  <c r="BH252" i="416"/>
  <c r="BG252" i="416"/>
  <c r="BF252" i="416"/>
  <c r="BW251" i="416"/>
  <c r="BV251" i="416"/>
  <c r="BU251" i="416"/>
  <c r="BT251" i="416"/>
  <c r="BS251" i="416"/>
  <c r="BR251" i="416"/>
  <c r="BQ251" i="416"/>
  <c r="BP251" i="416"/>
  <c r="BO251" i="416"/>
  <c r="BN251" i="416"/>
  <c r="BM251" i="416"/>
  <c r="BL251" i="416"/>
  <c r="BK251" i="416"/>
  <c r="BJ251" i="416"/>
  <c r="BI251" i="416"/>
  <c r="BH251" i="416"/>
  <c r="BG251" i="416"/>
  <c r="BF251" i="416"/>
  <c r="BW250" i="416"/>
  <c r="BV250" i="416"/>
  <c r="BU250" i="416"/>
  <c r="BT250" i="416"/>
  <c r="BS250" i="416"/>
  <c r="BR250" i="416"/>
  <c r="BQ250" i="416"/>
  <c r="BP250" i="416"/>
  <c r="BO250" i="416"/>
  <c r="BN250" i="416"/>
  <c r="BM250" i="416"/>
  <c r="BL250" i="416"/>
  <c r="BK250" i="416"/>
  <c r="BJ250" i="416"/>
  <c r="BI250" i="416"/>
  <c r="BH250" i="416"/>
  <c r="BG250" i="416"/>
  <c r="BF250" i="416"/>
  <c r="BW249" i="416"/>
  <c r="BV249" i="416"/>
  <c r="BU249" i="416"/>
  <c r="BT249" i="416"/>
  <c r="BS249" i="416"/>
  <c r="BR249" i="416"/>
  <c r="BQ249" i="416"/>
  <c r="BP249" i="416"/>
  <c r="BO249" i="416"/>
  <c r="BN249" i="416"/>
  <c r="BM249" i="416"/>
  <c r="BL249" i="416"/>
  <c r="BK249" i="416"/>
  <c r="BJ249" i="416"/>
  <c r="BI249" i="416"/>
  <c r="BH249" i="416"/>
  <c r="BG249" i="416"/>
  <c r="BF249" i="416"/>
  <c r="BW248" i="416"/>
  <c r="BV248" i="416"/>
  <c r="BU248" i="416"/>
  <c r="BT248" i="416"/>
  <c r="BS248" i="416"/>
  <c r="BR248" i="416"/>
  <c r="BQ248" i="416"/>
  <c r="BP248" i="416"/>
  <c r="BO248" i="416"/>
  <c r="BN248" i="416"/>
  <c r="BM248" i="416"/>
  <c r="BL248" i="416"/>
  <c r="BK248" i="416"/>
  <c r="BJ248" i="416"/>
  <c r="BI248" i="416"/>
  <c r="BH248" i="416"/>
  <c r="BG248" i="416"/>
  <c r="BF248" i="416"/>
  <c r="BW247" i="416"/>
  <c r="BV247" i="416"/>
  <c r="BU247" i="416"/>
  <c r="BT247" i="416"/>
  <c r="BS247" i="416"/>
  <c r="BR247" i="416"/>
  <c r="BQ247" i="416"/>
  <c r="BP247" i="416"/>
  <c r="BO247" i="416"/>
  <c r="BN247" i="416"/>
  <c r="BM247" i="416"/>
  <c r="BL247" i="416"/>
  <c r="BK247" i="416"/>
  <c r="BJ247" i="416"/>
  <c r="BI247" i="416"/>
  <c r="BH247" i="416"/>
  <c r="BG247" i="416"/>
  <c r="BF247" i="416"/>
  <c r="BW246" i="416"/>
  <c r="BV246" i="416"/>
  <c r="BU246" i="416"/>
  <c r="BT246" i="416"/>
  <c r="BS246" i="416"/>
  <c r="BR246" i="416"/>
  <c r="BQ246" i="416"/>
  <c r="BP246" i="416"/>
  <c r="BO246" i="416"/>
  <c r="BN246" i="416"/>
  <c r="BM246" i="416"/>
  <c r="BL246" i="416"/>
  <c r="BK246" i="416"/>
  <c r="BJ246" i="416"/>
  <c r="BI246" i="416"/>
  <c r="BH246" i="416"/>
  <c r="BG246" i="416"/>
  <c r="BF246" i="416"/>
  <c r="BW245" i="416"/>
  <c r="BV245" i="416"/>
  <c r="BU245" i="416"/>
  <c r="BT245" i="416"/>
  <c r="BS245" i="416"/>
  <c r="BR245" i="416"/>
  <c r="BQ245" i="416"/>
  <c r="BP245" i="416"/>
  <c r="BO245" i="416"/>
  <c r="BN245" i="416"/>
  <c r="BM245" i="416"/>
  <c r="BL245" i="416"/>
  <c r="BK245" i="416"/>
  <c r="BJ245" i="416"/>
  <c r="BI245" i="416"/>
  <c r="BH245" i="416"/>
  <c r="BG245" i="416"/>
  <c r="BF245" i="416"/>
  <c r="BW244" i="416"/>
  <c r="BV244" i="416"/>
  <c r="BU244" i="416"/>
  <c r="BT244" i="416"/>
  <c r="BS244" i="416"/>
  <c r="BR244" i="416"/>
  <c r="BQ244" i="416"/>
  <c r="BP244" i="416"/>
  <c r="BO244" i="416"/>
  <c r="BN244" i="416"/>
  <c r="BM244" i="416"/>
  <c r="BL244" i="416"/>
  <c r="BK244" i="416"/>
  <c r="BJ244" i="416"/>
  <c r="BI244" i="416"/>
  <c r="BH244" i="416"/>
  <c r="BG244" i="416"/>
  <c r="BF244" i="416"/>
  <c r="BW243" i="416"/>
  <c r="BV243" i="416"/>
  <c r="BU243" i="416"/>
  <c r="BT243" i="416"/>
  <c r="BS243" i="416"/>
  <c r="BR243" i="416"/>
  <c r="BQ243" i="416"/>
  <c r="BP243" i="416"/>
  <c r="BO243" i="416"/>
  <c r="BN243" i="416"/>
  <c r="BM243" i="416"/>
  <c r="BL243" i="416"/>
  <c r="BK243" i="416"/>
  <c r="BJ243" i="416"/>
  <c r="BI243" i="416"/>
  <c r="BH243" i="416"/>
  <c r="BG243" i="416"/>
  <c r="BF243" i="416"/>
  <c r="BW242" i="416"/>
  <c r="BV242" i="416"/>
  <c r="BU242" i="416"/>
  <c r="BT242" i="416"/>
  <c r="BS242" i="416"/>
  <c r="BR242" i="416"/>
  <c r="BQ242" i="416"/>
  <c r="BP242" i="416"/>
  <c r="BO242" i="416"/>
  <c r="BN242" i="416"/>
  <c r="BM242" i="416"/>
  <c r="BL242" i="416"/>
  <c r="BK242" i="416"/>
  <c r="BJ242" i="416"/>
  <c r="BI242" i="416"/>
  <c r="BH242" i="416"/>
  <c r="BG242" i="416"/>
  <c r="BF242" i="416"/>
  <c r="BW241" i="416"/>
  <c r="BV241" i="416"/>
  <c r="BU241" i="416"/>
  <c r="BT241" i="416"/>
  <c r="BS241" i="416"/>
  <c r="BR241" i="416"/>
  <c r="BQ241" i="416"/>
  <c r="BP241" i="416"/>
  <c r="BO241" i="416"/>
  <c r="BN241" i="416"/>
  <c r="BM241" i="416"/>
  <c r="BL241" i="416"/>
  <c r="BK241" i="416"/>
  <c r="BJ241" i="416"/>
  <c r="BI241" i="416"/>
  <c r="BH241" i="416"/>
  <c r="BG241" i="416"/>
  <c r="BF241" i="416"/>
  <c r="BW240" i="416"/>
  <c r="BV240" i="416"/>
  <c r="BU240" i="416"/>
  <c r="BT240" i="416"/>
  <c r="BS240" i="416"/>
  <c r="BR240" i="416"/>
  <c r="BQ240" i="416"/>
  <c r="BP240" i="416"/>
  <c r="BO240" i="416"/>
  <c r="BN240" i="416"/>
  <c r="BM240" i="416"/>
  <c r="BL240" i="416"/>
  <c r="BK240" i="416"/>
  <c r="BJ240" i="416"/>
  <c r="BI240" i="416"/>
  <c r="BH240" i="416"/>
  <c r="BG240" i="416"/>
  <c r="BF240" i="416"/>
  <c r="BW239" i="416"/>
  <c r="BV239" i="416"/>
  <c r="BU239" i="416"/>
  <c r="BT239" i="416"/>
  <c r="BS239" i="416"/>
  <c r="BR239" i="416"/>
  <c r="BQ239" i="416"/>
  <c r="BP239" i="416"/>
  <c r="BO239" i="416"/>
  <c r="BN239" i="416"/>
  <c r="BM239" i="416"/>
  <c r="BL239" i="416"/>
  <c r="BK239" i="416"/>
  <c r="BJ239" i="416"/>
  <c r="BI239" i="416"/>
  <c r="BH239" i="416"/>
  <c r="BG239" i="416"/>
  <c r="BF239" i="416"/>
  <c r="BW238" i="416"/>
  <c r="BV238" i="416"/>
  <c r="BU238" i="416"/>
  <c r="BT238" i="416"/>
  <c r="BS238" i="416"/>
  <c r="BR238" i="416"/>
  <c r="BQ238" i="416"/>
  <c r="BP238" i="416"/>
  <c r="BO238" i="416"/>
  <c r="BN238" i="416"/>
  <c r="BM238" i="416"/>
  <c r="BL238" i="416"/>
  <c r="BK238" i="416"/>
  <c r="BJ238" i="416"/>
  <c r="BI238" i="416"/>
  <c r="BH238" i="416"/>
  <c r="BG238" i="416"/>
  <c r="BF238" i="416"/>
  <c r="BW237" i="416"/>
  <c r="BV237" i="416"/>
  <c r="BU237" i="416"/>
  <c r="BT237" i="416"/>
  <c r="BS237" i="416"/>
  <c r="BR237" i="416"/>
  <c r="BQ237" i="416"/>
  <c r="BP237" i="416"/>
  <c r="BO237" i="416"/>
  <c r="BN237" i="416"/>
  <c r="BM237" i="416"/>
  <c r="BL237" i="416"/>
  <c r="BK237" i="416"/>
  <c r="BJ237" i="416"/>
  <c r="BI237" i="416"/>
  <c r="BH237" i="416"/>
  <c r="BG237" i="416"/>
  <c r="BF237" i="416"/>
  <c r="BW236" i="416"/>
  <c r="BV236" i="416"/>
  <c r="BU236" i="416"/>
  <c r="BT236" i="416"/>
  <c r="BS236" i="416"/>
  <c r="BR236" i="416"/>
  <c r="BQ236" i="416"/>
  <c r="BP236" i="416"/>
  <c r="BO236" i="416"/>
  <c r="BN236" i="416"/>
  <c r="BM236" i="416"/>
  <c r="BL236" i="416"/>
  <c r="BK236" i="416"/>
  <c r="BJ236" i="416"/>
  <c r="BI236" i="416"/>
  <c r="BH236" i="416"/>
  <c r="BG236" i="416"/>
  <c r="AM92" i="416" s="1"/>
  <c r="BF236" i="416"/>
  <c r="BW233" i="416"/>
  <c r="BV233" i="416"/>
  <c r="BU233" i="416"/>
  <c r="BT233" i="416"/>
  <c r="BS233" i="416"/>
  <c r="BR233" i="416"/>
  <c r="BQ233" i="416"/>
  <c r="BP233" i="416"/>
  <c r="BO233" i="416"/>
  <c r="BN233" i="416"/>
  <c r="BM233" i="416"/>
  <c r="BL233" i="416"/>
  <c r="BK233" i="416"/>
  <c r="BJ233" i="416"/>
  <c r="BI233" i="416"/>
  <c r="BH233" i="416"/>
  <c r="BG233" i="416"/>
  <c r="BF233" i="416"/>
  <c r="BW232" i="416"/>
  <c r="BV232" i="416"/>
  <c r="BU232" i="416"/>
  <c r="BT232" i="416"/>
  <c r="BS232" i="416"/>
  <c r="BR232" i="416"/>
  <c r="BQ232" i="416"/>
  <c r="BP232" i="416"/>
  <c r="BO232" i="416"/>
  <c r="BN232" i="416"/>
  <c r="BM232" i="416"/>
  <c r="BL232" i="416"/>
  <c r="BK232" i="416"/>
  <c r="BJ232" i="416"/>
  <c r="BI232" i="416"/>
  <c r="BH232" i="416"/>
  <c r="BG232" i="416"/>
  <c r="BF232" i="416"/>
  <c r="BW231" i="416"/>
  <c r="BV231" i="416"/>
  <c r="BU231" i="416"/>
  <c r="BT231" i="416"/>
  <c r="BS231" i="416"/>
  <c r="BR231" i="416"/>
  <c r="BQ231" i="416"/>
  <c r="BP231" i="416"/>
  <c r="BO231" i="416"/>
  <c r="BN231" i="416"/>
  <c r="BM231" i="416"/>
  <c r="BL231" i="416"/>
  <c r="BK231" i="416"/>
  <c r="BJ231" i="416"/>
  <c r="BI231" i="416"/>
  <c r="BH231" i="416"/>
  <c r="BG231" i="416"/>
  <c r="BF231" i="416"/>
  <c r="BW230" i="416"/>
  <c r="BV230" i="416"/>
  <c r="BU230" i="416"/>
  <c r="BT230" i="416"/>
  <c r="BS230" i="416"/>
  <c r="BR230" i="416"/>
  <c r="BQ230" i="416"/>
  <c r="BP230" i="416"/>
  <c r="BO230" i="416"/>
  <c r="BN230" i="416"/>
  <c r="BM230" i="416"/>
  <c r="BL230" i="416"/>
  <c r="BK230" i="416"/>
  <c r="BJ230" i="416"/>
  <c r="BI230" i="416"/>
  <c r="BH230" i="416"/>
  <c r="BG230" i="416"/>
  <c r="BF230" i="416"/>
  <c r="BW229" i="416"/>
  <c r="BV229" i="416"/>
  <c r="BU229" i="416"/>
  <c r="BT229" i="416"/>
  <c r="BS229" i="416"/>
  <c r="BR229" i="416"/>
  <c r="BQ229" i="416"/>
  <c r="BP229" i="416"/>
  <c r="BO229" i="416"/>
  <c r="BN229" i="416"/>
  <c r="BM229" i="416"/>
  <c r="BL229" i="416"/>
  <c r="BK229" i="416"/>
  <c r="BJ229" i="416"/>
  <c r="BI229" i="416"/>
  <c r="BH229" i="416"/>
  <c r="BG229" i="416"/>
  <c r="BF229" i="416"/>
  <c r="BW228" i="416"/>
  <c r="BV228" i="416"/>
  <c r="BU228" i="416"/>
  <c r="BT228" i="416"/>
  <c r="BS228" i="416"/>
  <c r="BR228" i="416"/>
  <c r="BQ228" i="416"/>
  <c r="BP228" i="416"/>
  <c r="BO228" i="416"/>
  <c r="BN228" i="416"/>
  <c r="BM228" i="416"/>
  <c r="BL228" i="416"/>
  <c r="BK228" i="416"/>
  <c r="BJ228" i="416"/>
  <c r="BI228" i="416"/>
  <c r="BH228" i="416"/>
  <c r="BG228" i="416"/>
  <c r="BF228" i="416"/>
  <c r="BW227" i="416"/>
  <c r="BV227" i="416"/>
  <c r="BU227" i="416"/>
  <c r="BT227" i="416"/>
  <c r="BS227" i="416"/>
  <c r="BR227" i="416"/>
  <c r="BQ227" i="416"/>
  <c r="BP227" i="416"/>
  <c r="BO227" i="416"/>
  <c r="BN227" i="416"/>
  <c r="BM227" i="416"/>
  <c r="BL227" i="416"/>
  <c r="BK227" i="416"/>
  <c r="BJ227" i="416"/>
  <c r="BI227" i="416"/>
  <c r="BH227" i="416"/>
  <c r="BG227" i="416"/>
  <c r="BF227" i="416"/>
  <c r="BW226" i="416"/>
  <c r="BV226" i="416"/>
  <c r="BU226" i="416"/>
  <c r="BT226" i="416"/>
  <c r="BS226" i="416"/>
  <c r="BR226" i="416"/>
  <c r="BQ226" i="416"/>
  <c r="BP226" i="416"/>
  <c r="BO226" i="416"/>
  <c r="BN226" i="416"/>
  <c r="BM226" i="416"/>
  <c r="BL226" i="416"/>
  <c r="BK226" i="416"/>
  <c r="BJ226" i="416"/>
  <c r="BI226" i="416"/>
  <c r="BH226" i="416"/>
  <c r="BG226" i="416"/>
  <c r="BF226" i="416"/>
  <c r="BW225" i="416"/>
  <c r="BV225" i="416"/>
  <c r="BU225" i="416"/>
  <c r="BT225" i="416"/>
  <c r="BS225" i="416"/>
  <c r="BR225" i="416"/>
  <c r="BQ225" i="416"/>
  <c r="BP225" i="416"/>
  <c r="BO225" i="416"/>
  <c r="BN225" i="416"/>
  <c r="BM225" i="416"/>
  <c r="BL225" i="416"/>
  <c r="BK225" i="416"/>
  <c r="BJ225" i="416"/>
  <c r="BI225" i="416"/>
  <c r="BH225" i="416"/>
  <c r="BG225" i="416"/>
  <c r="BF225" i="416"/>
  <c r="BW224" i="416"/>
  <c r="BV224" i="416"/>
  <c r="BU224" i="416"/>
  <c r="BT224" i="416"/>
  <c r="BS224" i="416"/>
  <c r="BR224" i="416"/>
  <c r="BQ224" i="416"/>
  <c r="BP224" i="416"/>
  <c r="BO224" i="416"/>
  <c r="BN224" i="416"/>
  <c r="BM224" i="416"/>
  <c r="BL224" i="416"/>
  <c r="BK224" i="416"/>
  <c r="BJ224" i="416"/>
  <c r="BI224" i="416"/>
  <c r="BH224" i="416"/>
  <c r="BG224" i="416"/>
  <c r="BF224" i="416"/>
  <c r="BW223" i="416"/>
  <c r="BV223" i="416"/>
  <c r="BU223" i="416"/>
  <c r="BT223" i="416"/>
  <c r="BS223" i="416"/>
  <c r="BR223" i="416"/>
  <c r="BQ223" i="416"/>
  <c r="BP223" i="416"/>
  <c r="BO223" i="416"/>
  <c r="BN223" i="416"/>
  <c r="BM223" i="416"/>
  <c r="BL223" i="416"/>
  <c r="BK223" i="416"/>
  <c r="BJ223" i="416"/>
  <c r="BI223" i="416"/>
  <c r="BH223" i="416"/>
  <c r="BG223" i="416"/>
  <c r="BF223" i="416"/>
  <c r="BW222" i="416"/>
  <c r="BV222" i="416"/>
  <c r="BU222" i="416"/>
  <c r="BT222" i="416"/>
  <c r="BS222" i="416"/>
  <c r="BR222" i="416"/>
  <c r="BQ222" i="416"/>
  <c r="BP222" i="416"/>
  <c r="BO222" i="416"/>
  <c r="BN222" i="416"/>
  <c r="BM222" i="416"/>
  <c r="BL222" i="416"/>
  <c r="BK222" i="416"/>
  <c r="BJ222" i="416"/>
  <c r="BI222" i="416"/>
  <c r="BH222" i="416"/>
  <c r="BG222" i="416"/>
  <c r="BF222" i="416"/>
  <c r="BW221" i="416"/>
  <c r="BV221" i="416"/>
  <c r="BU221" i="416"/>
  <c r="BT221" i="416"/>
  <c r="BS221" i="416"/>
  <c r="BR221" i="416"/>
  <c r="BQ221" i="416"/>
  <c r="BP221" i="416"/>
  <c r="BO221" i="416"/>
  <c r="BN221" i="416"/>
  <c r="BM221" i="416"/>
  <c r="BL221" i="416"/>
  <c r="BK221" i="416"/>
  <c r="BJ221" i="416"/>
  <c r="BI221" i="416"/>
  <c r="BH221" i="416"/>
  <c r="BG221" i="416"/>
  <c r="BF221" i="416"/>
  <c r="BW220" i="416"/>
  <c r="BV220" i="416"/>
  <c r="BU220" i="416"/>
  <c r="BT220" i="416"/>
  <c r="BS220" i="416"/>
  <c r="BR220" i="416"/>
  <c r="BQ220" i="416"/>
  <c r="BP220" i="416"/>
  <c r="BO220" i="416"/>
  <c r="BN220" i="416"/>
  <c r="BM220" i="416"/>
  <c r="BL220" i="416"/>
  <c r="BK220" i="416"/>
  <c r="BJ220" i="416"/>
  <c r="BI220" i="416"/>
  <c r="BH220" i="416"/>
  <c r="BG220" i="416"/>
  <c r="BF220" i="416"/>
  <c r="BW219" i="416"/>
  <c r="BV219" i="416"/>
  <c r="BU219" i="416"/>
  <c r="BT219" i="416"/>
  <c r="BS219" i="416"/>
  <c r="BR219" i="416"/>
  <c r="BQ219" i="416"/>
  <c r="BP219" i="416"/>
  <c r="BO219" i="416"/>
  <c r="BN219" i="416"/>
  <c r="BM219" i="416"/>
  <c r="BL219" i="416"/>
  <c r="BK219" i="416"/>
  <c r="BJ219" i="416"/>
  <c r="BI219" i="416"/>
  <c r="BH219" i="416"/>
  <c r="BG219" i="416"/>
  <c r="BF219" i="416"/>
  <c r="BW218" i="416"/>
  <c r="BV218" i="416"/>
  <c r="BU218" i="416"/>
  <c r="BT218" i="416"/>
  <c r="BS218" i="416"/>
  <c r="BR218" i="416"/>
  <c r="BQ218" i="416"/>
  <c r="BP218" i="416"/>
  <c r="BO218" i="416"/>
  <c r="BN218" i="416"/>
  <c r="BM218" i="416"/>
  <c r="BL218" i="416"/>
  <c r="BK218" i="416"/>
  <c r="BJ218" i="416"/>
  <c r="BI218" i="416"/>
  <c r="BH218" i="416"/>
  <c r="BG218" i="416"/>
  <c r="BF218" i="416"/>
  <c r="BW217" i="416"/>
  <c r="BV217" i="416"/>
  <c r="BU217" i="416"/>
  <c r="BT217" i="416"/>
  <c r="BS217" i="416"/>
  <c r="BR217" i="416"/>
  <c r="BQ217" i="416"/>
  <c r="BP217" i="416"/>
  <c r="BO217" i="416"/>
  <c r="BN217" i="416"/>
  <c r="BM217" i="416"/>
  <c r="BL217" i="416"/>
  <c r="BK217" i="416"/>
  <c r="BJ217" i="416"/>
  <c r="BI217" i="416"/>
  <c r="BH217" i="416"/>
  <c r="BG217" i="416"/>
  <c r="BF217" i="416"/>
  <c r="AM91" i="416" s="1"/>
  <c r="BW214" i="416"/>
  <c r="BV214" i="416"/>
  <c r="BU214" i="416"/>
  <c r="BT214" i="416"/>
  <c r="BS214" i="416"/>
  <c r="BR214" i="416"/>
  <c r="BQ214" i="416"/>
  <c r="BP214" i="416"/>
  <c r="BO214" i="416"/>
  <c r="BN214" i="416"/>
  <c r="BM214" i="416"/>
  <c r="BL214" i="416"/>
  <c r="BK214" i="416"/>
  <c r="BJ214" i="416"/>
  <c r="BI214" i="416"/>
  <c r="BH214" i="416"/>
  <c r="BG214" i="416"/>
  <c r="BF214" i="416"/>
  <c r="BW213" i="416"/>
  <c r="BV213" i="416"/>
  <c r="BU213" i="416"/>
  <c r="BT213" i="416"/>
  <c r="BS213" i="416"/>
  <c r="BR213" i="416"/>
  <c r="BQ213" i="416"/>
  <c r="BP213" i="416"/>
  <c r="BO213" i="416"/>
  <c r="BN213" i="416"/>
  <c r="BM213" i="416"/>
  <c r="BL213" i="416"/>
  <c r="BK213" i="416"/>
  <c r="BJ213" i="416"/>
  <c r="BI213" i="416"/>
  <c r="BH213" i="416"/>
  <c r="BG213" i="416"/>
  <c r="BF213" i="416"/>
  <c r="BW212" i="416"/>
  <c r="BV212" i="416"/>
  <c r="BU212" i="416"/>
  <c r="BT212" i="416"/>
  <c r="BS212" i="416"/>
  <c r="BR212" i="416"/>
  <c r="BQ212" i="416"/>
  <c r="BP212" i="416"/>
  <c r="BO212" i="416"/>
  <c r="BN212" i="416"/>
  <c r="BM212" i="416"/>
  <c r="BL212" i="416"/>
  <c r="BK212" i="416"/>
  <c r="BJ212" i="416"/>
  <c r="BI212" i="416"/>
  <c r="BH212" i="416"/>
  <c r="BG212" i="416"/>
  <c r="BF212" i="416"/>
  <c r="BW211" i="416"/>
  <c r="BV211" i="416"/>
  <c r="BU211" i="416"/>
  <c r="BT211" i="416"/>
  <c r="BS211" i="416"/>
  <c r="BR211" i="416"/>
  <c r="BQ211" i="416"/>
  <c r="BP211" i="416"/>
  <c r="BO211" i="416"/>
  <c r="BN211" i="416"/>
  <c r="BM211" i="416"/>
  <c r="BL211" i="416"/>
  <c r="BK211" i="416"/>
  <c r="BJ211" i="416"/>
  <c r="BI211" i="416"/>
  <c r="BH211" i="416"/>
  <c r="BG211" i="416"/>
  <c r="BF211" i="416"/>
  <c r="BW210" i="416"/>
  <c r="BV210" i="416"/>
  <c r="BU210" i="416"/>
  <c r="BT210" i="416"/>
  <c r="BS210" i="416"/>
  <c r="BR210" i="416"/>
  <c r="BQ210" i="416"/>
  <c r="BP210" i="416"/>
  <c r="BO210" i="416"/>
  <c r="BN210" i="416"/>
  <c r="BM210" i="416"/>
  <c r="BL210" i="416"/>
  <c r="BK210" i="416"/>
  <c r="BJ210" i="416"/>
  <c r="BI210" i="416"/>
  <c r="BH210" i="416"/>
  <c r="BG210" i="416"/>
  <c r="BF210" i="416"/>
  <c r="BW209" i="416"/>
  <c r="BV209" i="416"/>
  <c r="BU209" i="416"/>
  <c r="BT209" i="416"/>
  <c r="BS209" i="416"/>
  <c r="BR209" i="416"/>
  <c r="BQ209" i="416"/>
  <c r="BP209" i="416"/>
  <c r="BO209" i="416"/>
  <c r="BN209" i="416"/>
  <c r="BM209" i="416"/>
  <c r="BL209" i="416"/>
  <c r="BK209" i="416"/>
  <c r="BJ209" i="416"/>
  <c r="BI209" i="416"/>
  <c r="BH209" i="416"/>
  <c r="BG209" i="416"/>
  <c r="BF209" i="416"/>
  <c r="BW208" i="416"/>
  <c r="BV208" i="416"/>
  <c r="BU208" i="416"/>
  <c r="BT208" i="416"/>
  <c r="BS208" i="416"/>
  <c r="BR208" i="416"/>
  <c r="BQ208" i="416"/>
  <c r="BP208" i="416"/>
  <c r="BO208" i="416"/>
  <c r="BN208" i="416"/>
  <c r="BM208" i="416"/>
  <c r="BL208" i="416"/>
  <c r="BK208" i="416"/>
  <c r="BJ208" i="416"/>
  <c r="BI208" i="416"/>
  <c r="BH208" i="416"/>
  <c r="BG208" i="416"/>
  <c r="BF208" i="416"/>
  <c r="BW207" i="416"/>
  <c r="BV207" i="416"/>
  <c r="BU207" i="416"/>
  <c r="BT207" i="416"/>
  <c r="BS207" i="416"/>
  <c r="BR207" i="416"/>
  <c r="BQ207" i="416"/>
  <c r="BP207" i="416"/>
  <c r="BO207" i="416"/>
  <c r="BN207" i="416"/>
  <c r="BM207" i="416"/>
  <c r="BL207" i="416"/>
  <c r="BK207" i="416"/>
  <c r="BJ207" i="416"/>
  <c r="BI207" i="416"/>
  <c r="BH207" i="416"/>
  <c r="BG207" i="416"/>
  <c r="BF207" i="416"/>
  <c r="BW206" i="416"/>
  <c r="BV206" i="416"/>
  <c r="BU206" i="416"/>
  <c r="BT206" i="416"/>
  <c r="BS206" i="416"/>
  <c r="BR206" i="416"/>
  <c r="BQ206" i="416"/>
  <c r="BP206" i="416"/>
  <c r="BO206" i="416"/>
  <c r="BN206" i="416"/>
  <c r="BM206" i="416"/>
  <c r="BL206" i="416"/>
  <c r="BK206" i="416"/>
  <c r="BJ206" i="416"/>
  <c r="BI206" i="416"/>
  <c r="BH206" i="416"/>
  <c r="BG206" i="416"/>
  <c r="BF206" i="416"/>
  <c r="BW205" i="416"/>
  <c r="BV205" i="416"/>
  <c r="BU205" i="416"/>
  <c r="BT205" i="416"/>
  <c r="BS205" i="416"/>
  <c r="BR205" i="416"/>
  <c r="BQ205" i="416"/>
  <c r="BP205" i="416"/>
  <c r="BO205" i="416"/>
  <c r="BN205" i="416"/>
  <c r="BM205" i="416"/>
  <c r="BL205" i="416"/>
  <c r="BK205" i="416"/>
  <c r="BJ205" i="416"/>
  <c r="BI205" i="416"/>
  <c r="BH205" i="416"/>
  <c r="BG205" i="416"/>
  <c r="BF205" i="416"/>
  <c r="BW204" i="416"/>
  <c r="BV204" i="416"/>
  <c r="BU204" i="416"/>
  <c r="BT204" i="416"/>
  <c r="BS204" i="416"/>
  <c r="BR204" i="416"/>
  <c r="BQ204" i="416"/>
  <c r="BP204" i="416"/>
  <c r="BO204" i="416"/>
  <c r="BN204" i="416"/>
  <c r="BM204" i="416"/>
  <c r="BL204" i="416"/>
  <c r="BK204" i="416"/>
  <c r="BJ204" i="416"/>
  <c r="BI204" i="416"/>
  <c r="BH204" i="416"/>
  <c r="BG204" i="416"/>
  <c r="BF204" i="416"/>
  <c r="BW203" i="416"/>
  <c r="BV203" i="416"/>
  <c r="BU203" i="416"/>
  <c r="BT203" i="416"/>
  <c r="BS203" i="416"/>
  <c r="BR203" i="416"/>
  <c r="BQ203" i="416"/>
  <c r="BP203" i="416"/>
  <c r="BO203" i="416"/>
  <c r="BN203" i="416"/>
  <c r="BM203" i="416"/>
  <c r="BL203" i="416"/>
  <c r="BK203" i="416"/>
  <c r="BJ203" i="416"/>
  <c r="BI203" i="416"/>
  <c r="BH203" i="416"/>
  <c r="BG203" i="416"/>
  <c r="BF203" i="416"/>
  <c r="BW202" i="416"/>
  <c r="BV202" i="416"/>
  <c r="BU202" i="416"/>
  <c r="BT202" i="416"/>
  <c r="BS202" i="416"/>
  <c r="BR202" i="416"/>
  <c r="BQ202" i="416"/>
  <c r="BP202" i="416"/>
  <c r="BO202" i="416"/>
  <c r="BN202" i="416"/>
  <c r="BM202" i="416"/>
  <c r="BL202" i="416"/>
  <c r="BK202" i="416"/>
  <c r="BJ202" i="416"/>
  <c r="BI202" i="416"/>
  <c r="BH202" i="416"/>
  <c r="BG202" i="416"/>
  <c r="BF202" i="416"/>
  <c r="BW201" i="416"/>
  <c r="BV201" i="416"/>
  <c r="BU201" i="416"/>
  <c r="BT201" i="416"/>
  <c r="BS201" i="416"/>
  <c r="BR201" i="416"/>
  <c r="BQ201" i="416"/>
  <c r="BP201" i="416"/>
  <c r="BO201" i="416"/>
  <c r="BN201" i="416"/>
  <c r="BM201" i="416"/>
  <c r="BL201" i="416"/>
  <c r="BK201" i="416"/>
  <c r="BJ201" i="416"/>
  <c r="BI201" i="416"/>
  <c r="BH201" i="416"/>
  <c r="BG201" i="416"/>
  <c r="BF201" i="416"/>
  <c r="BW200" i="416"/>
  <c r="BV200" i="416"/>
  <c r="BU200" i="416"/>
  <c r="BT200" i="416"/>
  <c r="BS200" i="416"/>
  <c r="BR200" i="416"/>
  <c r="BQ200" i="416"/>
  <c r="BP200" i="416"/>
  <c r="BO200" i="416"/>
  <c r="BN200" i="416"/>
  <c r="BM200" i="416"/>
  <c r="BL200" i="416"/>
  <c r="BK200" i="416"/>
  <c r="BJ200" i="416"/>
  <c r="BI200" i="416"/>
  <c r="BH200" i="416"/>
  <c r="BG200" i="416"/>
  <c r="BF200" i="416"/>
  <c r="BW199" i="416"/>
  <c r="BV199" i="416"/>
  <c r="BU199" i="416"/>
  <c r="BT199" i="416"/>
  <c r="BS199" i="416"/>
  <c r="BR199" i="416"/>
  <c r="BQ199" i="416"/>
  <c r="BP199" i="416"/>
  <c r="BO199" i="416"/>
  <c r="BN199" i="416"/>
  <c r="BM199" i="416"/>
  <c r="BL199" i="416"/>
  <c r="BK199" i="416"/>
  <c r="BJ199" i="416"/>
  <c r="BI199" i="416"/>
  <c r="BH199" i="416"/>
  <c r="BG199" i="416"/>
  <c r="BF199" i="416"/>
  <c r="BW198" i="416"/>
  <c r="BV198" i="416"/>
  <c r="BU198" i="416"/>
  <c r="BT198" i="416"/>
  <c r="BS198" i="416"/>
  <c r="BR198" i="416"/>
  <c r="BQ198" i="416"/>
  <c r="BP198" i="416"/>
  <c r="BO198" i="416"/>
  <c r="BN198" i="416"/>
  <c r="BM198" i="416"/>
  <c r="BL198" i="416"/>
  <c r="BK198" i="416"/>
  <c r="BJ198" i="416"/>
  <c r="BI198" i="416"/>
  <c r="BH198" i="416"/>
  <c r="BG198" i="416"/>
  <c r="BF198" i="416"/>
  <c r="BW195" i="416"/>
  <c r="BV195" i="416"/>
  <c r="BU195" i="416"/>
  <c r="BT195" i="416"/>
  <c r="BS195" i="416"/>
  <c r="BR195" i="416"/>
  <c r="BQ195" i="416"/>
  <c r="BP195" i="416"/>
  <c r="BO195" i="416"/>
  <c r="BN195" i="416"/>
  <c r="BM195" i="416"/>
  <c r="BL195" i="416"/>
  <c r="BK195" i="416"/>
  <c r="BJ195" i="416"/>
  <c r="BI195" i="416"/>
  <c r="BH195" i="416"/>
  <c r="BG195" i="416"/>
  <c r="BF195" i="416"/>
  <c r="BC89" i="416" s="1"/>
  <c r="BW194" i="416"/>
  <c r="BV194" i="416"/>
  <c r="BU194" i="416"/>
  <c r="BT194" i="416"/>
  <c r="BS194" i="416"/>
  <c r="BR194" i="416"/>
  <c r="BQ194" i="416"/>
  <c r="BP194" i="416"/>
  <c r="BO194" i="416"/>
  <c r="BN194" i="416"/>
  <c r="BM194" i="416"/>
  <c r="BL194" i="416"/>
  <c r="BK194" i="416"/>
  <c r="BJ194" i="416"/>
  <c r="BI194" i="416"/>
  <c r="BH194" i="416"/>
  <c r="BG194" i="416"/>
  <c r="BF194" i="416"/>
  <c r="BW193" i="416"/>
  <c r="BV193" i="416"/>
  <c r="BU193" i="416"/>
  <c r="BT193" i="416"/>
  <c r="BS193" i="416"/>
  <c r="BR193" i="416"/>
  <c r="BQ193" i="416"/>
  <c r="BP193" i="416"/>
  <c r="BO193" i="416"/>
  <c r="BN193" i="416"/>
  <c r="BM193" i="416"/>
  <c r="BL193" i="416"/>
  <c r="BK193" i="416"/>
  <c r="BJ193" i="416"/>
  <c r="BI193" i="416"/>
  <c r="BH193" i="416"/>
  <c r="BG193" i="416"/>
  <c r="BF193" i="416"/>
  <c r="BW192" i="416"/>
  <c r="BV192" i="416"/>
  <c r="BU192" i="416"/>
  <c r="BT192" i="416"/>
  <c r="BS192" i="416"/>
  <c r="BR192" i="416"/>
  <c r="BQ192" i="416"/>
  <c r="BP192" i="416"/>
  <c r="BO192" i="416"/>
  <c r="BN192" i="416"/>
  <c r="BM192" i="416"/>
  <c r="BL192" i="416"/>
  <c r="BK192" i="416"/>
  <c r="BJ192" i="416"/>
  <c r="BI192" i="416"/>
  <c r="BH192" i="416"/>
  <c r="BG192" i="416"/>
  <c r="BF192" i="416"/>
  <c r="BW191" i="416"/>
  <c r="BV191" i="416"/>
  <c r="BU191" i="416"/>
  <c r="BT191" i="416"/>
  <c r="BS191" i="416"/>
  <c r="BR191" i="416"/>
  <c r="BQ191" i="416"/>
  <c r="BP191" i="416"/>
  <c r="BO191" i="416"/>
  <c r="BN191" i="416"/>
  <c r="BM191" i="416"/>
  <c r="BL191" i="416"/>
  <c r="BK191" i="416"/>
  <c r="BJ191" i="416"/>
  <c r="BI191" i="416"/>
  <c r="BH191" i="416"/>
  <c r="BG191" i="416"/>
  <c r="BF191" i="416"/>
  <c r="BW190" i="416"/>
  <c r="BV190" i="416"/>
  <c r="BU190" i="416"/>
  <c r="BT190" i="416"/>
  <c r="BS190" i="416"/>
  <c r="BR190" i="416"/>
  <c r="BQ190" i="416"/>
  <c r="BP190" i="416"/>
  <c r="BO190" i="416"/>
  <c r="BN190" i="416"/>
  <c r="BM190" i="416"/>
  <c r="BL190" i="416"/>
  <c r="BK190" i="416"/>
  <c r="BJ190" i="416"/>
  <c r="BI190" i="416"/>
  <c r="BH190" i="416"/>
  <c r="BG190" i="416"/>
  <c r="BF190" i="416"/>
  <c r="BW189" i="416"/>
  <c r="BV189" i="416"/>
  <c r="BU189" i="416"/>
  <c r="BT189" i="416"/>
  <c r="BS189" i="416"/>
  <c r="BR189" i="416"/>
  <c r="BQ189" i="416"/>
  <c r="BP189" i="416"/>
  <c r="BO189" i="416"/>
  <c r="BN189" i="416"/>
  <c r="BM189" i="416"/>
  <c r="BL189" i="416"/>
  <c r="BK189" i="416"/>
  <c r="BJ189" i="416"/>
  <c r="BI189" i="416"/>
  <c r="BH189" i="416"/>
  <c r="BG189" i="416"/>
  <c r="BF189" i="416"/>
  <c r="BW188" i="416"/>
  <c r="BV188" i="416"/>
  <c r="BU188" i="416"/>
  <c r="BT188" i="416"/>
  <c r="BS188" i="416"/>
  <c r="BR188" i="416"/>
  <c r="BQ188" i="416"/>
  <c r="BP188" i="416"/>
  <c r="BO188" i="416"/>
  <c r="BN188" i="416"/>
  <c r="BM188" i="416"/>
  <c r="BL188" i="416"/>
  <c r="BK188" i="416"/>
  <c r="BJ188" i="416"/>
  <c r="BI188" i="416"/>
  <c r="BH188" i="416"/>
  <c r="BG188" i="416"/>
  <c r="BF188" i="416"/>
  <c r="BW187" i="416"/>
  <c r="BV187" i="416"/>
  <c r="BU187" i="416"/>
  <c r="BT187" i="416"/>
  <c r="BS187" i="416"/>
  <c r="BR187" i="416"/>
  <c r="BQ187" i="416"/>
  <c r="BP187" i="416"/>
  <c r="BO187" i="416"/>
  <c r="BN187" i="416"/>
  <c r="BM187" i="416"/>
  <c r="BL187" i="416"/>
  <c r="BK187" i="416"/>
  <c r="BJ187" i="416"/>
  <c r="BI187" i="416"/>
  <c r="BH187" i="416"/>
  <c r="BG187" i="416"/>
  <c r="BF187" i="416"/>
  <c r="BW186" i="416"/>
  <c r="BV186" i="416"/>
  <c r="BU186" i="416"/>
  <c r="BT186" i="416"/>
  <c r="BS186" i="416"/>
  <c r="BR186" i="416"/>
  <c r="BQ186" i="416"/>
  <c r="BP186" i="416"/>
  <c r="BO186" i="416"/>
  <c r="BN186" i="416"/>
  <c r="BM186" i="416"/>
  <c r="BL186" i="416"/>
  <c r="BK186" i="416"/>
  <c r="BJ186" i="416"/>
  <c r="BI186" i="416"/>
  <c r="BH186" i="416"/>
  <c r="BG186" i="416"/>
  <c r="BF186" i="416"/>
  <c r="BW185" i="416"/>
  <c r="BV185" i="416"/>
  <c r="BU185" i="416"/>
  <c r="BT185" i="416"/>
  <c r="BS185" i="416"/>
  <c r="BR185" i="416"/>
  <c r="BQ185" i="416"/>
  <c r="BP185" i="416"/>
  <c r="BO185" i="416"/>
  <c r="BN185" i="416"/>
  <c r="BM185" i="416"/>
  <c r="BL185" i="416"/>
  <c r="BK185" i="416"/>
  <c r="BJ185" i="416"/>
  <c r="BI185" i="416"/>
  <c r="BH185" i="416"/>
  <c r="BG185" i="416"/>
  <c r="BF185" i="416"/>
  <c r="BW184" i="416"/>
  <c r="BV184" i="416"/>
  <c r="BU184" i="416"/>
  <c r="BT184" i="416"/>
  <c r="BS184" i="416"/>
  <c r="BR184" i="416"/>
  <c r="BQ184" i="416"/>
  <c r="BP184" i="416"/>
  <c r="BO184" i="416"/>
  <c r="BN184" i="416"/>
  <c r="BM184" i="416"/>
  <c r="BL184" i="416"/>
  <c r="BK184" i="416"/>
  <c r="BJ184" i="416"/>
  <c r="BI184" i="416"/>
  <c r="BH184" i="416"/>
  <c r="BG184" i="416"/>
  <c r="BF184" i="416"/>
  <c r="BW183" i="416"/>
  <c r="BV183" i="416"/>
  <c r="BU183" i="416"/>
  <c r="BT183" i="416"/>
  <c r="BS183" i="416"/>
  <c r="BR183" i="416"/>
  <c r="BQ183" i="416"/>
  <c r="BP183" i="416"/>
  <c r="BO183" i="416"/>
  <c r="BN183" i="416"/>
  <c r="BM183" i="416"/>
  <c r="BL183" i="416"/>
  <c r="BK183" i="416"/>
  <c r="BJ183" i="416"/>
  <c r="BI183" i="416"/>
  <c r="BH183" i="416"/>
  <c r="BG183" i="416"/>
  <c r="BF183" i="416"/>
  <c r="BW182" i="416"/>
  <c r="BV182" i="416"/>
  <c r="BU182" i="416"/>
  <c r="BT182" i="416"/>
  <c r="BS182" i="416"/>
  <c r="BR182" i="416"/>
  <c r="BQ182" i="416"/>
  <c r="BP182" i="416"/>
  <c r="BO182" i="416"/>
  <c r="BN182" i="416"/>
  <c r="BM182" i="416"/>
  <c r="BL182" i="416"/>
  <c r="BK182" i="416"/>
  <c r="BJ182" i="416"/>
  <c r="BI182" i="416"/>
  <c r="BH182" i="416"/>
  <c r="BG182" i="416"/>
  <c r="BF182" i="416"/>
  <c r="BW181" i="416"/>
  <c r="BV181" i="416"/>
  <c r="BU181" i="416"/>
  <c r="BT181" i="416"/>
  <c r="BS181" i="416"/>
  <c r="BR181" i="416"/>
  <c r="BQ181" i="416"/>
  <c r="BP181" i="416"/>
  <c r="BO181" i="416"/>
  <c r="BN181" i="416"/>
  <c r="BM181" i="416"/>
  <c r="BL181" i="416"/>
  <c r="BK181" i="416"/>
  <c r="BJ181" i="416"/>
  <c r="BI181" i="416"/>
  <c r="BH181" i="416"/>
  <c r="BG181" i="416"/>
  <c r="BF181" i="416"/>
  <c r="BW180" i="416"/>
  <c r="BV180" i="416"/>
  <c r="BU180" i="416"/>
  <c r="BT180" i="416"/>
  <c r="BS180" i="416"/>
  <c r="BR180" i="416"/>
  <c r="BQ180" i="416"/>
  <c r="BP180" i="416"/>
  <c r="BO180" i="416"/>
  <c r="BN180" i="416"/>
  <c r="BM180" i="416"/>
  <c r="BL180" i="416"/>
  <c r="BK180" i="416"/>
  <c r="BJ180" i="416"/>
  <c r="BI180" i="416"/>
  <c r="BH180" i="416"/>
  <c r="BG180" i="416"/>
  <c r="BF180" i="416"/>
  <c r="BW179" i="416"/>
  <c r="BV179" i="416"/>
  <c r="BU179" i="416"/>
  <c r="BT179" i="416"/>
  <c r="BS179" i="416"/>
  <c r="BR179" i="416"/>
  <c r="BQ179" i="416"/>
  <c r="BP179" i="416"/>
  <c r="BO179" i="416"/>
  <c r="BN179" i="416"/>
  <c r="BM179" i="416"/>
  <c r="BL179" i="416"/>
  <c r="BK179" i="416"/>
  <c r="BJ179" i="416"/>
  <c r="BI179" i="416"/>
  <c r="BH179" i="416"/>
  <c r="BG179" i="416"/>
  <c r="BF179" i="416"/>
  <c r="AM89" i="416" s="1"/>
  <c r="BW176" i="416"/>
  <c r="BV176" i="416"/>
  <c r="BU176" i="416"/>
  <c r="BT176" i="416"/>
  <c r="BS176" i="416"/>
  <c r="BR176" i="416"/>
  <c r="BQ176" i="416"/>
  <c r="BP176" i="416"/>
  <c r="BO176" i="416"/>
  <c r="BN176" i="416"/>
  <c r="BM176" i="416"/>
  <c r="BL176" i="416"/>
  <c r="BK176" i="416"/>
  <c r="BJ176" i="416"/>
  <c r="BI176" i="416"/>
  <c r="BH176" i="416"/>
  <c r="BC88" i="416" s="1"/>
  <c r="BG176" i="416"/>
  <c r="BF176" i="416"/>
  <c r="BW175" i="416"/>
  <c r="BV175" i="416"/>
  <c r="BU175" i="416"/>
  <c r="BT175" i="416"/>
  <c r="BS175" i="416"/>
  <c r="BR175" i="416"/>
  <c r="BQ175" i="416"/>
  <c r="BP175" i="416"/>
  <c r="BO175" i="416"/>
  <c r="BN175" i="416"/>
  <c r="BM175" i="416"/>
  <c r="BL175" i="416"/>
  <c r="BK175" i="416"/>
  <c r="BJ175" i="416"/>
  <c r="BI175" i="416"/>
  <c r="BH175" i="416"/>
  <c r="BG175" i="416"/>
  <c r="BF175" i="416"/>
  <c r="BW174" i="416"/>
  <c r="BV174" i="416"/>
  <c r="BU174" i="416"/>
  <c r="BT174" i="416"/>
  <c r="BS174" i="416"/>
  <c r="BR174" i="416"/>
  <c r="BQ174" i="416"/>
  <c r="BP174" i="416"/>
  <c r="BO174" i="416"/>
  <c r="BN174" i="416"/>
  <c r="BM174" i="416"/>
  <c r="BL174" i="416"/>
  <c r="BK174" i="416"/>
  <c r="BJ174" i="416"/>
  <c r="BI174" i="416"/>
  <c r="BH174" i="416"/>
  <c r="BG174" i="416"/>
  <c r="BF174" i="416"/>
  <c r="BW173" i="416"/>
  <c r="BV173" i="416"/>
  <c r="BU173" i="416"/>
  <c r="BT173" i="416"/>
  <c r="BS173" i="416"/>
  <c r="BR173" i="416"/>
  <c r="BQ173" i="416"/>
  <c r="BP173" i="416"/>
  <c r="BO173" i="416"/>
  <c r="BN173" i="416"/>
  <c r="BM173" i="416"/>
  <c r="BL173" i="416"/>
  <c r="BK173" i="416"/>
  <c r="BJ173" i="416"/>
  <c r="BI173" i="416"/>
  <c r="BH173" i="416"/>
  <c r="BG173" i="416"/>
  <c r="BF173" i="416"/>
  <c r="BW172" i="416"/>
  <c r="BV172" i="416"/>
  <c r="BU172" i="416"/>
  <c r="BT172" i="416"/>
  <c r="BS172" i="416"/>
  <c r="BR172" i="416"/>
  <c r="BQ172" i="416"/>
  <c r="BP172" i="416"/>
  <c r="BO172" i="416"/>
  <c r="BN172" i="416"/>
  <c r="BM172" i="416"/>
  <c r="BL172" i="416"/>
  <c r="BK172" i="416"/>
  <c r="BJ172" i="416"/>
  <c r="BI172" i="416"/>
  <c r="BH172" i="416"/>
  <c r="BG172" i="416"/>
  <c r="BF172" i="416"/>
  <c r="BW171" i="416"/>
  <c r="BV171" i="416"/>
  <c r="BU171" i="416"/>
  <c r="BT171" i="416"/>
  <c r="BS171" i="416"/>
  <c r="BR171" i="416"/>
  <c r="BQ171" i="416"/>
  <c r="BP171" i="416"/>
  <c r="BO171" i="416"/>
  <c r="BN171" i="416"/>
  <c r="BM171" i="416"/>
  <c r="BL171" i="416"/>
  <c r="BK171" i="416"/>
  <c r="BJ171" i="416"/>
  <c r="BI171" i="416"/>
  <c r="BH171" i="416"/>
  <c r="BG171" i="416"/>
  <c r="BF171" i="416"/>
  <c r="BW170" i="416"/>
  <c r="BV170" i="416"/>
  <c r="BU170" i="416"/>
  <c r="BT170" i="416"/>
  <c r="BS170" i="416"/>
  <c r="BR170" i="416"/>
  <c r="BQ170" i="416"/>
  <c r="BP170" i="416"/>
  <c r="BO170" i="416"/>
  <c r="BN170" i="416"/>
  <c r="BM170" i="416"/>
  <c r="BL170" i="416"/>
  <c r="BK170" i="416"/>
  <c r="BJ170" i="416"/>
  <c r="BI170" i="416"/>
  <c r="BH170" i="416"/>
  <c r="BG170" i="416"/>
  <c r="BF170" i="416"/>
  <c r="BW169" i="416"/>
  <c r="BV169" i="416"/>
  <c r="BU169" i="416"/>
  <c r="BT169" i="416"/>
  <c r="BS169" i="416"/>
  <c r="BR169" i="416"/>
  <c r="BQ169" i="416"/>
  <c r="BP169" i="416"/>
  <c r="BO169" i="416"/>
  <c r="BN169" i="416"/>
  <c r="BM169" i="416"/>
  <c r="BL169" i="416"/>
  <c r="BK169" i="416"/>
  <c r="BJ169" i="416"/>
  <c r="BI169" i="416"/>
  <c r="BH169" i="416"/>
  <c r="BG169" i="416"/>
  <c r="BF169" i="416"/>
  <c r="BW168" i="416"/>
  <c r="BV168" i="416"/>
  <c r="BU168" i="416"/>
  <c r="BT168" i="416"/>
  <c r="BS168" i="416"/>
  <c r="BR168" i="416"/>
  <c r="BQ168" i="416"/>
  <c r="BP168" i="416"/>
  <c r="BO168" i="416"/>
  <c r="BN168" i="416"/>
  <c r="BM168" i="416"/>
  <c r="BL168" i="416"/>
  <c r="BK168" i="416"/>
  <c r="BJ168" i="416"/>
  <c r="BI168" i="416"/>
  <c r="BH168" i="416"/>
  <c r="BG168" i="416"/>
  <c r="BF168" i="416"/>
  <c r="BW167" i="416"/>
  <c r="BV167" i="416"/>
  <c r="BU167" i="416"/>
  <c r="BT167" i="416"/>
  <c r="BS167" i="416"/>
  <c r="BR167" i="416"/>
  <c r="BQ167" i="416"/>
  <c r="BP167" i="416"/>
  <c r="BO167" i="416"/>
  <c r="BN167" i="416"/>
  <c r="BM167" i="416"/>
  <c r="BL167" i="416"/>
  <c r="BK167" i="416"/>
  <c r="BJ167" i="416"/>
  <c r="BI167" i="416"/>
  <c r="BH167" i="416"/>
  <c r="BG167" i="416"/>
  <c r="BF167" i="416"/>
  <c r="BW166" i="416"/>
  <c r="BV166" i="416"/>
  <c r="BU166" i="416"/>
  <c r="BT166" i="416"/>
  <c r="BS166" i="416"/>
  <c r="BR166" i="416"/>
  <c r="BQ166" i="416"/>
  <c r="BP166" i="416"/>
  <c r="BO166" i="416"/>
  <c r="BN166" i="416"/>
  <c r="BM166" i="416"/>
  <c r="BL166" i="416"/>
  <c r="BK166" i="416"/>
  <c r="BJ166" i="416"/>
  <c r="BI166" i="416"/>
  <c r="BH166" i="416"/>
  <c r="BG166" i="416"/>
  <c r="BF166" i="416"/>
  <c r="BW165" i="416"/>
  <c r="BV165" i="416"/>
  <c r="BU165" i="416"/>
  <c r="BT165" i="416"/>
  <c r="BS165" i="416"/>
  <c r="BR165" i="416"/>
  <c r="BQ165" i="416"/>
  <c r="BP165" i="416"/>
  <c r="BO165" i="416"/>
  <c r="BN165" i="416"/>
  <c r="BM165" i="416"/>
  <c r="BL165" i="416"/>
  <c r="BK165" i="416"/>
  <c r="BJ165" i="416"/>
  <c r="BI165" i="416"/>
  <c r="BH165" i="416"/>
  <c r="BG165" i="416"/>
  <c r="BF165" i="416"/>
  <c r="BW164" i="416"/>
  <c r="BV164" i="416"/>
  <c r="BU164" i="416"/>
  <c r="BT164" i="416"/>
  <c r="BS164" i="416"/>
  <c r="BR164" i="416"/>
  <c r="BQ164" i="416"/>
  <c r="BP164" i="416"/>
  <c r="BO164" i="416"/>
  <c r="BN164" i="416"/>
  <c r="BM164" i="416"/>
  <c r="BL164" i="416"/>
  <c r="BK164" i="416"/>
  <c r="BJ164" i="416"/>
  <c r="BI164" i="416"/>
  <c r="BH164" i="416"/>
  <c r="BG164" i="416"/>
  <c r="BF164" i="416"/>
  <c r="BW163" i="416"/>
  <c r="BV163" i="416"/>
  <c r="BU163" i="416"/>
  <c r="BT163" i="416"/>
  <c r="BS163" i="416"/>
  <c r="BR163" i="416"/>
  <c r="BQ163" i="416"/>
  <c r="BP163" i="416"/>
  <c r="BO163" i="416"/>
  <c r="BN163" i="416"/>
  <c r="BM163" i="416"/>
  <c r="BL163" i="416"/>
  <c r="BK163" i="416"/>
  <c r="BJ163" i="416"/>
  <c r="BI163" i="416"/>
  <c r="BH163" i="416"/>
  <c r="BG163" i="416"/>
  <c r="BF163" i="416"/>
  <c r="BW162" i="416"/>
  <c r="BV162" i="416"/>
  <c r="BU162" i="416"/>
  <c r="BT162" i="416"/>
  <c r="BS162" i="416"/>
  <c r="BR162" i="416"/>
  <c r="BQ162" i="416"/>
  <c r="BP162" i="416"/>
  <c r="BO162" i="416"/>
  <c r="BN162" i="416"/>
  <c r="BM162" i="416"/>
  <c r="BL162" i="416"/>
  <c r="BK162" i="416"/>
  <c r="BJ162" i="416"/>
  <c r="BI162" i="416"/>
  <c r="BH162" i="416"/>
  <c r="BG162" i="416"/>
  <c r="BF162" i="416"/>
  <c r="BW161" i="416"/>
  <c r="BV161" i="416"/>
  <c r="BU161" i="416"/>
  <c r="BT161" i="416"/>
  <c r="BS161" i="416"/>
  <c r="BR161" i="416"/>
  <c r="BQ161" i="416"/>
  <c r="BP161" i="416"/>
  <c r="BO161" i="416"/>
  <c r="BN161" i="416"/>
  <c r="BM161" i="416"/>
  <c r="BL161" i="416"/>
  <c r="BK161" i="416"/>
  <c r="BJ161" i="416"/>
  <c r="BI161" i="416"/>
  <c r="BH161" i="416"/>
  <c r="BG161" i="416"/>
  <c r="BF161" i="416"/>
  <c r="BW160" i="416"/>
  <c r="BV160" i="416"/>
  <c r="BU160" i="416"/>
  <c r="BT160" i="416"/>
  <c r="BS160" i="416"/>
  <c r="BR160" i="416"/>
  <c r="BQ160" i="416"/>
  <c r="BP160" i="416"/>
  <c r="BO160" i="416"/>
  <c r="BN160" i="416"/>
  <c r="BM160" i="416"/>
  <c r="BL160" i="416"/>
  <c r="BK160" i="416"/>
  <c r="BJ160" i="416"/>
  <c r="BI160" i="416"/>
  <c r="BH160" i="416"/>
  <c r="BG160" i="416"/>
  <c r="BF160" i="416"/>
  <c r="BW157" i="416"/>
  <c r="BV157" i="416"/>
  <c r="BU157" i="416"/>
  <c r="BT157" i="416"/>
  <c r="BS157" i="416"/>
  <c r="BR157" i="416"/>
  <c r="BQ157" i="416"/>
  <c r="BP157" i="416"/>
  <c r="BO157" i="416"/>
  <c r="BN157" i="416"/>
  <c r="BM157" i="416"/>
  <c r="BL157" i="416"/>
  <c r="BK157" i="416"/>
  <c r="BJ157" i="416"/>
  <c r="BI157" i="416"/>
  <c r="BH157" i="416"/>
  <c r="BG157" i="416"/>
  <c r="BF157" i="416"/>
  <c r="BW156" i="416"/>
  <c r="BV156" i="416"/>
  <c r="BU156" i="416"/>
  <c r="BT156" i="416"/>
  <c r="BS156" i="416"/>
  <c r="BR156" i="416"/>
  <c r="BQ156" i="416"/>
  <c r="BP156" i="416"/>
  <c r="BO156" i="416"/>
  <c r="BN156" i="416"/>
  <c r="BM156" i="416"/>
  <c r="BL156" i="416"/>
  <c r="BK156" i="416"/>
  <c r="BJ156" i="416"/>
  <c r="BI156" i="416"/>
  <c r="BH156" i="416"/>
  <c r="BG156" i="416"/>
  <c r="BF156" i="416"/>
  <c r="BW155" i="416"/>
  <c r="BV155" i="416"/>
  <c r="BU155" i="416"/>
  <c r="BT155" i="416"/>
  <c r="BS155" i="416"/>
  <c r="BR155" i="416"/>
  <c r="BQ155" i="416"/>
  <c r="BP155" i="416"/>
  <c r="BO155" i="416"/>
  <c r="BN155" i="416"/>
  <c r="BM155" i="416"/>
  <c r="BL155" i="416"/>
  <c r="BK155" i="416"/>
  <c r="BJ155" i="416"/>
  <c r="BI155" i="416"/>
  <c r="BH155" i="416"/>
  <c r="BG155" i="416"/>
  <c r="BF155" i="416"/>
  <c r="BW154" i="416"/>
  <c r="BV154" i="416"/>
  <c r="BU154" i="416"/>
  <c r="BT154" i="416"/>
  <c r="BS154" i="416"/>
  <c r="BR154" i="416"/>
  <c r="BQ154" i="416"/>
  <c r="BP154" i="416"/>
  <c r="BO154" i="416"/>
  <c r="BN154" i="416"/>
  <c r="BM154" i="416"/>
  <c r="BL154" i="416"/>
  <c r="BK154" i="416"/>
  <c r="BJ154" i="416"/>
  <c r="BI154" i="416"/>
  <c r="BH154" i="416"/>
  <c r="BG154" i="416"/>
  <c r="BF154" i="416"/>
  <c r="BW153" i="416"/>
  <c r="BV153" i="416"/>
  <c r="BU153" i="416"/>
  <c r="BT153" i="416"/>
  <c r="BS153" i="416"/>
  <c r="BR153" i="416"/>
  <c r="BQ153" i="416"/>
  <c r="BP153" i="416"/>
  <c r="BO153" i="416"/>
  <c r="BN153" i="416"/>
  <c r="BM153" i="416"/>
  <c r="BL153" i="416"/>
  <c r="BK153" i="416"/>
  <c r="BJ153" i="416"/>
  <c r="BI153" i="416"/>
  <c r="BH153" i="416"/>
  <c r="BG153" i="416"/>
  <c r="BF153" i="416"/>
  <c r="BW152" i="416"/>
  <c r="BV152" i="416"/>
  <c r="BU152" i="416"/>
  <c r="BT152" i="416"/>
  <c r="BS152" i="416"/>
  <c r="BR152" i="416"/>
  <c r="BQ152" i="416"/>
  <c r="BP152" i="416"/>
  <c r="BO152" i="416"/>
  <c r="BN152" i="416"/>
  <c r="BM152" i="416"/>
  <c r="BL152" i="416"/>
  <c r="BK152" i="416"/>
  <c r="BJ152" i="416"/>
  <c r="BI152" i="416"/>
  <c r="BH152" i="416"/>
  <c r="BG152" i="416"/>
  <c r="BF152" i="416"/>
  <c r="BW151" i="416"/>
  <c r="BV151" i="416"/>
  <c r="BU151" i="416"/>
  <c r="BT151" i="416"/>
  <c r="BS151" i="416"/>
  <c r="BR151" i="416"/>
  <c r="BQ151" i="416"/>
  <c r="BP151" i="416"/>
  <c r="BO151" i="416"/>
  <c r="BN151" i="416"/>
  <c r="BM151" i="416"/>
  <c r="BL151" i="416"/>
  <c r="BK151" i="416"/>
  <c r="BJ151" i="416"/>
  <c r="BI151" i="416"/>
  <c r="BH151" i="416"/>
  <c r="BG151" i="416"/>
  <c r="BF151" i="416"/>
  <c r="BW150" i="416"/>
  <c r="BV150" i="416"/>
  <c r="BU150" i="416"/>
  <c r="BT150" i="416"/>
  <c r="BS150" i="416"/>
  <c r="BR150" i="416"/>
  <c r="BQ150" i="416"/>
  <c r="BP150" i="416"/>
  <c r="BO150" i="416"/>
  <c r="BN150" i="416"/>
  <c r="BM150" i="416"/>
  <c r="BL150" i="416"/>
  <c r="BK150" i="416"/>
  <c r="BJ150" i="416"/>
  <c r="BI150" i="416"/>
  <c r="BH150" i="416"/>
  <c r="BG150" i="416"/>
  <c r="BF150" i="416"/>
  <c r="BW149" i="416"/>
  <c r="BV149" i="416"/>
  <c r="BU149" i="416"/>
  <c r="BT149" i="416"/>
  <c r="BS149" i="416"/>
  <c r="BR149" i="416"/>
  <c r="BQ149" i="416"/>
  <c r="BP149" i="416"/>
  <c r="BO149" i="416"/>
  <c r="BN149" i="416"/>
  <c r="BM149" i="416"/>
  <c r="BL149" i="416"/>
  <c r="BK149" i="416"/>
  <c r="BJ149" i="416"/>
  <c r="BI149" i="416"/>
  <c r="BH149" i="416"/>
  <c r="BG149" i="416"/>
  <c r="BF149" i="416"/>
  <c r="BW148" i="416"/>
  <c r="BV148" i="416"/>
  <c r="BU148" i="416"/>
  <c r="BT148" i="416"/>
  <c r="BS148" i="416"/>
  <c r="BR148" i="416"/>
  <c r="BQ148" i="416"/>
  <c r="BP148" i="416"/>
  <c r="BO148" i="416"/>
  <c r="BN148" i="416"/>
  <c r="BM148" i="416"/>
  <c r="BL148" i="416"/>
  <c r="BK148" i="416"/>
  <c r="BJ148" i="416"/>
  <c r="BI148" i="416"/>
  <c r="BH148" i="416"/>
  <c r="BG148" i="416"/>
  <c r="BF148" i="416"/>
  <c r="BW147" i="416"/>
  <c r="BV147" i="416"/>
  <c r="BU147" i="416"/>
  <c r="BT147" i="416"/>
  <c r="BS147" i="416"/>
  <c r="BR147" i="416"/>
  <c r="BQ147" i="416"/>
  <c r="BP147" i="416"/>
  <c r="BO147" i="416"/>
  <c r="BN147" i="416"/>
  <c r="BM147" i="416"/>
  <c r="BL147" i="416"/>
  <c r="BK147" i="416"/>
  <c r="BJ147" i="416"/>
  <c r="BI147" i="416"/>
  <c r="BH147" i="416"/>
  <c r="BG147" i="416"/>
  <c r="BF147" i="416"/>
  <c r="BW146" i="416"/>
  <c r="BV146" i="416"/>
  <c r="BU146" i="416"/>
  <c r="BT146" i="416"/>
  <c r="BS146" i="416"/>
  <c r="BR146" i="416"/>
  <c r="BQ146" i="416"/>
  <c r="BP146" i="416"/>
  <c r="BO146" i="416"/>
  <c r="BN146" i="416"/>
  <c r="BM146" i="416"/>
  <c r="BL146" i="416"/>
  <c r="BK146" i="416"/>
  <c r="BJ146" i="416"/>
  <c r="BI146" i="416"/>
  <c r="BH146" i="416"/>
  <c r="BG146" i="416"/>
  <c r="BF146" i="416"/>
  <c r="BW145" i="416"/>
  <c r="BV145" i="416"/>
  <c r="BU145" i="416"/>
  <c r="BT145" i="416"/>
  <c r="BS145" i="416"/>
  <c r="BR145" i="416"/>
  <c r="BQ145" i="416"/>
  <c r="BP145" i="416"/>
  <c r="BO145" i="416"/>
  <c r="BN145" i="416"/>
  <c r="BM145" i="416"/>
  <c r="BL145" i="416"/>
  <c r="BK145" i="416"/>
  <c r="BJ145" i="416"/>
  <c r="BI145" i="416"/>
  <c r="BH145" i="416"/>
  <c r="BG145" i="416"/>
  <c r="BF145" i="416"/>
  <c r="BW144" i="416"/>
  <c r="BV144" i="416"/>
  <c r="BU144" i="416"/>
  <c r="BT144" i="416"/>
  <c r="BS144" i="416"/>
  <c r="BR144" i="416"/>
  <c r="BQ144" i="416"/>
  <c r="BP144" i="416"/>
  <c r="BO144" i="416"/>
  <c r="BN144" i="416"/>
  <c r="BM144" i="416"/>
  <c r="BL144" i="416"/>
  <c r="BK144" i="416"/>
  <c r="BJ144" i="416"/>
  <c r="BI144" i="416"/>
  <c r="BH144" i="416"/>
  <c r="BG144" i="416"/>
  <c r="BF144" i="416"/>
  <c r="BW143" i="416"/>
  <c r="BV143" i="416"/>
  <c r="BU143" i="416"/>
  <c r="BT143" i="416"/>
  <c r="BS143" i="416"/>
  <c r="BR143" i="416"/>
  <c r="BQ143" i="416"/>
  <c r="BP143" i="416"/>
  <c r="BO143" i="416"/>
  <c r="BN143" i="416"/>
  <c r="BM143" i="416"/>
  <c r="BL143" i="416"/>
  <c r="BK143" i="416"/>
  <c r="BJ143" i="416"/>
  <c r="BI143" i="416"/>
  <c r="BH143" i="416"/>
  <c r="BG143" i="416"/>
  <c r="BF143" i="416"/>
  <c r="BW142" i="416"/>
  <c r="BV142" i="416"/>
  <c r="BU142" i="416"/>
  <c r="BT142" i="416"/>
  <c r="BS142" i="416"/>
  <c r="BR142" i="416"/>
  <c r="BQ142" i="416"/>
  <c r="BP142" i="416"/>
  <c r="BO142" i="416"/>
  <c r="BN142" i="416"/>
  <c r="BM142" i="416"/>
  <c r="BL142" i="416"/>
  <c r="BK142" i="416"/>
  <c r="BJ142" i="416"/>
  <c r="BI142" i="416"/>
  <c r="BH142" i="416"/>
  <c r="BG142" i="416"/>
  <c r="BF142" i="416"/>
  <c r="BW141" i="416"/>
  <c r="BV141" i="416"/>
  <c r="BU141" i="416"/>
  <c r="BT141" i="416"/>
  <c r="BS141" i="416"/>
  <c r="BR141" i="416"/>
  <c r="BQ141" i="416"/>
  <c r="BP141" i="416"/>
  <c r="BO141" i="416"/>
  <c r="BN141" i="416"/>
  <c r="BM141" i="416"/>
  <c r="BL141" i="416"/>
  <c r="BK141" i="416"/>
  <c r="BJ141" i="416"/>
  <c r="BI141" i="416"/>
  <c r="BH141" i="416"/>
  <c r="BG141" i="416"/>
  <c r="BF141" i="416"/>
  <c r="BW138" i="416"/>
  <c r="BV138" i="416"/>
  <c r="BU138" i="416"/>
  <c r="BT138" i="416"/>
  <c r="BS138" i="416"/>
  <c r="BR138" i="416"/>
  <c r="BQ138" i="416"/>
  <c r="BP138" i="416"/>
  <c r="BO138" i="416"/>
  <c r="BN138" i="416"/>
  <c r="BM138" i="416"/>
  <c r="BL138" i="416"/>
  <c r="BK138" i="416"/>
  <c r="BJ138" i="416"/>
  <c r="BI138" i="416"/>
  <c r="BH138" i="416"/>
  <c r="BG138" i="416"/>
  <c r="BF138" i="416"/>
  <c r="BW137" i="416"/>
  <c r="BV137" i="416"/>
  <c r="BU137" i="416"/>
  <c r="BT137" i="416"/>
  <c r="BS137" i="416"/>
  <c r="BR137" i="416"/>
  <c r="BQ137" i="416"/>
  <c r="BP137" i="416"/>
  <c r="BO137" i="416"/>
  <c r="BN137" i="416"/>
  <c r="BM137" i="416"/>
  <c r="BL137" i="416"/>
  <c r="BK137" i="416"/>
  <c r="BJ137" i="416"/>
  <c r="BI137" i="416"/>
  <c r="BH137" i="416"/>
  <c r="BG137" i="416"/>
  <c r="BF137" i="416"/>
  <c r="BW136" i="416"/>
  <c r="BV136" i="416"/>
  <c r="BU136" i="416"/>
  <c r="BT136" i="416"/>
  <c r="BS136" i="416"/>
  <c r="BR136" i="416"/>
  <c r="BQ136" i="416"/>
  <c r="BP136" i="416"/>
  <c r="BO136" i="416"/>
  <c r="BN136" i="416"/>
  <c r="BM136" i="416"/>
  <c r="BL136" i="416"/>
  <c r="BK136" i="416"/>
  <c r="BJ136" i="416"/>
  <c r="BI136" i="416"/>
  <c r="BH136" i="416"/>
  <c r="BG136" i="416"/>
  <c r="BF136" i="416"/>
  <c r="BW135" i="416"/>
  <c r="BV135" i="416"/>
  <c r="BU135" i="416"/>
  <c r="BT135" i="416"/>
  <c r="BS135" i="416"/>
  <c r="BR135" i="416"/>
  <c r="BQ135" i="416"/>
  <c r="BP135" i="416"/>
  <c r="BO135" i="416"/>
  <c r="BN135" i="416"/>
  <c r="BM135" i="416"/>
  <c r="BL135" i="416"/>
  <c r="BK135" i="416"/>
  <c r="BJ135" i="416"/>
  <c r="BI135" i="416"/>
  <c r="BH135" i="416"/>
  <c r="BG135" i="416"/>
  <c r="BF135" i="416"/>
  <c r="BW134" i="416"/>
  <c r="BV134" i="416"/>
  <c r="BU134" i="416"/>
  <c r="BT134" i="416"/>
  <c r="BS134" i="416"/>
  <c r="BR134" i="416"/>
  <c r="BQ134" i="416"/>
  <c r="BP134" i="416"/>
  <c r="BO134" i="416"/>
  <c r="BN134" i="416"/>
  <c r="BM134" i="416"/>
  <c r="BL134" i="416"/>
  <c r="BK134" i="416"/>
  <c r="BJ134" i="416"/>
  <c r="BI134" i="416"/>
  <c r="BH134" i="416"/>
  <c r="BG134" i="416"/>
  <c r="BF134" i="416"/>
  <c r="BW133" i="416"/>
  <c r="BV133" i="416"/>
  <c r="BU133" i="416"/>
  <c r="BT133" i="416"/>
  <c r="BS133" i="416"/>
  <c r="BR133" i="416"/>
  <c r="BQ133" i="416"/>
  <c r="BP133" i="416"/>
  <c r="BO133" i="416"/>
  <c r="BN133" i="416"/>
  <c r="BM133" i="416"/>
  <c r="BL133" i="416"/>
  <c r="BK133" i="416"/>
  <c r="BJ133" i="416"/>
  <c r="BI133" i="416"/>
  <c r="BH133" i="416"/>
  <c r="BG133" i="416"/>
  <c r="BF133" i="416"/>
  <c r="BW132" i="416"/>
  <c r="BV132" i="416"/>
  <c r="BU132" i="416"/>
  <c r="BT132" i="416"/>
  <c r="BS132" i="416"/>
  <c r="BR132" i="416"/>
  <c r="BQ132" i="416"/>
  <c r="BP132" i="416"/>
  <c r="BO132" i="416"/>
  <c r="BN132" i="416"/>
  <c r="BM132" i="416"/>
  <c r="BL132" i="416"/>
  <c r="BK132" i="416"/>
  <c r="BJ132" i="416"/>
  <c r="BI132" i="416"/>
  <c r="BH132" i="416"/>
  <c r="BG132" i="416"/>
  <c r="BF132" i="416"/>
  <c r="BW131" i="416"/>
  <c r="BV131" i="416"/>
  <c r="BU131" i="416"/>
  <c r="BT131" i="416"/>
  <c r="BS131" i="416"/>
  <c r="BR131" i="416"/>
  <c r="BQ131" i="416"/>
  <c r="BP131" i="416"/>
  <c r="BO131" i="416"/>
  <c r="BN131" i="416"/>
  <c r="BM131" i="416"/>
  <c r="BL131" i="416"/>
  <c r="BK131" i="416"/>
  <c r="BJ131" i="416"/>
  <c r="BI131" i="416"/>
  <c r="BH131" i="416"/>
  <c r="BG131" i="416"/>
  <c r="BF131" i="416"/>
  <c r="BW130" i="416"/>
  <c r="BV130" i="416"/>
  <c r="BU130" i="416"/>
  <c r="BT130" i="416"/>
  <c r="BS130" i="416"/>
  <c r="BR130" i="416"/>
  <c r="BQ130" i="416"/>
  <c r="BP130" i="416"/>
  <c r="BO130" i="416"/>
  <c r="BN130" i="416"/>
  <c r="BM130" i="416"/>
  <c r="BL130" i="416"/>
  <c r="BK130" i="416"/>
  <c r="BJ130" i="416"/>
  <c r="BI130" i="416"/>
  <c r="BH130" i="416"/>
  <c r="BG130" i="416"/>
  <c r="BF130" i="416"/>
  <c r="BW129" i="416"/>
  <c r="BV129" i="416"/>
  <c r="BU129" i="416"/>
  <c r="BT129" i="416"/>
  <c r="BS129" i="416"/>
  <c r="BR129" i="416"/>
  <c r="BQ129" i="416"/>
  <c r="BP129" i="416"/>
  <c r="BO129" i="416"/>
  <c r="BN129" i="416"/>
  <c r="BM129" i="416"/>
  <c r="BL129" i="416"/>
  <c r="BK129" i="416"/>
  <c r="BJ129" i="416"/>
  <c r="BI129" i="416"/>
  <c r="BH129" i="416"/>
  <c r="BG129" i="416"/>
  <c r="BF129" i="416"/>
  <c r="BW128" i="416"/>
  <c r="BV128" i="416"/>
  <c r="BU128" i="416"/>
  <c r="BT128" i="416"/>
  <c r="BS128" i="416"/>
  <c r="BR128" i="416"/>
  <c r="BQ128" i="416"/>
  <c r="BP128" i="416"/>
  <c r="BO128" i="416"/>
  <c r="BN128" i="416"/>
  <c r="BM128" i="416"/>
  <c r="BL128" i="416"/>
  <c r="BK128" i="416"/>
  <c r="BJ128" i="416"/>
  <c r="BI128" i="416"/>
  <c r="BH128" i="416"/>
  <c r="BG128" i="416"/>
  <c r="BF128" i="416"/>
  <c r="BW127" i="416"/>
  <c r="BV127" i="416"/>
  <c r="BU127" i="416"/>
  <c r="BT127" i="416"/>
  <c r="BS127" i="416"/>
  <c r="BR127" i="416"/>
  <c r="BQ127" i="416"/>
  <c r="BP127" i="416"/>
  <c r="BO127" i="416"/>
  <c r="BN127" i="416"/>
  <c r="BM127" i="416"/>
  <c r="BL127" i="416"/>
  <c r="BK127" i="416"/>
  <c r="BJ127" i="416"/>
  <c r="BI127" i="416"/>
  <c r="BH127" i="416"/>
  <c r="BG127" i="416"/>
  <c r="BF127" i="416"/>
  <c r="BW126" i="416"/>
  <c r="BV126" i="416"/>
  <c r="BU126" i="416"/>
  <c r="BT126" i="416"/>
  <c r="BS126" i="416"/>
  <c r="BR126" i="416"/>
  <c r="BQ126" i="416"/>
  <c r="BP126" i="416"/>
  <c r="BO126" i="416"/>
  <c r="BN126" i="416"/>
  <c r="BM126" i="416"/>
  <c r="BL126" i="416"/>
  <c r="BK126" i="416"/>
  <c r="BJ126" i="416"/>
  <c r="BI126" i="416"/>
  <c r="BH126" i="416"/>
  <c r="BG126" i="416"/>
  <c r="BF126" i="416"/>
  <c r="BW125" i="416"/>
  <c r="BV125" i="416"/>
  <c r="BU125" i="416"/>
  <c r="BT125" i="416"/>
  <c r="BS125" i="416"/>
  <c r="BR125" i="416"/>
  <c r="BQ125" i="416"/>
  <c r="BP125" i="416"/>
  <c r="BO125" i="416"/>
  <c r="BN125" i="416"/>
  <c r="BM125" i="416"/>
  <c r="BL125" i="416"/>
  <c r="BK125" i="416"/>
  <c r="BJ125" i="416"/>
  <c r="BI125" i="416"/>
  <c r="BH125" i="416"/>
  <c r="BG125" i="416"/>
  <c r="BF125" i="416"/>
  <c r="BW124" i="416"/>
  <c r="BV124" i="416"/>
  <c r="BU124" i="416"/>
  <c r="BT124" i="416"/>
  <c r="BS124" i="416"/>
  <c r="BR124" i="416"/>
  <c r="BQ124" i="416"/>
  <c r="BP124" i="416"/>
  <c r="BO124" i="416"/>
  <c r="BN124" i="416"/>
  <c r="BM124" i="416"/>
  <c r="BL124" i="416"/>
  <c r="BK124" i="416"/>
  <c r="BJ124" i="416"/>
  <c r="BI124" i="416"/>
  <c r="BH124" i="416"/>
  <c r="BG124" i="416"/>
  <c r="BF124" i="416"/>
  <c r="BW123" i="416"/>
  <c r="BV123" i="416"/>
  <c r="BU123" i="416"/>
  <c r="BT123" i="416"/>
  <c r="BS123" i="416"/>
  <c r="BR123" i="416"/>
  <c r="BQ123" i="416"/>
  <c r="BP123" i="416"/>
  <c r="BO123" i="416"/>
  <c r="BN123" i="416"/>
  <c r="BM123" i="416"/>
  <c r="BL123" i="416"/>
  <c r="BK123" i="416"/>
  <c r="BJ123" i="416"/>
  <c r="BI123" i="416"/>
  <c r="BH123" i="416"/>
  <c r="BG123" i="416"/>
  <c r="BF123" i="416"/>
  <c r="BW122" i="416"/>
  <c r="BV122" i="416"/>
  <c r="BU122" i="416"/>
  <c r="BT122" i="416"/>
  <c r="BS122" i="416"/>
  <c r="BR122" i="416"/>
  <c r="BQ122" i="416"/>
  <c r="BP122" i="416"/>
  <c r="BO122" i="416"/>
  <c r="BN122" i="416"/>
  <c r="BM122" i="416"/>
  <c r="BL122" i="416"/>
  <c r="BK122" i="416"/>
  <c r="BJ122" i="416"/>
  <c r="BI122" i="416"/>
  <c r="BH122" i="416"/>
  <c r="BG122" i="416"/>
  <c r="BF122" i="416"/>
  <c r="BW119" i="416"/>
  <c r="BV119" i="416"/>
  <c r="BU119" i="416"/>
  <c r="BT119" i="416"/>
  <c r="BS119" i="416"/>
  <c r="BR119" i="416"/>
  <c r="BQ119" i="416"/>
  <c r="BP119" i="416"/>
  <c r="BO119" i="416"/>
  <c r="BN119" i="416"/>
  <c r="BM119" i="416"/>
  <c r="BL119" i="416"/>
  <c r="BK119" i="416"/>
  <c r="BJ119" i="416"/>
  <c r="BI119" i="416"/>
  <c r="BH119" i="416"/>
  <c r="BG119" i="416"/>
  <c r="BF119" i="416"/>
  <c r="BW118" i="416"/>
  <c r="BV118" i="416"/>
  <c r="BU118" i="416"/>
  <c r="BT118" i="416"/>
  <c r="BS118" i="416"/>
  <c r="BR118" i="416"/>
  <c r="BQ118" i="416"/>
  <c r="BP118" i="416"/>
  <c r="BO118" i="416"/>
  <c r="BN118" i="416"/>
  <c r="BM118" i="416"/>
  <c r="BL118" i="416"/>
  <c r="BK118" i="416"/>
  <c r="BJ118" i="416"/>
  <c r="BI118" i="416"/>
  <c r="BH118" i="416"/>
  <c r="BG118" i="416"/>
  <c r="BF118" i="416"/>
  <c r="BW117" i="416"/>
  <c r="BV117" i="416"/>
  <c r="BU117" i="416"/>
  <c r="BT117" i="416"/>
  <c r="BS117" i="416"/>
  <c r="BR117" i="416"/>
  <c r="BQ117" i="416"/>
  <c r="BP117" i="416"/>
  <c r="BO117" i="416"/>
  <c r="BN117" i="416"/>
  <c r="BM117" i="416"/>
  <c r="BL117" i="416"/>
  <c r="BK117" i="416"/>
  <c r="BJ117" i="416"/>
  <c r="BI117" i="416"/>
  <c r="BH117" i="416"/>
  <c r="BG117" i="416"/>
  <c r="BF117" i="416"/>
  <c r="BW116" i="416"/>
  <c r="BV116" i="416"/>
  <c r="BU116" i="416"/>
  <c r="BT116" i="416"/>
  <c r="BS116" i="416"/>
  <c r="BR116" i="416"/>
  <c r="BQ116" i="416"/>
  <c r="BP116" i="416"/>
  <c r="BO116" i="416"/>
  <c r="BN116" i="416"/>
  <c r="BM116" i="416"/>
  <c r="BL116" i="416"/>
  <c r="BK116" i="416"/>
  <c r="BJ116" i="416"/>
  <c r="BI116" i="416"/>
  <c r="BH116" i="416"/>
  <c r="BG116" i="416"/>
  <c r="BF116" i="416"/>
  <c r="BW115" i="416"/>
  <c r="BV115" i="416"/>
  <c r="BU115" i="416"/>
  <c r="BT115" i="416"/>
  <c r="BS115" i="416"/>
  <c r="BR115" i="416"/>
  <c r="BQ115" i="416"/>
  <c r="BP115" i="416"/>
  <c r="BO115" i="416"/>
  <c r="BN115" i="416"/>
  <c r="BM115" i="416"/>
  <c r="BL115" i="416"/>
  <c r="BK115" i="416"/>
  <c r="BJ115" i="416"/>
  <c r="BI115" i="416"/>
  <c r="BH115" i="416"/>
  <c r="BG115" i="416"/>
  <c r="BF115" i="416"/>
  <c r="BW114" i="416"/>
  <c r="BV114" i="416"/>
  <c r="BU114" i="416"/>
  <c r="BT114" i="416"/>
  <c r="BS114" i="416"/>
  <c r="BR114" i="416"/>
  <c r="BQ114" i="416"/>
  <c r="BP114" i="416"/>
  <c r="BO114" i="416"/>
  <c r="BN114" i="416"/>
  <c r="BM114" i="416"/>
  <c r="BL114" i="416"/>
  <c r="BK114" i="416"/>
  <c r="BJ114" i="416"/>
  <c r="BI114" i="416"/>
  <c r="BH114" i="416"/>
  <c r="BG114" i="416"/>
  <c r="BF114" i="416"/>
  <c r="BW113" i="416"/>
  <c r="BV113" i="416"/>
  <c r="BU113" i="416"/>
  <c r="BT113" i="416"/>
  <c r="BS113" i="416"/>
  <c r="BR113" i="416"/>
  <c r="BQ113" i="416"/>
  <c r="BP113" i="416"/>
  <c r="BO113" i="416"/>
  <c r="BN113" i="416"/>
  <c r="BM113" i="416"/>
  <c r="BL113" i="416"/>
  <c r="BK113" i="416"/>
  <c r="BJ113" i="416"/>
  <c r="BI113" i="416"/>
  <c r="BH113" i="416"/>
  <c r="BG113" i="416"/>
  <c r="BF113" i="416"/>
  <c r="BW112" i="416"/>
  <c r="BV112" i="416"/>
  <c r="BU112" i="416"/>
  <c r="BT112" i="416"/>
  <c r="BS112" i="416"/>
  <c r="BR112" i="416"/>
  <c r="BQ112" i="416"/>
  <c r="BP112" i="416"/>
  <c r="BO112" i="416"/>
  <c r="BN112" i="416"/>
  <c r="BM112" i="416"/>
  <c r="BL112" i="416"/>
  <c r="BK112" i="416"/>
  <c r="BJ112" i="416"/>
  <c r="BI112" i="416"/>
  <c r="BH112" i="416"/>
  <c r="BG112" i="416"/>
  <c r="BF112" i="416"/>
  <c r="BW111" i="416"/>
  <c r="BV111" i="416"/>
  <c r="BU111" i="416"/>
  <c r="BT111" i="416"/>
  <c r="BS111" i="416"/>
  <c r="BR111" i="416"/>
  <c r="BQ111" i="416"/>
  <c r="BP111" i="416"/>
  <c r="BO111" i="416"/>
  <c r="BN111" i="416"/>
  <c r="BM111" i="416"/>
  <c r="BL111" i="416"/>
  <c r="BK111" i="416"/>
  <c r="BJ111" i="416"/>
  <c r="BI111" i="416"/>
  <c r="BH111" i="416"/>
  <c r="BG111" i="416"/>
  <c r="BF111" i="416"/>
  <c r="BW110" i="416"/>
  <c r="BV110" i="416"/>
  <c r="BU110" i="416"/>
  <c r="BT110" i="416"/>
  <c r="BS110" i="416"/>
  <c r="BR110" i="416"/>
  <c r="BQ110" i="416"/>
  <c r="BP110" i="416"/>
  <c r="BO110" i="416"/>
  <c r="BN110" i="416"/>
  <c r="BM110" i="416"/>
  <c r="BL110" i="416"/>
  <c r="BK110" i="416"/>
  <c r="BJ110" i="416"/>
  <c r="BI110" i="416"/>
  <c r="BH110" i="416"/>
  <c r="BG110" i="416"/>
  <c r="BF110" i="416"/>
  <c r="BW109" i="416"/>
  <c r="BV109" i="416"/>
  <c r="BU109" i="416"/>
  <c r="BT109" i="416"/>
  <c r="BS109" i="416"/>
  <c r="BR109" i="416"/>
  <c r="BQ109" i="416"/>
  <c r="BP109" i="416"/>
  <c r="BO109" i="416"/>
  <c r="BN109" i="416"/>
  <c r="BM109" i="416"/>
  <c r="BL109" i="416"/>
  <c r="BK109" i="416"/>
  <c r="BJ109" i="416"/>
  <c r="BI109" i="416"/>
  <c r="BH109" i="416"/>
  <c r="BG109" i="416"/>
  <c r="BF109" i="416"/>
  <c r="BW108" i="416"/>
  <c r="BV108" i="416"/>
  <c r="BU108" i="416"/>
  <c r="BT108" i="416"/>
  <c r="BS108" i="416"/>
  <c r="BR108" i="416"/>
  <c r="BQ108" i="416"/>
  <c r="BP108" i="416"/>
  <c r="BO108" i="416"/>
  <c r="BN108" i="416"/>
  <c r="BM108" i="416"/>
  <c r="BL108" i="416"/>
  <c r="BK108" i="416"/>
  <c r="BJ108" i="416"/>
  <c r="BI108" i="416"/>
  <c r="BH108" i="416"/>
  <c r="BG108" i="416"/>
  <c r="BF108" i="416"/>
  <c r="BW107" i="416"/>
  <c r="BV107" i="416"/>
  <c r="BU107" i="416"/>
  <c r="BT107" i="416"/>
  <c r="BS107" i="416"/>
  <c r="BR107" i="416"/>
  <c r="BQ107" i="416"/>
  <c r="BP107" i="416"/>
  <c r="BO107" i="416"/>
  <c r="BN107" i="416"/>
  <c r="BM107" i="416"/>
  <c r="BL107" i="416"/>
  <c r="BK107" i="416"/>
  <c r="BJ107" i="416"/>
  <c r="BI107" i="416"/>
  <c r="BH107" i="416"/>
  <c r="BG107" i="416"/>
  <c r="BF107" i="416"/>
  <c r="BW106" i="416"/>
  <c r="BV106" i="416"/>
  <c r="BU106" i="416"/>
  <c r="BT106" i="416"/>
  <c r="BS106" i="416"/>
  <c r="BR106" i="416"/>
  <c r="BQ106" i="416"/>
  <c r="BP106" i="416"/>
  <c r="BO106" i="416"/>
  <c r="BN106" i="416"/>
  <c r="BM106" i="416"/>
  <c r="BL106" i="416"/>
  <c r="BJ106" i="416"/>
  <c r="BI106" i="416"/>
  <c r="BH106" i="416"/>
  <c r="BG106" i="416"/>
  <c r="BF106" i="416"/>
  <c r="BW105" i="416"/>
  <c r="BV105" i="416"/>
  <c r="BU105" i="416"/>
  <c r="BT105" i="416"/>
  <c r="BS105" i="416"/>
  <c r="BR105" i="416"/>
  <c r="BQ105" i="416"/>
  <c r="BP105" i="416"/>
  <c r="BO105" i="416"/>
  <c r="BN105" i="416"/>
  <c r="BM105" i="416"/>
  <c r="BL105" i="416"/>
  <c r="BK105" i="416"/>
  <c r="BJ105" i="416"/>
  <c r="BI105" i="416"/>
  <c r="BH105" i="416"/>
  <c r="BG105" i="416"/>
  <c r="BF105" i="416"/>
  <c r="BW104" i="416"/>
  <c r="BV104" i="416"/>
  <c r="BU104" i="416"/>
  <c r="BT104" i="416"/>
  <c r="BS104" i="416"/>
  <c r="BR104" i="416"/>
  <c r="BQ104" i="416"/>
  <c r="BP104" i="416"/>
  <c r="BO104" i="416"/>
  <c r="BN104" i="416"/>
  <c r="BM104" i="416"/>
  <c r="BL104" i="416"/>
  <c r="BK104" i="416"/>
  <c r="BJ104" i="416"/>
  <c r="BI104" i="416"/>
  <c r="BH104" i="416"/>
  <c r="BG104" i="416"/>
  <c r="BF104" i="416"/>
  <c r="BW103" i="416"/>
  <c r="BV103" i="416"/>
  <c r="BU103" i="416"/>
  <c r="BT103" i="416"/>
  <c r="BS103" i="416"/>
  <c r="BR103" i="416"/>
  <c r="BQ103" i="416"/>
  <c r="BP103" i="416"/>
  <c r="BO103" i="416"/>
  <c r="BN103" i="416"/>
  <c r="BM103" i="416"/>
  <c r="BL103" i="416"/>
  <c r="BK103" i="416"/>
  <c r="BJ103" i="416"/>
  <c r="BI103" i="416"/>
  <c r="BH103" i="416"/>
  <c r="BG103" i="416"/>
  <c r="BF103" i="416"/>
  <c r="BW100" i="416"/>
  <c r="BV100" i="416"/>
  <c r="BU100" i="416"/>
  <c r="BT100" i="416"/>
  <c r="BS100" i="416"/>
  <c r="BR100" i="416"/>
  <c r="BQ100" i="416"/>
  <c r="BP100" i="416"/>
  <c r="BO100" i="416"/>
  <c r="BN100" i="416"/>
  <c r="BM100" i="416"/>
  <c r="BL100" i="416"/>
  <c r="BK100" i="416"/>
  <c r="BJ100" i="416"/>
  <c r="BI100" i="416"/>
  <c r="BH100" i="416"/>
  <c r="BG100" i="416"/>
  <c r="BF100" i="416"/>
  <c r="BW99" i="416"/>
  <c r="BV99" i="416"/>
  <c r="BU99" i="416"/>
  <c r="BT99" i="416"/>
  <c r="BS99" i="416"/>
  <c r="BR99" i="416"/>
  <c r="BQ99" i="416"/>
  <c r="BP99" i="416"/>
  <c r="BO99" i="416"/>
  <c r="BN99" i="416"/>
  <c r="BM99" i="416"/>
  <c r="BL99" i="416"/>
  <c r="BK99" i="416"/>
  <c r="BJ99" i="416"/>
  <c r="BI99" i="416"/>
  <c r="BH99" i="416"/>
  <c r="BG99" i="416"/>
  <c r="BF99" i="416"/>
  <c r="BW98" i="416"/>
  <c r="BV98" i="416"/>
  <c r="BU98" i="416"/>
  <c r="BT98" i="416"/>
  <c r="BS98" i="416"/>
  <c r="BR98" i="416"/>
  <c r="BQ98" i="416"/>
  <c r="BP98" i="416"/>
  <c r="BO98" i="416"/>
  <c r="BN98" i="416"/>
  <c r="BM98" i="416"/>
  <c r="BL98" i="416"/>
  <c r="BK98" i="416"/>
  <c r="BJ98" i="416"/>
  <c r="BI98" i="416"/>
  <c r="BH98" i="416"/>
  <c r="BG98" i="416"/>
  <c r="BF98" i="416"/>
  <c r="BW97" i="416"/>
  <c r="BV97" i="416"/>
  <c r="BU97" i="416"/>
  <c r="BT97" i="416"/>
  <c r="BS97" i="416"/>
  <c r="BR97" i="416"/>
  <c r="BQ97" i="416"/>
  <c r="BP97" i="416"/>
  <c r="BO97" i="416"/>
  <c r="BN97" i="416"/>
  <c r="BM97" i="416"/>
  <c r="BL97" i="416"/>
  <c r="BK97" i="416"/>
  <c r="BJ97" i="416"/>
  <c r="BI97" i="416"/>
  <c r="BH97" i="416"/>
  <c r="BG97" i="416"/>
  <c r="BF97" i="416"/>
  <c r="BW96" i="416"/>
  <c r="BV96" i="416"/>
  <c r="BU96" i="416"/>
  <c r="BT96" i="416"/>
  <c r="BS96" i="416"/>
  <c r="BR96" i="416"/>
  <c r="BQ96" i="416"/>
  <c r="BP96" i="416"/>
  <c r="BO96" i="416"/>
  <c r="BN96" i="416"/>
  <c r="BM96" i="416"/>
  <c r="BL96" i="416"/>
  <c r="BK96" i="416"/>
  <c r="BJ96" i="416"/>
  <c r="BI96" i="416"/>
  <c r="BH96" i="416"/>
  <c r="BG96" i="416"/>
  <c r="BF96" i="416"/>
  <c r="BW95" i="416"/>
  <c r="BV95" i="416"/>
  <c r="BU95" i="416"/>
  <c r="BT95" i="416"/>
  <c r="BS95" i="416"/>
  <c r="BR95" i="416"/>
  <c r="BQ95" i="416"/>
  <c r="BP95" i="416"/>
  <c r="BO95" i="416"/>
  <c r="BN95" i="416"/>
  <c r="BM95" i="416"/>
  <c r="BL95" i="416"/>
  <c r="BK95" i="416"/>
  <c r="BJ95" i="416"/>
  <c r="BI95" i="416"/>
  <c r="BH95" i="416"/>
  <c r="BG95" i="416"/>
  <c r="BF95" i="416"/>
  <c r="AR95" i="416"/>
  <c r="AQ95" i="416"/>
  <c r="BW94" i="416"/>
  <c r="BV94" i="416"/>
  <c r="BU94" i="416"/>
  <c r="BT94" i="416"/>
  <c r="BS94" i="416"/>
  <c r="BR94" i="416"/>
  <c r="BQ94" i="416"/>
  <c r="BP94" i="416"/>
  <c r="BO94" i="416"/>
  <c r="BN94" i="416"/>
  <c r="BM94" i="416"/>
  <c r="BL94" i="416"/>
  <c r="BK94" i="416"/>
  <c r="BJ94" i="416"/>
  <c r="BI94" i="416"/>
  <c r="BH94" i="416"/>
  <c r="BG94" i="416"/>
  <c r="BF94" i="416"/>
  <c r="AM94" i="416"/>
  <c r="BW93" i="416"/>
  <c r="BV93" i="416"/>
  <c r="BU93" i="416"/>
  <c r="BT93" i="416"/>
  <c r="BS93" i="416"/>
  <c r="BR93" i="416"/>
  <c r="BQ93" i="416"/>
  <c r="BP93" i="416"/>
  <c r="BO93" i="416"/>
  <c r="BN93" i="416"/>
  <c r="BM93" i="416"/>
  <c r="BL93" i="416"/>
  <c r="BK93" i="416"/>
  <c r="BJ93" i="416"/>
  <c r="BI93" i="416"/>
  <c r="BH93" i="416"/>
  <c r="BG93" i="416"/>
  <c r="BF93" i="416"/>
  <c r="BW92" i="416"/>
  <c r="BV92" i="416"/>
  <c r="BU92" i="416"/>
  <c r="BT92" i="416"/>
  <c r="BS92" i="416"/>
  <c r="BR92" i="416"/>
  <c r="BQ92" i="416"/>
  <c r="BP92" i="416"/>
  <c r="BO92" i="416"/>
  <c r="BN92" i="416"/>
  <c r="BM92" i="416"/>
  <c r="BL92" i="416"/>
  <c r="BK92" i="416"/>
  <c r="BJ92" i="416"/>
  <c r="BI92" i="416"/>
  <c r="BH92" i="416"/>
  <c r="BG92" i="416"/>
  <c r="BF92" i="416"/>
  <c r="BW91" i="416"/>
  <c r="BV91" i="416"/>
  <c r="BU91" i="416"/>
  <c r="BT91" i="416"/>
  <c r="BS91" i="416"/>
  <c r="BR91" i="416"/>
  <c r="BQ91" i="416"/>
  <c r="BP91" i="416"/>
  <c r="BO91" i="416"/>
  <c r="BN91" i="416"/>
  <c r="BM91" i="416"/>
  <c r="BL91" i="416"/>
  <c r="BK91" i="416"/>
  <c r="BJ91" i="416"/>
  <c r="BI91" i="416"/>
  <c r="BH91" i="416"/>
  <c r="BG91" i="416"/>
  <c r="BF91" i="416"/>
  <c r="BW90" i="416"/>
  <c r="BV90" i="416"/>
  <c r="BU90" i="416"/>
  <c r="BT90" i="416"/>
  <c r="BS90" i="416"/>
  <c r="BR90" i="416"/>
  <c r="BQ90" i="416"/>
  <c r="BP90" i="416"/>
  <c r="BO90" i="416"/>
  <c r="BN90" i="416"/>
  <c r="BM90" i="416"/>
  <c r="BL90" i="416"/>
  <c r="BK90" i="416"/>
  <c r="BJ90" i="416"/>
  <c r="BI90" i="416"/>
  <c r="BH90" i="416"/>
  <c r="BG90" i="416"/>
  <c r="BF90" i="416"/>
  <c r="BW89" i="416"/>
  <c r="BV89" i="416"/>
  <c r="BU89" i="416"/>
  <c r="BT89" i="416"/>
  <c r="BS89" i="416"/>
  <c r="BR89" i="416"/>
  <c r="BQ89" i="416"/>
  <c r="BP89" i="416"/>
  <c r="BO89" i="416"/>
  <c r="BN89" i="416"/>
  <c r="BM89" i="416"/>
  <c r="BL89" i="416"/>
  <c r="BK89" i="416"/>
  <c r="BJ89" i="416"/>
  <c r="BI89" i="416"/>
  <c r="BH89" i="416"/>
  <c r="BG89" i="416"/>
  <c r="BF89" i="416"/>
  <c r="BW88" i="416"/>
  <c r="BV88" i="416"/>
  <c r="BU88" i="416"/>
  <c r="BT88" i="416"/>
  <c r="BS88" i="416"/>
  <c r="BR88" i="416"/>
  <c r="BQ88" i="416"/>
  <c r="BP88" i="416"/>
  <c r="BO88" i="416"/>
  <c r="BN88" i="416"/>
  <c r="BM88" i="416"/>
  <c r="BL88" i="416"/>
  <c r="BK88" i="416"/>
  <c r="BJ88" i="416"/>
  <c r="BI88" i="416"/>
  <c r="BH88" i="416"/>
  <c r="BG88" i="416"/>
  <c r="BF88" i="416"/>
  <c r="BW87" i="416"/>
  <c r="BV87" i="416"/>
  <c r="BU87" i="416"/>
  <c r="BT87" i="416"/>
  <c r="BS87" i="416"/>
  <c r="BR87" i="416"/>
  <c r="BQ87" i="416"/>
  <c r="BP87" i="416"/>
  <c r="BO87" i="416"/>
  <c r="BN87" i="416"/>
  <c r="BM87" i="416"/>
  <c r="BL87" i="416"/>
  <c r="BK87" i="416"/>
  <c r="BJ87" i="416"/>
  <c r="BI87" i="416"/>
  <c r="BH87" i="416"/>
  <c r="BG87" i="416"/>
  <c r="BF87" i="416"/>
  <c r="BC87" i="416"/>
  <c r="BW86" i="416"/>
  <c r="BV86" i="416"/>
  <c r="BU86" i="416"/>
  <c r="BT86" i="416"/>
  <c r="BS86" i="416"/>
  <c r="BR86" i="416"/>
  <c r="BQ86" i="416"/>
  <c r="BP86" i="416"/>
  <c r="BO86" i="416"/>
  <c r="BN86" i="416"/>
  <c r="BM86" i="416"/>
  <c r="BL86" i="416"/>
  <c r="BK86" i="416"/>
  <c r="BJ86" i="416"/>
  <c r="BI86" i="416"/>
  <c r="BH86" i="416"/>
  <c r="BG86" i="416"/>
  <c r="BF86" i="416"/>
  <c r="BW85" i="416"/>
  <c r="BV85" i="416"/>
  <c r="BU85" i="416"/>
  <c r="BT85" i="416"/>
  <c r="BS85" i="416"/>
  <c r="BR85" i="416"/>
  <c r="BQ85" i="416"/>
  <c r="BP85" i="416"/>
  <c r="BO85" i="416"/>
  <c r="BN85" i="416"/>
  <c r="BM85" i="416"/>
  <c r="BL85" i="416"/>
  <c r="BK85" i="416"/>
  <c r="BJ85" i="416"/>
  <c r="BI85" i="416"/>
  <c r="BH85" i="416"/>
  <c r="BG85" i="416"/>
  <c r="BF85" i="416"/>
  <c r="BW84" i="416"/>
  <c r="BV84" i="416"/>
  <c r="BU84" i="416"/>
  <c r="BT84" i="416"/>
  <c r="BS84" i="416"/>
  <c r="BR84" i="416"/>
  <c r="BQ84" i="416"/>
  <c r="BP84" i="416"/>
  <c r="BO84" i="416"/>
  <c r="BN84" i="416"/>
  <c r="BM84" i="416"/>
  <c r="BL84" i="416"/>
  <c r="BK84" i="416"/>
  <c r="BJ84" i="416"/>
  <c r="BI84" i="416"/>
  <c r="BH84" i="416"/>
  <c r="BG84" i="416"/>
  <c r="BF84" i="416"/>
  <c r="BW309" i="441"/>
  <c r="BV309" i="441"/>
  <c r="BU309" i="441"/>
  <c r="BT309" i="441"/>
  <c r="BS309" i="441"/>
  <c r="BR309" i="441"/>
  <c r="BQ309" i="441"/>
  <c r="BP309" i="441"/>
  <c r="BO309" i="441"/>
  <c r="BN309" i="441"/>
  <c r="BM309" i="441"/>
  <c r="BL309" i="441"/>
  <c r="BK309" i="441"/>
  <c r="BJ309" i="441"/>
  <c r="BI309" i="441"/>
  <c r="BH309" i="441"/>
  <c r="BG309" i="441"/>
  <c r="BF309" i="441"/>
  <c r="BW308" i="441"/>
  <c r="BV308" i="441"/>
  <c r="BU308" i="441"/>
  <c r="BT308" i="441"/>
  <c r="BS308" i="441"/>
  <c r="BR308" i="441"/>
  <c r="BQ308" i="441"/>
  <c r="BP308" i="441"/>
  <c r="BO308" i="441"/>
  <c r="BN308" i="441"/>
  <c r="BM308" i="441"/>
  <c r="BL308" i="441"/>
  <c r="BK308" i="441"/>
  <c r="BJ308" i="441"/>
  <c r="BI308" i="441"/>
  <c r="BH308" i="441"/>
  <c r="BG308" i="441"/>
  <c r="BF308" i="441"/>
  <c r="BW307" i="441"/>
  <c r="BV307" i="441"/>
  <c r="BU307" i="441"/>
  <c r="BT307" i="441"/>
  <c r="BS307" i="441"/>
  <c r="BR307" i="441"/>
  <c r="BQ307" i="441"/>
  <c r="BP307" i="441"/>
  <c r="BO307" i="441"/>
  <c r="BN307" i="441"/>
  <c r="BM307" i="441"/>
  <c r="BL307" i="441"/>
  <c r="BK307" i="441"/>
  <c r="BJ307" i="441"/>
  <c r="BI307" i="441"/>
  <c r="BH307" i="441"/>
  <c r="BG307" i="441"/>
  <c r="BF307" i="441"/>
  <c r="BW306" i="441"/>
  <c r="BV306" i="441"/>
  <c r="BU306" i="441"/>
  <c r="BT306" i="441"/>
  <c r="BS306" i="441"/>
  <c r="BR306" i="441"/>
  <c r="BQ306" i="441"/>
  <c r="BP306" i="441"/>
  <c r="BO306" i="441"/>
  <c r="BN306" i="441"/>
  <c r="BM306" i="441"/>
  <c r="BL306" i="441"/>
  <c r="BK306" i="441"/>
  <c r="BJ306" i="441"/>
  <c r="BI306" i="441"/>
  <c r="BH306" i="441"/>
  <c r="BG306" i="441"/>
  <c r="BF306" i="441"/>
  <c r="BW305" i="441"/>
  <c r="BV305" i="441"/>
  <c r="BU305" i="441"/>
  <c r="BT305" i="441"/>
  <c r="BS305" i="441"/>
  <c r="BR305" i="441"/>
  <c r="BQ305" i="441"/>
  <c r="BP305" i="441"/>
  <c r="BO305" i="441"/>
  <c r="BN305" i="441"/>
  <c r="BM305" i="441"/>
  <c r="BL305" i="441"/>
  <c r="BK305" i="441"/>
  <c r="BJ305" i="441"/>
  <c r="BI305" i="441"/>
  <c r="BH305" i="441"/>
  <c r="BG305" i="441"/>
  <c r="BF305" i="441"/>
  <c r="BW304" i="441"/>
  <c r="BV304" i="441"/>
  <c r="BU304" i="441"/>
  <c r="BT304" i="441"/>
  <c r="BS304" i="441"/>
  <c r="BR304" i="441"/>
  <c r="BQ304" i="441"/>
  <c r="BP304" i="441"/>
  <c r="BO304" i="441"/>
  <c r="BN304" i="441"/>
  <c r="BM304" i="441"/>
  <c r="BL304" i="441"/>
  <c r="BK304" i="441"/>
  <c r="BJ304" i="441"/>
  <c r="BI304" i="441"/>
  <c r="BH304" i="441"/>
  <c r="BG304" i="441"/>
  <c r="BF304" i="441"/>
  <c r="BW303" i="441"/>
  <c r="BV303" i="441"/>
  <c r="BU303" i="441"/>
  <c r="BT303" i="441"/>
  <c r="BS303" i="441"/>
  <c r="BR303" i="441"/>
  <c r="BQ303" i="441"/>
  <c r="BP303" i="441"/>
  <c r="BO303" i="441"/>
  <c r="BN303" i="441"/>
  <c r="BM303" i="441"/>
  <c r="BL303" i="441"/>
  <c r="BK303" i="441"/>
  <c r="BJ303" i="441"/>
  <c r="BI303" i="441"/>
  <c r="BH303" i="441"/>
  <c r="BG303" i="441"/>
  <c r="BF303" i="441"/>
  <c r="BW302" i="441"/>
  <c r="BV302" i="441"/>
  <c r="BU302" i="441"/>
  <c r="BT302" i="441"/>
  <c r="BS302" i="441"/>
  <c r="BR302" i="441"/>
  <c r="BQ302" i="441"/>
  <c r="BP302" i="441"/>
  <c r="BO302" i="441"/>
  <c r="BN302" i="441"/>
  <c r="BM302" i="441"/>
  <c r="BL302" i="441"/>
  <c r="BK302" i="441"/>
  <c r="BJ302" i="441"/>
  <c r="BI302" i="441"/>
  <c r="BH302" i="441"/>
  <c r="BG302" i="441"/>
  <c r="BF302" i="441"/>
  <c r="BW301" i="441"/>
  <c r="BV301" i="441"/>
  <c r="BU301" i="441"/>
  <c r="BT301" i="441"/>
  <c r="BS301" i="441"/>
  <c r="BR301" i="441"/>
  <c r="BQ301" i="441"/>
  <c r="BP301" i="441"/>
  <c r="BO301" i="441"/>
  <c r="BN301" i="441"/>
  <c r="BM301" i="441"/>
  <c r="BL301" i="441"/>
  <c r="BK301" i="441"/>
  <c r="BJ301" i="441"/>
  <c r="BI301" i="441"/>
  <c r="BH301" i="441"/>
  <c r="BG301" i="441"/>
  <c r="BF301" i="441"/>
  <c r="BW300" i="441"/>
  <c r="BV300" i="441"/>
  <c r="BU300" i="441"/>
  <c r="BT300" i="441"/>
  <c r="BS300" i="441"/>
  <c r="BR300" i="441"/>
  <c r="BQ300" i="441"/>
  <c r="BP300" i="441"/>
  <c r="BO300" i="441"/>
  <c r="BN300" i="441"/>
  <c r="BM300" i="441"/>
  <c r="BL300" i="441"/>
  <c r="BK300" i="441"/>
  <c r="BJ300" i="441"/>
  <c r="BI300" i="441"/>
  <c r="BH300" i="441"/>
  <c r="BG300" i="441"/>
  <c r="BF300" i="441"/>
  <c r="BW299" i="441"/>
  <c r="BV299" i="441"/>
  <c r="BU299" i="441"/>
  <c r="BT299" i="441"/>
  <c r="BS299" i="441"/>
  <c r="BR299" i="441"/>
  <c r="BQ299" i="441"/>
  <c r="BP299" i="441"/>
  <c r="BO299" i="441"/>
  <c r="BN299" i="441"/>
  <c r="BM299" i="441"/>
  <c r="BL299" i="441"/>
  <c r="BK299" i="441"/>
  <c r="BJ299" i="441"/>
  <c r="BI299" i="441"/>
  <c r="BH299" i="441"/>
  <c r="BG299" i="441"/>
  <c r="BF299" i="441"/>
  <c r="BW298" i="441"/>
  <c r="BV298" i="441"/>
  <c r="BU298" i="441"/>
  <c r="BT298" i="441"/>
  <c r="BS298" i="441"/>
  <c r="BR298" i="441"/>
  <c r="BQ298" i="441"/>
  <c r="BP298" i="441"/>
  <c r="BO298" i="441"/>
  <c r="BN298" i="441"/>
  <c r="BM298" i="441"/>
  <c r="BL298" i="441"/>
  <c r="BK298" i="441"/>
  <c r="BJ298" i="441"/>
  <c r="BI298" i="441"/>
  <c r="BH298" i="441"/>
  <c r="BG298" i="441"/>
  <c r="BF298" i="441"/>
  <c r="BW297" i="441"/>
  <c r="BV297" i="441"/>
  <c r="BU297" i="441"/>
  <c r="BT297" i="441"/>
  <c r="BS297" i="441"/>
  <c r="BR297" i="441"/>
  <c r="BQ297" i="441"/>
  <c r="BP297" i="441"/>
  <c r="BO297" i="441"/>
  <c r="BN297" i="441"/>
  <c r="BM297" i="441"/>
  <c r="BL297" i="441"/>
  <c r="BK297" i="441"/>
  <c r="BJ297" i="441"/>
  <c r="BI297" i="441"/>
  <c r="BH297" i="441"/>
  <c r="BG297" i="441"/>
  <c r="BF297" i="441"/>
  <c r="BW296" i="441"/>
  <c r="BV296" i="441"/>
  <c r="BU296" i="441"/>
  <c r="BT296" i="441"/>
  <c r="BS296" i="441"/>
  <c r="BR296" i="441"/>
  <c r="BQ296" i="441"/>
  <c r="BP296" i="441"/>
  <c r="BO296" i="441"/>
  <c r="BN296" i="441"/>
  <c r="BM296" i="441"/>
  <c r="BL296" i="441"/>
  <c r="BK296" i="441"/>
  <c r="BJ296" i="441"/>
  <c r="BI296" i="441"/>
  <c r="BH296" i="441"/>
  <c r="BG296" i="441"/>
  <c r="BF296" i="441"/>
  <c r="BW295" i="441"/>
  <c r="BV295" i="441"/>
  <c r="BU295" i="441"/>
  <c r="BT295" i="441"/>
  <c r="BS295" i="441"/>
  <c r="BR295" i="441"/>
  <c r="BQ295" i="441"/>
  <c r="BP295" i="441"/>
  <c r="BO295" i="441"/>
  <c r="BN295" i="441"/>
  <c r="BM295" i="441"/>
  <c r="BL295" i="441"/>
  <c r="BK295" i="441"/>
  <c r="BJ295" i="441"/>
  <c r="BI295" i="441"/>
  <c r="BH295" i="441"/>
  <c r="BG295" i="441"/>
  <c r="BF295" i="441"/>
  <c r="BW294" i="441"/>
  <c r="BV294" i="441"/>
  <c r="BU294" i="441"/>
  <c r="BT294" i="441"/>
  <c r="BS294" i="441"/>
  <c r="BR294" i="441"/>
  <c r="BQ294" i="441"/>
  <c r="BP294" i="441"/>
  <c r="BO294" i="441"/>
  <c r="BN294" i="441"/>
  <c r="BM294" i="441"/>
  <c r="BL294" i="441"/>
  <c r="BK294" i="441"/>
  <c r="BJ294" i="441"/>
  <c r="BI294" i="441"/>
  <c r="BH294" i="441"/>
  <c r="BG294" i="441"/>
  <c r="BF294" i="441"/>
  <c r="BW293" i="441"/>
  <c r="BV293" i="441"/>
  <c r="BU293" i="441"/>
  <c r="BT293" i="441"/>
  <c r="BS293" i="441"/>
  <c r="BR293" i="441"/>
  <c r="BQ293" i="441"/>
  <c r="BP293" i="441"/>
  <c r="BO293" i="441"/>
  <c r="BN293" i="441"/>
  <c r="BM293" i="441"/>
  <c r="BL293" i="441"/>
  <c r="BK293" i="441"/>
  <c r="BJ293" i="441"/>
  <c r="BI293" i="441"/>
  <c r="BH293" i="441"/>
  <c r="BG293" i="441"/>
  <c r="BF293" i="441"/>
  <c r="BW290" i="441"/>
  <c r="BV290" i="441"/>
  <c r="BU290" i="441"/>
  <c r="BT290" i="441"/>
  <c r="BS290" i="441"/>
  <c r="BR290" i="441"/>
  <c r="BQ290" i="441"/>
  <c r="BP290" i="441"/>
  <c r="BO290" i="441"/>
  <c r="BN290" i="441"/>
  <c r="BM290" i="441"/>
  <c r="BL290" i="441"/>
  <c r="BK290" i="441"/>
  <c r="BJ290" i="441"/>
  <c r="BI290" i="441"/>
  <c r="BH290" i="441"/>
  <c r="BG290" i="441"/>
  <c r="BF290" i="441"/>
  <c r="BW289" i="441"/>
  <c r="BV289" i="441"/>
  <c r="BU289" i="441"/>
  <c r="BT289" i="441"/>
  <c r="BS289" i="441"/>
  <c r="BR289" i="441"/>
  <c r="BQ289" i="441"/>
  <c r="BP289" i="441"/>
  <c r="BO289" i="441"/>
  <c r="BN289" i="441"/>
  <c r="BM289" i="441"/>
  <c r="BL289" i="441"/>
  <c r="BK289" i="441"/>
  <c r="BJ289" i="441"/>
  <c r="BI289" i="441"/>
  <c r="BH289" i="441"/>
  <c r="BG289" i="441"/>
  <c r="BF289" i="441"/>
  <c r="BW288" i="441"/>
  <c r="BV288" i="441"/>
  <c r="BU288" i="441"/>
  <c r="BT288" i="441"/>
  <c r="BS288" i="441"/>
  <c r="BR288" i="441"/>
  <c r="BQ288" i="441"/>
  <c r="BP288" i="441"/>
  <c r="BO288" i="441"/>
  <c r="BN288" i="441"/>
  <c r="BM288" i="441"/>
  <c r="BL288" i="441"/>
  <c r="BK288" i="441"/>
  <c r="BJ288" i="441"/>
  <c r="BI288" i="441"/>
  <c r="BH288" i="441"/>
  <c r="BG288" i="441"/>
  <c r="BF288" i="441"/>
  <c r="BW287" i="441"/>
  <c r="BV287" i="441"/>
  <c r="BU287" i="441"/>
  <c r="BT287" i="441"/>
  <c r="BS287" i="441"/>
  <c r="BR287" i="441"/>
  <c r="BQ287" i="441"/>
  <c r="BP287" i="441"/>
  <c r="BO287" i="441"/>
  <c r="BN287" i="441"/>
  <c r="BM287" i="441"/>
  <c r="BL287" i="441"/>
  <c r="BK287" i="441"/>
  <c r="BJ287" i="441"/>
  <c r="BI287" i="441"/>
  <c r="BH287" i="441"/>
  <c r="BG287" i="441"/>
  <c r="BF287" i="441"/>
  <c r="BW286" i="441"/>
  <c r="BV286" i="441"/>
  <c r="BU286" i="441"/>
  <c r="BT286" i="441"/>
  <c r="BS286" i="441"/>
  <c r="BR286" i="441"/>
  <c r="BQ286" i="441"/>
  <c r="BP286" i="441"/>
  <c r="BO286" i="441"/>
  <c r="BN286" i="441"/>
  <c r="BM286" i="441"/>
  <c r="BL286" i="441"/>
  <c r="BK286" i="441"/>
  <c r="BJ286" i="441"/>
  <c r="BI286" i="441"/>
  <c r="BH286" i="441"/>
  <c r="BG286" i="441"/>
  <c r="BF286" i="441"/>
  <c r="BW285" i="441"/>
  <c r="BV285" i="441"/>
  <c r="BU285" i="441"/>
  <c r="BT285" i="441"/>
  <c r="BS285" i="441"/>
  <c r="BR285" i="441"/>
  <c r="BQ285" i="441"/>
  <c r="BP285" i="441"/>
  <c r="BO285" i="441"/>
  <c r="BN285" i="441"/>
  <c r="BM285" i="441"/>
  <c r="BL285" i="441"/>
  <c r="BK285" i="441"/>
  <c r="BJ285" i="441"/>
  <c r="BI285" i="441"/>
  <c r="BH285" i="441"/>
  <c r="BG285" i="441"/>
  <c r="BF285" i="441"/>
  <c r="BW284" i="441"/>
  <c r="BV284" i="441"/>
  <c r="BU284" i="441"/>
  <c r="BT284" i="441"/>
  <c r="BS284" i="441"/>
  <c r="BR284" i="441"/>
  <c r="BQ284" i="441"/>
  <c r="BP284" i="441"/>
  <c r="BO284" i="441"/>
  <c r="BN284" i="441"/>
  <c r="BM284" i="441"/>
  <c r="BL284" i="441"/>
  <c r="BK284" i="441"/>
  <c r="BJ284" i="441"/>
  <c r="BI284" i="441"/>
  <c r="BH284" i="441"/>
  <c r="BG284" i="441"/>
  <c r="BF284" i="441"/>
  <c r="BW283" i="441"/>
  <c r="BV283" i="441"/>
  <c r="BU283" i="441"/>
  <c r="BT283" i="441"/>
  <c r="BS283" i="441"/>
  <c r="BR283" i="441"/>
  <c r="BQ283" i="441"/>
  <c r="BP283" i="441"/>
  <c r="BO283" i="441"/>
  <c r="BN283" i="441"/>
  <c r="BM283" i="441"/>
  <c r="BL283" i="441"/>
  <c r="BK283" i="441"/>
  <c r="BJ283" i="441"/>
  <c r="BI283" i="441"/>
  <c r="BH283" i="441"/>
  <c r="BG283" i="441"/>
  <c r="BF283" i="441"/>
  <c r="BW282" i="441"/>
  <c r="BV282" i="441"/>
  <c r="BU282" i="441"/>
  <c r="BT282" i="441"/>
  <c r="BS282" i="441"/>
  <c r="BR282" i="441"/>
  <c r="BQ282" i="441"/>
  <c r="BP282" i="441"/>
  <c r="BO282" i="441"/>
  <c r="BN282" i="441"/>
  <c r="BM282" i="441"/>
  <c r="BL282" i="441"/>
  <c r="BK282" i="441"/>
  <c r="BJ282" i="441"/>
  <c r="BI282" i="441"/>
  <c r="BH282" i="441"/>
  <c r="BG282" i="441"/>
  <c r="BF282" i="441"/>
  <c r="BW281" i="441"/>
  <c r="BV281" i="441"/>
  <c r="BU281" i="441"/>
  <c r="BT281" i="441"/>
  <c r="BS281" i="441"/>
  <c r="BR281" i="441"/>
  <c r="BQ281" i="441"/>
  <c r="BP281" i="441"/>
  <c r="BO281" i="441"/>
  <c r="BN281" i="441"/>
  <c r="BM281" i="441"/>
  <c r="BL281" i="441"/>
  <c r="BK281" i="441"/>
  <c r="BJ281" i="441"/>
  <c r="BI281" i="441"/>
  <c r="BH281" i="441"/>
  <c r="BG281" i="441"/>
  <c r="BF281" i="441"/>
  <c r="BW280" i="441"/>
  <c r="BV280" i="441"/>
  <c r="BU280" i="441"/>
  <c r="BT280" i="441"/>
  <c r="BS280" i="441"/>
  <c r="BR280" i="441"/>
  <c r="BQ280" i="441"/>
  <c r="BP280" i="441"/>
  <c r="BO280" i="441"/>
  <c r="BN280" i="441"/>
  <c r="BM280" i="441"/>
  <c r="BL280" i="441"/>
  <c r="BK280" i="441"/>
  <c r="BJ280" i="441"/>
  <c r="BI280" i="441"/>
  <c r="BH280" i="441"/>
  <c r="BG280" i="441"/>
  <c r="BF280" i="441"/>
  <c r="BW279" i="441"/>
  <c r="BV279" i="441"/>
  <c r="BU279" i="441"/>
  <c r="BT279" i="441"/>
  <c r="BS279" i="441"/>
  <c r="BR279" i="441"/>
  <c r="BQ279" i="441"/>
  <c r="BP279" i="441"/>
  <c r="BO279" i="441"/>
  <c r="BN279" i="441"/>
  <c r="BM279" i="441"/>
  <c r="BL279" i="441"/>
  <c r="BK279" i="441"/>
  <c r="BJ279" i="441"/>
  <c r="BI279" i="441"/>
  <c r="BH279" i="441"/>
  <c r="BG279" i="441"/>
  <c r="BF279" i="441"/>
  <c r="BW278" i="441"/>
  <c r="BV278" i="441"/>
  <c r="BU278" i="441"/>
  <c r="BT278" i="441"/>
  <c r="BS278" i="441"/>
  <c r="BR278" i="441"/>
  <c r="BQ278" i="441"/>
  <c r="BP278" i="441"/>
  <c r="BO278" i="441"/>
  <c r="BN278" i="441"/>
  <c r="BM278" i="441"/>
  <c r="BL278" i="441"/>
  <c r="BK278" i="441"/>
  <c r="BJ278" i="441"/>
  <c r="BI278" i="441"/>
  <c r="BH278" i="441"/>
  <c r="BG278" i="441"/>
  <c r="BF278" i="441"/>
  <c r="BW277" i="441"/>
  <c r="BV277" i="441"/>
  <c r="BU277" i="441"/>
  <c r="BT277" i="441"/>
  <c r="BS277" i="441"/>
  <c r="BR277" i="441"/>
  <c r="BQ277" i="441"/>
  <c r="BP277" i="441"/>
  <c r="BO277" i="441"/>
  <c r="BN277" i="441"/>
  <c r="BM277" i="441"/>
  <c r="BL277" i="441"/>
  <c r="BK277" i="441"/>
  <c r="BJ277" i="441"/>
  <c r="BI277" i="441"/>
  <c r="BH277" i="441"/>
  <c r="BG277" i="441"/>
  <c r="BF277" i="441"/>
  <c r="BW276" i="441"/>
  <c r="BV276" i="441"/>
  <c r="BU276" i="441"/>
  <c r="BT276" i="441"/>
  <c r="BS276" i="441"/>
  <c r="BR276" i="441"/>
  <c r="BQ276" i="441"/>
  <c r="BP276" i="441"/>
  <c r="BO276" i="441"/>
  <c r="BN276" i="441"/>
  <c r="BM276" i="441"/>
  <c r="BL276" i="441"/>
  <c r="BK276" i="441"/>
  <c r="BJ276" i="441"/>
  <c r="BI276" i="441"/>
  <c r="BH276" i="441"/>
  <c r="BG276" i="441"/>
  <c r="BF276" i="441"/>
  <c r="BW275" i="441"/>
  <c r="BV275" i="441"/>
  <c r="BU275" i="441"/>
  <c r="BT275" i="441"/>
  <c r="BS275" i="441"/>
  <c r="BR275" i="441"/>
  <c r="BQ275" i="441"/>
  <c r="BP275" i="441"/>
  <c r="BO275" i="441"/>
  <c r="BN275" i="441"/>
  <c r="BM275" i="441"/>
  <c r="BL275" i="441"/>
  <c r="BK275" i="441"/>
  <c r="BJ275" i="441"/>
  <c r="BI275" i="441"/>
  <c r="BH275" i="441"/>
  <c r="BG275" i="441"/>
  <c r="BF275" i="441"/>
  <c r="BW274" i="441"/>
  <c r="BV274" i="441"/>
  <c r="BU274" i="441"/>
  <c r="BT274" i="441"/>
  <c r="BS274" i="441"/>
  <c r="BR274" i="441"/>
  <c r="BQ274" i="441"/>
  <c r="BP274" i="441"/>
  <c r="BO274" i="441"/>
  <c r="BN274" i="441"/>
  <c r="BM274" i="441"/>
  <c r="BL274" i="441"/>
  <c r="BK274" i="441"/>
  <c r="BJ274" i="441"/>
  <c r="BI274" i="441"/>
  <c r="BH274" i="441"/>
  <c r="BG274" i="441"/>
  <c r="BF274" i="441"/>
  <c r="BW271" i="441"/>
  <c r="BV271" i="441"/>
  <c r="BU271" i="441"/>
  <c r="BT271" i="441"/>
  <c r="BS271" i="441"/>
  <c r="BR271" i="441"/>
  <c r="BQ271" i="441"/>
  <c r="BP271" i="441"/>
  <c r="BO271" i="441"/>
  <c r="BN271" i="441"/>
  <c r="BM271" i="441"/>
  <c r="BL271" i="441"/>
  <c r="BK271" i="441"/>
  <c r="BJ271" i="441"/>
  <c r="BI271" i="441"/>
  <c r="BH271" i="441"/>
  <c r="BG271" i="441"/>
  <c r="BF271" i="441"/>
  <c r="BW270" i="441"/>
  <c r="BV270" i="441"/>
  <c r="BU270" i="441"/>
  <c r="BT270" i="441"/>
  <c r="BS270" i="441"/>
  <c r="BR270" i="441"/>
  <c r="BQ270" i="441"/>
  <c r="BP270" i="441"/>
  <c r="BO270" i="441"/>
  <c r="BN270" i="441"/>
  <c r="BM270" i="441"/>
  <c r="BL270" i="441"/>
  <c r="BK270" i="441"/>
  <c r="BJ270" i="441"/>
  <c r="BI270" i="441"/>
  <c r="BH270" i="441"/>
  <c r="BG270" i="441"/>
  <c r="BF270" i="441"/>
  <c r="BW269" i="441"/>
  <c r="BV269" i="441"/>
  <c r="BU269" i="441"/>
  <c r="BT269" i="441"/>
  <c r="BS269" i="441"/>
  <c r="BR269" i="441"/>
  <c r="BQ269" i="441"/>
  <c r="BP269" i="441"/>
  <c r="BO269" i="441"/>
  <c r="BN269" i="441"/>
  <c r="BM269" i="441"/>
  <c r="BL269" i="441"/>
  <c r="BK269" i="441"/>
  <c r="BJ269" i="441"/>
  <c r="BI269" i="441"/>
  <c r="BH269" i="441"/>
  <c r="BG269" i="441"/>
  <c r="BF269" i="441"/>
  <c r="BW268" i="441"/>
  <c r="BV268" i="441"/>
  <c r="BU268" i="441"/>
  <c r="BT268" i="441"/>
  <c r="BS268" i="441"/>
  <c r="BR268" i="441"/>
  <c r="BQ268" i="441"/>
  <c r="BP268" i="441"/>
  <c r="BO268" i="441"/>
  <c r="BN268" i="441"/>
  <c r="BM268" i="441"/>
  <c r="BL268" i="441"/>
  <c r="BK268" i="441"/>
  <c r="BJ268" i="441"/>
  <c r="BI268" i="441"/>
  <c r="BH268" i="441"/>
  <c r="BG268" i="441"/>
  <c r="BF268" i="441"/>
  <c r="BW267" i="441"/>
  <c r="BV267" i="441"/>
  <c r="BU267" i="441"/>
  <c r="BT267" i="441"/>
  <c r="BS267" i="441"/>
  <c r="BR267" i="441"/>
  <c r="BQ267" i="441"/>
  <c r="BP267" i="441"/>
  <c r="BO267" i="441"/>
  <c r="BN267" i="441"/>
  <c r="BM267" i="441"/>
  <c r="BL267" i="441"/>
  <c r="BK267" i="441"/>
  <c r="BJ267" i="441"/>
  <c r="BI267" i="441"/>
  <c r="BH267" i="441"/>
  <c r="BG267" i="441"/>
  <c r="BF267" i="441"/>
  <c r="BW266" i="441"/>
  <c r="BV266" i="441"/>
  <c r="BU266" i="441"/>
  <c r="BT266" i="441"/>
  <c r="BS266" i="441"/>
  <c r="BR266" i="441"/>
  <c r="BQ266" i="441"/>
  <c r="BP266" i="441"/>
  <c r="BO266" i="441"/>
  <c r="BN266" i="441"/>
  <c r="BM266" i="441"/>
  <c r="BL266" i="441"/>
  <c r="BK266" i="441"/>
  <c r="BJ266" i="441"/>
  <c r="BI266" i="441"/>
  <c r="BH266" i="441"/>
  <c r="BG266" i="441"/>
  <c r="BF266" i="441"/>
  <c r="BW265" i="441"/>
  <c r="BV265" i="441"/>
  <c r="BU265" i="441"/>
  <c r="BT265" i="441"/>
  <c r="BS265" i="441"/>
  <c r="BR265" i="441"/>
  <c r="BQ265" i="441"/>
  <c r="BP265" i="441"/>
  <c r="BO265" i="441"/>
  <c r="BN265" i="441"/>
  <c r="BM265" i="441"/>
  <c r="BL265" i="441"/>
  <c r="BK265" i="441"/>
  <c r="BJ265" i="441"/>
  <c r="BI265" i="441"/>
  <c r="BH265" i="441"/>
  <c r="BG265" i="441"/>
  <c r="BF265" i="441"/>
  <c r="BW264" i="441"/>
  <c r="BV264" i="441"/>
  <c r="BU264" i="441"/>
  <c r="BT264" i="441"/>
  <c r="BS264" i="441"/>
  <c r="BR264" i="441"/>
  <c r="BQ264" i="441"/>
  <c r="BP264" i="441"/>
  <c r="BO264" i="441"/>
  <c r="BN264" i="441"/>
  <c r="BM264" i="441"/>
  <c r="BL264" i="441"/>
  <c r="BK264" i="441"/>
  <c r="BJ264" i="441"/>
  <c r="BI264" i="441"/>
  <c r="BH264" i="441"/>
  <c r="BG264" i="441"/>
  <c r="BF264" i="441"/>
  <c r="BW263" i="441"/>
  <c r="BV263" i="441"/>
  <c r="BU263" i="441"/>
  <c r="BT263" i="441"/>
  <c r="BS263" i="441"/>
  <c r="BR263" i="441"/>
  <c r="BQ263" i="441"/>
  <c r="BP263" i="441"/>
  <c r="BO263" i="441"/>
  <c r="BN263" i="441"/>
  <c r="BM263" i="441"/>
  <c r="BL263" i="441"/>
  <c r="BK263" i="441"/>
  <c r="BJ263" i="441"/>
  <c r="BI263" i="441"/>
  <c r="BH263" i="441"/>
  <c r="BG263" i="441"/>
  <c r="BF263" i="441"/>
  <c r="BW262" i="441"/>
  <c r="BV262" i="441"/>
  <c r="BU262" i="441"/>
  <c r="BT262" i="441"/>
  <c r="BS262" i="441"/>
  <c r="BR262" i="441"/>
  <c r="BQ262" i="441"/>
  <c r="BP262" i="441"/>
  <c r="BO262" i="441"/>
  <c r="BN262" i="441"/>
  <c r="BM262" i="441"/>
  <c r="BL262" i="441"/>
  <c r="BK262" i="441"/>
  <c r="BJ262" i="441"/>
  <c r="BI262" i="441"/>
  <c r="BH262" i="441"/>
  <c r="BG262" i="441"/>
  <c r="BF262" i="441"/>
  <c r="BW261" i="441"/>
  <c r="BV261" i="441"/>
  <c r="BU261" i="441"/>
  <c r="BT261" i="441"/>
  <c r="BS261" i="441"/>
  <c r="BR261" i="441"/>
  <c r="BQ261" i="441"/>
  <c r="BP261" i="441"/>
  <c r="BO261" i="441"/>
  <c r="BN261" i="441"/>
  <c r="BM261" i="441"/>
  <c r="BL261" i="441"/>
  <c r="BK261" i="441"/>
  <c r="BJ261" i="441"/>
  <c r="BI261" i="441"/>
  <c r="BH261" i="441"/>
  <c r="BG261" i="441"/>
  <c r="BF261" i="441"/>
  <c r="AS93" i="441" s="1"/>
  <c r="BW260" i="441"/>
  <c r="BV260" i="441"/>
  <c r="BU260" i="441"/>
  <c r="BT260" i="441"/>
  <c r="BS260" i="441"/>
  <c r="BR260" i="441"/>
  <c r="BQ260" i="441"/>
  <c r="BP260" i="441"/>
  <c r="BO260" i="441"/>
  <c r="BN260" i="441"/>
  <c r="BM260" i="441"/>
  <c r="BL260" i="441"/>
  <c r="BK260" i="441"/>
  <c r="BJ260" i="441"/>
  <c r="BI260" i="441"/>
  <c r="BH260" i="441"/>
  <c r="BG260" i="441"/>
  <c r="BF260" i="441"/>
  <c r="BW259" i="441"/>
  <c r="BV259" i="441"/>
  <c r="BU259" i="441"/>
  <c r="BT259" i="441"/>
  <c r="BS259" i="441"/>
  <c r="BR259" i="441"/>
  <c r="BQ259" i="441"/>
  <c r="BP259" i="441"/>
  <c r="BO259" i="441"/>
  <c r="BN259" i="441"/>
  <c r="BM259" i="441"/>
  <c r="BL259" i="441"/>
  <c r="BK259" i="441"/>
  <c r="BJ259" i="441"/>
  <c r="BI259" i="441"/>
  <c r="BH259" i="441"/>
  <c r="BG259" i="441"/>
  <c r="BF259" i="441"/>
  <c r="BW258" i="441"/>
  <c r="BV258" i="441"/>
  <c r="BU258" i="441"/>
  <c r="BT258" i="441"/>
  <c r="BS258" i="441"/>
  <c r="BR258" i="441"/>
  <c r="BQ258" i="441"/>
  <c r="BP258" i="441"/>
  <c r="BO258" i="441"/>
  <c r="BN258" i="441"/>
  <c r="BM258" i="441"/>
  <c r="BL258" i="441"/>
  <c r="BK258" i="441"/>
  <c r="BJ258" i="441"/>
  <c r="BI258" i="441"/>
  <c r="BH258" i="441"/>
  <c r="BG258" i="441"/>
  <c r="BF258" i="441"/>
  <c r="BW257" i="441"/>
  <c r="BV257" i="441"/>
  <c r="BU257" i="441"/>
  <c r="BT257" i="441"/>
  <c r="BS257" i="441"/>
  <c r="BR257" i="441"/>
  <c r="BQ257" i="441"/>
  <c r="BP257" i="441"/>
  <c r="BO257" i="441"/>
  <c r="BN257" i="441"/>
  <c r="BM257" i="441"/>
  <c r="BL257" i="441"/>
  <c r="BK257" i="441"/>
  <c r="BJ257" i="441"/>
  <c r="BI257" i="441"/>
  <c r="BH257" i="441"/>
  <c r="BG257" i="441"/>
  <c r="BF257" i="441"/>
  <c r="BW256" i="441"/>
  <c r="BV256" i="441"/>
  <c r="BU256" i="441"/>
  <c r="BT256" i="441"/>
  <c r="BS256" i="441"/>
  <c r="BR256" i="441"/>
  <c r="BQ256" i="441"/>
  <c r="BP256" i="441"/>
  <c r="BO256" i="441"/>
  <c r="BN256" i="441"/>
  <c r="BM256" i="441"/>
  <c r="BL256" i="441"/>
  <c r="BK256" i="441"/>
  <c r="BJ256" i="441"/>
  <c r="BI256" i="441"/>
  <c r="BH256" i="441"/>
  <c r="BG256" i="441"/>
  <c r="BF256" i="441"/>
  <c r="BW255" i="441"/>
  <c r="BV255" i="441"/>
  <c r="BU255" i="441"/>
  <c r="BT255" i="441"/>
  <c r="BS255" i="441"/>
  <c r="BR255" i="441"/>
  <c r="BQ255" i="441"/>
  <c r="BP255" i="441"/>
  <c r="BO255" i="441"/>
  <c r="BN255" i="441"/>
  <c r="BM255" i="441"/>
  <c r="BL255" i="441"/>
  <c r="BK255" i="441"/>
  <c r="BJ255" i="441"/>
  <c r="BI255" i="441"/>
  <c r="BH255" i="441"/>
  <c r="BG255" i="441"/>
  <c r="BF255" i="441"/>
  <c r="BW252" i="441"/>
  <c r="BV252" i="441"/>
  <c r="BU252" i="441"/>
  <c r="BT252" i="441"/>
  <c r="BS252" i="441"/>
  <c r="BR252" i="441"/>
  <c r="BQ252" i="441"/>
  <c r="BP252" i="441"/>
  <c r="BO252" i="441"/>
  <c r="BN252" i="441"/>
  <c r="BM252" i="441"/>
  <c r="BL252" i="441"/>
  <c r="BK252" i="441"/>
  <c r="BJ252" i="441"/>
  <c r="BI252" i="441"/>
  <c r="BH252" i="441"/>
  <c r="BG252" i="441"/>
  <c r="BF252" i="441"/>
  <c r="BW251" i="441"/>
  <c r="BV251" i="441"/>
  <c r="BU251" i="441"/>
  <c r="BT251" i="441"/>
  <c r="BS251" i="441"/>
  <c r="BR251" i="441"/>
  <c r="BQ251" i="441"/>
  <c r="BP251" i="441"/>
  <c r="BO251" i="441"/>
  <c r="BN251" i="441"/>
  <c r="BM251" i="441"/>
  <c r="BL251" i="441"/>
  <c r="BK251" i="441"/>
  <c r="BJ251" i="441"/>
  <c r="BI251" i="441"/>
  <c r="BH251" i="441"/>
  <c r="BG251" i="441"/>
  <c r="BF251" i="441"/>
  <c r="BW250" i="441"/>
  <c r="BV250" i="441"/>
  <c r="BU250" i="441"/>
  <c r="BT250" i="441"/>
  <c r="BS250" i="441"/>
  <c r="BR250" i="441"/>
  <c r="BQ250" i="441"/>
  <c r="BP250" i="441"/>
  <c r="BO250" i="441"/>
  <c r="BN250" i="441"/>
  <c r="BM250" i="441"/>
  <c r="BL250" i="441"/>
  <c r="BK250" i="441"/>
  <c r="BJ250" i="441"/>
  <c r="BI250" i="441"/>
  <c r="BH250" i="441"/>
  <c r="BG250" i="441"/>
  <c r="BF250" i="441"/>
  <c r="BW249" i="441"/>
  <c r="BV249" i="441"/>
  <c r="BU249" i="441"/>
  <c r="BT249" i="441"/>
  <c r="BS249" i="441"/>
  <c r="BR249" i="441"/>
  <c r="BQ249" i="441"/>
  <c r="BP249" i="441"/>
  <c r="BO249" i="441"/>
  <c r="BN249" i="441"/>
  <c r="BM249" i="441"/>
  <c r="BL249" i="441"/>
  <c r="BK249" i="441"/>
  <c r="BJ249" i="441"/>
  <c r="BI249" i="441"/>
  <c r="BH249" i="441"/>
  <c r="BG249" i="441"/>
  <c r="BF249" i="441"/>
  <c r="BW248" i="441"/>
  <c r="BV248" i="441"/>
  <c r="BU248" i="441"/>
  <c r="BT248" i="441"/>
  <c r="BS248" i="441"/>
  <c r="BR248" i="441"/>
  <c r="BQ248" i="441"/>
  <c r="BP248" i="441"/>
  <c r="BO248" i="441"/>
  <c r="BN248" i="441"/>
  <c r="BM248" i="441"/>
  <c r="BL248" i="441"/>
  <c r="BK248" i="441"/>
  <c r="BJ248" i="441"/>
  <c r="BI248" i="441"/>
  <c r="BH248" i="441"/>
  <c r="BG248" i="441"/>
  <c r="BF248" i="441"/>
  <c r="BW247" i="441"/>
  <c r="BV247" i="441"/>
  <c r="BU247" i="441"/>
  <c r="BT247" i="441"/>
  <c r="BS247" i="441"/>
  <c r="BR247" i="441"/>
  <c r="BQ247" i="441"/>
  <c r="BP247" i="441"/>
  <c r="BO247" i="441"/>
  <c r="BN247" i="441"/>
  <c r="BM247" i="441"/>
  <c r="BL247" i="441"/>
  <c r="BK247" i="441"/>
  <c r="BJ247" i="441"/>
  <c r="BI247" i="441"/>
  <c r="BH247" i="441"/>
  <c r="BG247" i="441"/>
  <c r="BF247" i="441"/>
  <c r="BW246" i="441"/>
  <c r="BV246" i="441"/>
  <c r="BU246" i="441"/>
  <c r="BT246" i="441"/>
  <c r="BS246" i="441"/>
  <c r="BR246" i="441"/>
  <c r="BQ246" i="441"/>
  <c r="BP246" i="441"/>
  <c r="BO246" i="441"/>
  <c r="BN246" i="441"/>
  <c r="BM246" i="441"/>
  <c r="BL246" i="441"/>
  <c r="BK246" i="441"/>
  <c r="BJ246" i="441"/>
  <c r="BI246" i="441"/>
  <c r="BH246" i="441"/>
  <c r="BG246" i="441"/>
  <c r="BF246" i="441"/>
  <c r="BW245" i="441"/>
  <c r="BV245" i="441"/>
  <c r="BU245" i="441"/>
  <c r="BT245" i="441"/>
  <c r="BS245" i="441"/>
  <c r="BR245" i="441"/>
  <c r="BQ245" i="441"/>
  <c r="BP245" i="441"/>
  <c r="BO245" i="441"/>
  <c r="BN245" i="441"/>
  <c r="BM245" i="441"/>
  <c r="BL245" i="441"/>
  <c r="BK245" i="441"/>
  <c r="BJ245" i="441"/>
  <c r="BI245" i="441"/>
  <c r="BH245" i="441"/>
  <c r="BG245" i="441"/>
  <c r="BF245" i="441"/>
  <c r="BW244" i="441"/>
  <c r="BV244" i="441"/>
  <c r="BU244" i="441"/>
  <c r="BT244" i="441"/>
  <c r="BS244" i="441"/>
  <c r="BR244" i="441"/>
  <c r="BQ244" i="441"/>
  <c r="BP244" i="441"/>
  <c r="BO244" i="441"/>
  <c r="BN244" i="441"/>
  <c r="BM244" i="441"/>
  <c r="BL244" i="441"/>
  <c r="BK244" i="441"/>
  <c r="BJ244" i="441"/>
  <c r="BI244" i="441"/>
  <c r="BH244" i="441"/>
  <c r="BG244" i="441"/>
  <c r="BF244" i="441"/>
  <c r="BW243" i="441"/>
  <c r="BV243" i="441"/>
  <c r="BU243" i="441"/>
  <c r="BT243" i="441"/>
  <c r="BS243" i="441"/>
  <c r="BR243" i="441"/>
  <c r="BQ243" i="441"/>
  <c r="BP243" i="441"/>
  <c r="BO243" i="441"/>
  <c r="BN243" i="441"/>
  <c r="BM243" i="441"/>
  <c r="BL243" i="441"/>
  <c r="BK243" i="441"/>
  <c r="BJ243" i="441"/>
  <c r="BI243" i="441"/>
  <c r="BH243" i="441"/>
  <c r="BG243" i="441"/>
  <c r="BF243" i="441"/>
  <c r="BW242" i="441"/>
  <c r="BV242" i="441"/>
  <c r="BU242" i="441"/>
  <c r="BT242" i="441"/>
  <c r="BS242" i="441"/>
  <c r="BR242" i="441"/>
  <c r="BQ242" i="441"/>
  <c r="BP242" i="441"/>
  <c r="BO242" i="441"/>
  <c r="BN242" i="441"/>
  <c r="BM242" i="441"/>
  <c r="BL242" i="441"/>
  <c r="BK242" i="441"/>
  <c r="BJ242" i="441"/>
  <c r="BI242" i="441"/>
  <c r="BH242" i="441"/>
  <c r="BG242" i="441"/>
  <c r="BF242" i="441"/>
  <c r="BW241" i="441"/>
  <c r="BV241" i="441"/>
  <c r="BU241" i="441"/>
  <c r="BT241" i="441"/>
  <c r="BS241" i="441"/>
  <c r="BR241" i="441"/>
  <c r="BQ241" i="441"/>
  <c r="BP241" i="441"/>
  <c r="BO241" i="441"/>
  <c r="BN241" i="441"/>
  <c r="BM241" i="441"/>
  <c r="BL241" i="441"/>
  <c r="BK241" i="441"/>
  <c r="BJ241" i="441"/>
  <c r="BI241" i="441"/>
  <c r="BH241" i="441"/>
  <c r="BG241" i="441"/>
  <c r="BF241" i="441"/>
  <c r="AR92" i="441" s="1"/>
  <c r="BW240" i="441"/>
  <c r="BV240" i="441"/>
  <c r="BU240" i="441"/>
  <c r="BT240" i="441"/>
  <c r="BS240" i="441"/>
  <c r="BR240" i="441"/>
  <c r="BQ240" i="441"/>
  <c r="BP240" i="441"/>
  <c r="BO240" i="441"/>
  <c r="BN240" i="441"/>
  <c r="BM240" i="441"/>
  <c r="BL240" i="441"/>
  <c r="BK240" i="441"/>
  <c r="BJ240" i="441"/>
  <c r="BI240" i="441"/>
  <c r="BH240" i="441"/>
  <c r="BG240" i="441"/>
  <c r="BF240" i="441"/>
  <c r="BW239" i="441"/>
  <c r="BV239" i="441"/>
  <c r="BU239" i="441"/>
  <c r="BT239" i="441"/>
  <c r="BS239" i="441"/>
  <c r="BR239" i="441"/>
  <c r="BQ239" i="441"/>
  <c r="BP239" i="441"/>
  <c r="BO239" i="441"/>
  <c r="BN239" i="441"/>
  <c r="BM239" i="441"/>
  <c r="BL239" i="441"/>
  <c r="BK239" i="441"/>
  <c r="BJ239" i="441"/>
  <c r="BI239" i="441"/>
  <c r="BH239" i="441"/>
  <c r="BG239" i="441"/>
  <c r="BF239" i="441"/>
  <c r="BW238" i="441"/>
  <c r="BV238" i="441"/>
  <c r="BU238" i="441"/>
  <c r="BT238" i="441"/>
  <c r="BS238" i="441"/>
  <c r="BR238" i="441"/>
  <c r="BQ238" i="441"/>
  <c r="BP238" i="441"/>
  <c r="BO238" i="441"/>
  <c r="BN238" i="441"/>
  <c r="BM238" i="441"/>
  <c r="BL238" i="441"/>
  <c r="BK238" i="441"/>
  <c r="BJ238" i="441"/>
  <c r="BI238" i="441"/>
  <c r="BH238" i="441"/>
  <c r="BG238" i="441"/>
  <c r="BF238" i="441"/>
  <c r="BW237" i="441"/>
  <c r="BV237" i="441"/>
  <c r="BU237" i="441"/>
  <c r="BT237" i="441"/>
  <c r="BS237" i="441"/>
  <c r="BR237" i="441"/>
  <c r="BQ237" i="441"/>
  <c r="BP237" i="441"/>
  <c r="BO237" i="441"/>
  <c r="BN237" i="441"/>
  <c r="BM237" i="441"/>
  <c r="BL237" i="441"/>
  <c r="BK237" i="441"/>
  <c r="BJ237" i="441"/>
  <c r="BI237" i="441"/>
  <c r="BH237" i="441"/>
  <c r="BG237" i="441"/>
  <c r="BF237" i="441"/>
  <c r="BW236" i="441"/>
  <c r="BV236" i="441"/>
  <c r="BU236" i="441"/>
  <c r="BT236" i="441"/>
  <c r="BS236" i="441"/>
  <c r="BR236" i="441"/>
  <c r="BQ236" i="441"/>
  <c r="BP236" i="441"/>
  <c r="BO236" i="441"/>
  <c r="BN236" i="441"/>
  <c r="BM236" i="441"/>
  <c r="BL236" i="441"/>
  <c r="BK236" i="441"/>
  <c r="BJ236" i="441"/>
  <c r="BI236" i="441"/>
  <c r="BH236" i="441"/>
  <c r="BG236" i="441"/>
  <c r="BF236" i="441"/>
  <c r="BW233" i="441"/>
  <c r="BV233" i="441"/>
  <c r="BU233" i="441"/>
  <c r="BT233" i="441"/>
  <c r="BS233" i="441"/>
  <c r="BR233" i="441"/>
  <c r="BQ233" i="441"/>
  <c r="BP233" i="441"/>
  <c r="BO233" i="441"/>
  <c r="BN233" i="441"/>
  <c r="BM233" i="441"/>
  <c r="BL233" i="441"/>
  <c r="BK233" i="441"/>
  <c r="BJ233" i="441"/>
  <c r="BI233" i="441"/>
  <c r="BH233" i="441"/>
  <c r="BG233" i="441"/>
  <c r="BF233" i="441"/>
  <c r="BW232" i="441"/>
  <c r="BV232" i="441"/>
  <c r="BU232" i="441"/>
  <c r="BT232" i="441"/>
  <c r="BS232" i="441"/>
  <c r="BR232" i="441"/>
  <c r="BQ232" i="441"/>
  <c r="BP232" i="441"/>
  <c r="BO232" i="441"/>
  <c r="BN232" i="441"/>
  <c r="BM232" i="441"/>
  <c r="BL232" i="441"/>
  <c r="BK232" i="441"/>
  <c r="BJ232" i="441"/>
  <c r="BI232" i="441"/>
  <c r="BH232" i="441"/>
  <c r="BG232" i="441"/>
  <c r="BF232" i="441"/>
  <c r="BW231" i="441"/>
  <c r="BV231" i="441"/>
  <c r="BU231" i="441"/>
  <c r="BT231" i="441"/>
  <c r="BS231" i="441"/>
  <c r="BR231" i="441"/>
  <c r="BQ231" i="441"/>
  <c r="BP231" i="441"/>
  <c r="BO231" i="441"/>
  <c r="BN231" i="441"/>
  <c r="BM231" i="441"/>
  <c r="BL231" i="441"/>
  <c r="BK231" i="441"/>
  <c r="BJ231" i="441"/>
  <c r="BI231" i="441"/>
  <c r="BH231" i="441"/>
  <c r="BG231" i="441"/>
  <c r="BF231" i="441"/>
  <c r="BW230" i="441"/>
  <c r="BV230" i="441"/>
  <c r="BU230" i="441"/>
  <c r="BT230" i="441"/>
  <c r="BS230" i="441"/>
  <c r="BR230" i="441"/>
  <c r="BQ230" i="441"/>
  <c r="BP230" i="441"/>
  <c r="BO230" i="441"/>
  <c r="BN230" i="441"/>
  <c r="BM230" i="441"/>
  <c r="BL230" i="441"/>
  <c r="BK230" i="441"/>
  <c r="BJ230" i="441"/>
  <c r="BI230" i="441"/>
  <c r="BH230" i="441"/>
  <c r="BG230" i="441"/>
  <c r="BF230" i="441"/>
  <c r="BW229" i="441"/>
  <c r="BV229" i="441"/>
  <c r="BU229" i="441"/>
  <c r="BT229" i="441"/>
  <c r="BS229" i="441"/>
  <c r="BR229" i="441"/>
  <c r="BQ229" i="441"/>
  <c r="BP229" i="441"/>
  <c r="BO229" i="441"/>
  <c r="BN229" i="441"/>
  <c r="BM229" i="441"/>
  <c r="BL229" i="441"/>
  <c r="BK229" i="441"/>
  <c r="BJ229" i="441"/>
  <c r="BI229" i="441"/>
  <c r="BH229" i="441"/>
  <c r="BG229" i="441"/>
  <c r="BF229" i="441"/>
  <c r="BW228" i="441"/>
  <c r="BV228" i="441"/>
  <c r="BU228" i="441"/>
  <c r="BT228" i="441"/>
  <c r="BS228" i="441"/>
  <c r="BR228" i="441"/>
  <c r="BQ228" i="441"/>
  <c r="BP228" i="441"/>
  <c r="BO228" i="441"/>
  <c r="BN228" i="441"/>
  <c r="BM228" i="441"/>
  <c r="BL228" i="441"/>
  <c r="BK228" i="441"/>
  <c r="BJ228" i="441"/>
  <c r="BI228" i="441"/>
  <c r="BH228" i="441"/>
  <c r="BG228" i="441"/>
  <c r="BF228" i="441"/>
  <c r="BW227" i="441"/>
  <c r="BV227" i="441"/>
  <c r="BU227" i="441"/>
  <c r="BT227" i="441"/>
  <c r="BS227" i="441"/>
  <c r="BR227" i="441"/>
  <c r="BQ227" i="441"/>
  <c r="BP227" i="441"/>
  <c r="BO227" i="441"/>
  <c r="BN227" i="441"/>
  <c r="BM227" i="441"/>
  <c r="BL227" i="441"/>
  <c r="BK227" i="441"/>
  <c r="BJ227" i="441"/>
  <c r="BI227" i="441"/>
  <c r="BH227" i="441"/>
  <c r="BG227" i="441"/>
  <c r="BF227" i="441"/>
  <c r="BW226" i="441"/>
  <c r="BV226" i="441"/>
  <c r="BU226" i="441"/>
  <c r="BT226" i="441"/>
  <c r="BS226" i="441"/>
  <c r="BR226" i="441"/>
  <c r="BQ226" i="441"/>
  <c r="BP226" i="441"/>
  <c r="BO226" i="441"/>
  <c r="BN226" i="441"/>
  <c r="BM226" i="441"/>
  <c r="BL226" i="441"/>
  <c r="BK226" i="441"/>
  <c r="BJ226" i="441"/>
  <c r="BI226" i="441"/>
  <c r="BH226" i="441"/>
  <c r="BG226" i="441"/>
  <c r="BF226" i="441"/>
  <c r="BW225" i="441"/>
  <c r="BV225" i="441"/>
  <c r="BU225" i="441"/>
  <c r="BT225" i="441"/>
  <c r="BS225" i="441"/>
  <c r="BR225" i="441"/>
  <c r="BQ225" i="441"/>
  <c r="BP225" i="441"/>
  <c r="BO225" i="441"/>
  <c r="BN225" i="441"/>
  <c r="BM225" i="441"/>
  <c r="BL225" i="441"/>
  <c r="BK225" i="441"/>
  <c r="BJ225" i="441"/>
  <c r="BI225" i="441"/>
  <c r="BH225" i="441"/>
  <c r="BG225" i="441"/>
  <c r="BF225" i="441"/>
  <c r="BW224" i="441"/>
  <c r="BV224" i="441"/>
  <c r="BU224" i="441"/>
  <c r="BT224" i="441"/>
  <c r="BS224" i="441"/>
  <c r="BR224" i="441"/>
  <c r="BQ224" i="441"/>
  <c r="BP224" i="441"/>
  <c r="BO224" i="441"/>
  <c r="BN224" i="441"/>
  <c r="BM224" i="441"/>
  <c r="BL224" i="441"/>
  <c r="BK224" i="441"/>
  <c r="BJ224" i="441"/>
  <c r="BI224" i="441"/>
  <c r="BH224" i="441"/>
  <c r="BG224" i="441"/>
  <c r="BF224" i="441"/>
  <c r="BW223" i="441"/>
  <c r="BV223" i="441"/>
  <c r="BU223" i="441"/>
  <c r="BT223" i="441"/>
  <c r="BS223" i="441"/>
  <c r="BR223" i="441"/>
  <c r="BQ223" i="441"/>
  <c r="BP223" i="441"/>
  <c r="BO223" i="441"/>
  <c r="BN223" i="441"/>
  <c r="BM223" i="441"/>
  <c r="BL223" i="441"/>
  <c r="BK223" i="441"/>
  <c r="BJ223" i="441"/>
  <c r="BI223" i="441"/>
  <c r="BH223" i="441"/>
  <c r="BG223" i="441"/>
  <c r="BF223" i="441"/>
  <c r="BW222" i="441"/>
  <c r="BV222" i="441"/>
  <c r="BU222" i="441"/>
  <c r="BT222" i="441"/>
  <c r="BS222" i="441"/>
  <c r="BR222" i="441"/>
  <c r="BQ222" i="441"/>
  <c r="BP222" i="441"/>
  <c r="BO222" i="441"/>
  <c r="BN222" i="441"/>
  <c r="BM222" i="441"/>
  <c r="BL222" i="441"/>
  <c r="BK222" i="441"/>
  <c r="BJ222" i="441"/>
  <c r="BI222" i="441"/>
  <c r="BH222" i="441"/>
  <c r="BG222" i="441"/>
  <c r="BF222" i="441"/>
  <c r="BW221" i="441"/>
  <c r="BV221" i="441"/>
  <c r="BU221" i="441"/>
  <c r="BT221" i="441"/>
  <c r="BS221" i="441"/>
  <c r="BR221" i="441"/>
  <c r="BQ221" i="441"/>
  <c r="BP221" i="441"/>
  <c r="BO221" i="441"/>
  <c r="BN221" i="441"/>
  <c r="BM221" i="441"/>
  <c r="BL221" i="441"/>
  <c r="BK221" i="441"/>
  <c r="BJ221" i="441"/>
  <c r="BI221" i="441"/>
  <c r="BH221" i="441"/>
  <c r="BG221" i="441"/>
  <c r="BF221" i="441"/>
  <c r="BW220" i="441"/>
  <c r="BV220" i="441"/>
  <c r="BU220" i="441"/>
  <c r="BT220" i="441"/>
  <c r="BS220" i="441"/>
  <c r="BR220" i="441"/>
  <c r="BQ220" i="441"/>
  <c r="BP220" i="441"/>
  <c r="BO220" i="441"/>
  <c r="BN220" i="441"/>
  <c r="BM220" i="441"/>
  <c r="BL220" i="441"/>
  <c r="BK220" i="441"/>
  <c r="BJ220" i="441"/>
  <c r="BI220" i="441"/>
  <c r="BH220" i="441"/>
  <c r="BG220" i="441"/>
  <c r="BF220" i="441"/>
  <c r="BW219" i="441"/>
  <c r="BV219" i="441"/>
  <c r="BU219" i="441"/>
  <c r="BT219" i="441"/>
  <c r="BS219" i="441"/>
  <c r="BR219" i="441"/>
  <c r="BQ219" i="441"/>
  <c r="BP219" i="441"/>
  <c r="BO219" i="441"/>
  <c r="BN219" i="441"/>
  <c r="BM219" i="441"/>
  <c r="BL219" i="441"/>
  <c r="BK219" i="441"/>
  <c r="BJ219" i="441"/>
  <c r="BI219" i="441"/>
  <c r="BH219" i="441"/>
  <c r="BG219" i="441"/>
  <c r="BF219" i="441"/>
  <c r="AO91" i="441" s="1"/>
  <c r="BW218" i="441"/>
  <c r="BV218" i="441"/>
  <c r="BU218" i="441"/>
  <c r="BT218" i="441"/>
  <c r="BS218" i="441"/>
  <c r="BR218" i="441"/>
  <c r="BQ218" i="441"/>
  <c r="BP218" i="441"/>
  <c r="BO218" i="441"/>
  <c r="BN218" i="441"/>
  <c r="BM218" i="441"/>
  <c r="BL218" i="441"/>
  <c r="BK218" i="441"/>
  <c r="BJ218" i="441"/>
  <c r="BI218" i="441"/>
  <c r="BH218" i="441"/>
  <c r="BG218" i="441"/>
  <c r="BF218" i="441"/>
  <c r="BW217" i="441"/>
  <c r="BV217" i="441"/>
  <c r="BU217" i="441"/>
  <c r="BT217" i="441"/>
  <c r="BS217" i="441"/>
  <c r="BR217" i="441"/>
  <c r="BQ217" i="441"/>
  <c r="BP217" i="441"/>
  <c r="BO217" i="441"/>
  <c r="BN217" i="441"/>
  <c r="BM217" i="441"/>
  <c r="BL217" i="441"/>
  <c r="BK217" i="441"/>
  <c r="BJ217" i="441"/>
  <c r="BI217" i="441"/>
  <c r="BH217" i="441"/>
  <c r="BG217" i="441"/>
  <c r="BF217" i="441"/>
  <c r="BW214" i="441"/>
  <c r="BV214" i="441"/>
  <c r="BU214" i="441"/>
  <c r="BT214" i="441"/>
  <c r="BS214" i="441"/>
  <c r="BR214" i="441"/>
  <c r="BQ214" i="441"/>
  <c r="BP214" i="441"/>
  <c r="BO214" i="441"/>
  <c r="BN214" i="441"/>
  <c r="BM214" i="441"/>
  <c r="BL214" i="441"/>
  <c r="BK214" i="441"/>
  <c r="BJ214" i="441"/>
  <c r="BI214" i="441"/>
  <c r="BH214" i="441"/>
  <c r="BG214" i="441"/>
  <c r="BF214" i="441"/>
  <c r="BW213" i="441"/>
  <c r="BV213" i="441"/>
  <c r="BU213" i="441"/>
  <c r="BT213" i="441"/>
  <c r="BS213" i="441"/>
  <c r="BR213" i="441"/>
  <c r="BQ213" i="441"/>
  <c r="BP213" i="441"/>
  <c r="BO213" i="441"/>
  <c r="BN213" i="441"/>
  <c r="BM213" i="441"/>
  <c r="BL213" i="441"/>
  <c r="BK213" i="441"/>
  <c r="BJ213" i="441"/>
  <c r="BI213" i="441"/>
  <c r="BH213" i="441"/>
  <c r="BG213" i="441"/>
  <c r="BF213" i="441"/>
  <c r="BW212" i="441"/>
  <c r="BV212" i="441"/>
  <c r="BU212" i="441"/>
  <c r="BT212" i="441"/>
  <c r="BS212" i="441"/>
  <c r="BR212" i="441"/>
  <c r="BQ212" i="441"/>
  <c r="BP212" i="441"/>
  <c r="BO212" i="441"/>
  <c r="BN212" i="441"/>
  <c r="BM212" i="441"/>
  <c r="BL212" i="441"/>
  <c r="BK212" i="441"/>
  <c r="BJ212" i="441"/>
  <c r="BI212" i="441"/>
  <c r="BH212" i="441"/>
  <c r="BG212" i="441"/>
  <c r="BF212" i="441"/>
  <c r="BW211" i="441"/>
  <c r="BV211" i="441"/>
  <c r="BU211" i="441"/>
  <c r="BT211" i="441"/>
  <c r="BS211" i="441"/>
  <c r="BR211" i="441"/>
  <c r="BQ211" i="441"/>
  <c r="BP211" i="441"/>
  <c r="BO211" i="441"/>
  <c r="BN211" i="441"/>
  <c r="BM211" i="441"/>
  <c r="BL211" i="441"/>
  <c r="BK211" i="441"/>
  <c r="BJ211" i="441"/>
  <c r="BI211" i="441"/>
  <c r="BH211" i="441"/>
  <c r="BG211" i="441"/>
  <c r="BF211" i="441"/>
  <c r="BW210" i="441"/>
  <c r="BV210" i="441"/>
  <c r="BU210" i="441"/>
  <c r="BT210" i="441"/>
  <c r="BS210" i="441"/>
  <c r="BR210" i="441"/>
  <c r="BQ210" i="441"/>
  <c r="BP210" i="441"/>
  <c r="BO210" i="441"/>
  <c r="BN210" i="441"/>
  <c r="BM210" i="441"/>
  <c r="BL210" i="441"/>
  <c r="BK210" i="441"/>
  <c r="BJ210" i="441"/>
  <c r="BI210" i="441"/>
  <c r="BH210" i="441"/>
  <c r="BG210" i="441"/>
  <c r="BF210" i="441"/>
  <c r="BW209" i="441"/>
  <c r="BV209" i="441"/>
  <c r="BU209" i="441"/>
  <c r="BT209" i="441"/>
  <c r="BS209" i="441"/>
  <c r="BR209" i="441"/>
  <c r="BQ209" i="441"/>
  <c r="BP209" i="441"/>
  <c r="BO209" i="441"/>
  <c r="BN209" i="441"/>
  <c r="BM209" i="441"/>
  <c r="BL209" i="441"/>
  <c r="BK209" i="441"/>
  <c r="BJ209" i="441"/>
  <c r="BI209" i="441"/>
  <c r="BH209" i="441"/>
  <c r="BG209" i="441"/>
  <c r="BF209" i="441"/>
  <c r="BW208" i="441"/>
  <c r="BV208" i="441"/>
  <c r="BU208" i="441"/>
  <c r="BT208" i="441"/>
  <c r="BS208" i="441"/>
  <c r="BR208" i="441"/>
  <c r="BQ208" i="441"/>
  <c r="BP208" i="441"/>
  <c r="BO208" i="441"/>
  <c r="BN208" i="441"/>
  <c r="BM208" i="441"/>
  <c r="BL208" i="441"/>
  <c r="BK208" i="441"/>
  <c r="BJ208" i="441"/>
  <c r="BI208" i="441"/>
  <c r="BH208" i="441"/>
  <c r="BG208" i="441"/>
  <c r="BF208" i="441"/>
  <c r="BW207" i="441"/>
  <c r="BV207" i="441"/>
  <c r="BU207" i="441"/>
  <c r="BT207" i="441"/>
  <c r="BS207" i="441"/>
  <c r="BR207" i="441"/>
  <c r="BQ207" i="441"/>
  <c r="BP207" i="441"/>
  <c r="BO207" i="441"/>
  <c r="BN207" i="441"/>
  <c r="BM207" i="441"/>
  <c r="BL207" i="441"/>
  <c r="BK207" i="441"/>
  <c r="BJ207" i="441"/>
  <c r="BI207" i="441"/>
  <c r="BH207" i="441"/>
  <c r="BG207" i="441"/>
  <c r="BF207" i="441"/>
  <c r="BW206" i="441"/>
  <c r="BV206" i="441"/>
  <c r="BU206" i="441"/>
  <c r="BT206" i="441"/>
  <c r="BS206" i="441"/>
  <c r="BR206" i="441"/>
  <c r="BQ206" i="441"/>
  <c r="BP206" i="441"/>
  <c r="BO206" i="441"/>
  <c r="BN206" i="441"/>
  <c r="BM206" i="441"/>
  <c r="BL206" i="441"/>
  <c r="BK206" i="441"/>
  <c r="BJ206" i="441"/>
  <c r="BI206" i="441"/>
  <c r="BH206" i="441"/>
  <c r="BG206" i="441"/>
  <c r="BF206" i="441"/>
  <c r="BW205" i="441"/>
  <c r="BV205" i="441"/>
  <c r="BU205" i="441"/>
  <c r="BT205" i="441"/>
  <c r="BS205" i="441"/>
  <c r="BR205" i="441"/>
  <c r="BQ205" i="441"/>
  <c r="BP205" i="441"/>
  <c r="BO205" i="441"/>
  <c r="BN205" i="441"/>
  <c r="BM205" i="441"/>
  <c r="BL205" i="441"/>
  <c r="BK205" i="441"/>
  <c r="BJ205" i="441"/>
  <c r="BI205" i="441"/>
  <c r="BH205" i="441"/>
  <c r="BG205" i="441"/>
  <c r="BF205" i="441"/>
  <c r="BW204" i="441"/>
  <c r="BV204" i="441"/>
  <c r="BU204" i="441"/>
  <c r="BT204" i="441"/>
  <c r="BS204" i="441"/>
  <c r="BR204" i="441"/>
  <c r="BQ204" i="441"/>
  <c r="BP204" i="441"/>
  <c r="BO204" i="441"/>
  <c r="BN204" i="441"/>
  <c r="BM204" i="441"/>
  <c r="BL204" i="441"/>
  <c r="BK204" i="441"/>
  <c r="BJ204" i="441"/>
  <c r="BI204" i="441"/>
  <c r="BH204" i="441"/>
  <c r="BG204" i="441"/>
  <c r="BF204" i="441"/>
  <c r="BW203" i="441"/>
  <c r="BV203" i="441"/>
  <c r="BU203" i="441"/>
  <c r="BT203" i="441"/>
  <c r="BS203" i="441"/>
  <c r="BR203" i="441"/>
  <c r="BQ203" i="441"/>
  <c r="BP203" i="441"/>
  <c r="BO203" i="441"/>
  <c r="BN203" i="441"/>
  <c r="BM203" i="441"/>
  <c r="BL203" i="441"/>
  <c r="BK203" i="441"/>
  <c r="BJ203" i="441"/>
  <c r="BI203" i="441"/>
  <c r="BH203" i="441"/>
  <c r="BG203" i="441"/>
  <c r="BF203" i="441"/>
  <c r="BW202" i="441"/>
  <c r="BV202" i="441"/>
  <c r="BU202" i="441"/>
  <c r="BT202" i="441"/>
  <c r="BS202" i="441"/>
  <c r="BR202" i="441"/>
  <c r="BQ202" i="441"/>
  <c r="BP202" i="441"/>
  <c r="BO202" i="441"/>
  <c r="BN202" i="441"/>
  <c r="BM202" i="441"/>
  <c r="BL202" i="441"/>
  <c r="BK202" i="441"/>
  <c r="BJ202" i="441"/>
  <c r="BI202" i="441"/>
  <c r="BH202" i="441"/>
  <c r="BG202" i="441"/>
  <c r="BF202" i="441"/>
  <c r="BW201" i="441"/>
  <c r="BV201" i="441"/>
  <c r="BU201" i="441"/>
  <c r="BT201" i="441"/>
  <c r="BS201" i="441"/>
  <c r="BR201" i="441"/>
  <c r="BQ201" i="441"/>
  <c r="BP201" i="441"/>
  <c r="BO201" i="441"/>
  <c r="BN201" i="441"/>
  <c r="BM201" i="441"/>
  <c r="BL201" i="441"/>
  <c r="BK201" i="441"/>
  <c r="BJ201" i="441"/>
  <c r="BI201" i="441"/>
  <c r="BH201" i="441"/>
  <c r="BG201" i="441"/>
  <c r="BF201" i="441"/>
  <c r="BW200" i="441"/>
  <c r="BV200" i="441"/>
  <c r="BU200" i="441"/>
  <c r="BT200" i="441"/>
  <c r="BS200" i="441"/>
  <c r="BR200" i="441"/>
  <c r="BQ200" i="441"/>
  <c r="BP200" i="441"/>
  <c r="BO200" i="441"/>
  <c r="BN200" i="441"/>
  <c r="BM200" i="441"/>
  <c r="BL200" i="441"/>
  <c r="BK200" i="441"/>
  <c r="BJ200" i="441"/>
  <c r="BI200" i="441"/>
  <c r="BH200" i="441"/>
  <c r="BG200" i="441"/>
  <c r="BF200" i="441"/>
  <c r="BW199" i="441"/>
  <c r="BV199" i="441"/>
  <c r="BU199" i="441"/>
  <c r="BT199" i="441"/>
  <c r="BS199" i="441"/>
  <c r="BR199" i="441"/>
  <c r="BQ199" i="441"/>
  <c r="BP199" i="441"/>
  <c r="BO199" i="441"/>
  <c r="BN199" i="441"/>
  <c r="BM199" i="441"/>
  <c r="BL199" i="441"/>
  <c r="BK199" i="441"/>
  <c r="BJ199" i="441"/>
  <c r="BI199" i="441"/>
  <c r="BH199" i="441"/>
  <c r="BG199" i="441"/>
  <c r="BF199" i="441"/>
  <c r="BW198" i="441"/>
  <c r="BV198" i="441"/>
  <c r="BU198" i="441"/>
  <c r="BT198" i="441"/>
  <c r="BS198" i="441"/>
  <c r="BR198" i="441"/>
  <c r="BQ198" i="441"/>
  <c r="BP198" i="441"/>
  <c r="BO198" i="441"/>
  <c r="BN198" i="441"/>
  <c r="BM198" i="441"/>
  <c r="BL198" i="441"/>
  <c r="BK198" i="441"/>
  <c r="BJ198" i="441"/>
  <c r="BI198" i="441"/>
  <c r="BH198" i="441"/>
  <c r="BG198" i="441"/>
  <c r="BF198" i="441"/>
  <c r="BW195" i="441"/>
  <c r="BV195" i="441"/>
  <c r="BU195" i="441"/>
  <c r="BT195" i="441"/>
  <c r="BS195" i="441"/>
  <c r="BR195" i="441"/>
  <c r="BQ195" i="441"/>
  <c r="BP195" i="441"/>
  <c r="BO195" i="441"/>
  <c r="BN195" i="441"/>
  <c r="BM195" i="441"/>
  <c r="BL195" i="441"/>
  <c r="BK195" i="441"/>
  <c r="BJ195" i="441"/>
  <c r="BI195" i="441"/>
  <c r="BH195" i="441"/>
  <c r="BG195" i="441"/>
  <c r="BF195" i="441"/>
  <c r="BW194" i="441"/>
  <c r="BV194" i="441"/>
  <c r="BU194" i="441"/>
  <c r="BT194" i="441"/>
  <c r="BS194" i="441"/>
  <c r="BR194" i="441"/>
  <c r="BQ194" i="441"/>
  <c r="BP194" i="441"/>
  <c r="BO194" i="441"/>
  <c r="BN194" i="441"/>
  <c r="BM194" i="441"/>
  <c r="BL194" i="441"/>
  <c r="BK194" i="441"/>
  <c r="BJ194" i="441"/>
  <c r="BI194" i="441"/>
  <c r="BH194" i="441"/>
  <c r="BG194" i="441"/>
  <c r="BF194" i="441"/>
  <c r="BW193" i="441"/>
  <c r="BV193" i="441"/>
  <c r="BU193" i="441"/>
  <c r="BT193" i="441"/>
  <c r="BS193" i="441"/>
  <c r="BR193" i="441"/>
  <c r="BQ193" i="441"/>
  <c r="BP193" i="441"/>
  <c r="BO193" i="441"/>
  <c r="BN193" i="441"/>
  <c r="BM193" i="441"/>
  <c r="BL193" i="441"/>
  <c r="BK193" i="441"/>
  <c r="BJ193" i="441"/>
  <c r="BI193" i="441"/>
  <c r="BH193" i="441"/>
  <c r="BG193" i="441"/>
  <c r="BF193" i="441"/>
  <c r="BW192" i="441"/>
  <c r="BV192" i="441"/>
  <c r="BU192" i="441"/>
  <c r="BT192" i="441"/>
  <c r="BS192" i="441"/>
  <c r="BR192" i="441"/>
  <c r="BQ192" i="441"/>
  <c r="BP192" i="441"/>
  <c r="BO192" i="441"/>
  <c r="BN192" i="441"/>
  <c r="BM192" i="441"/>
  <c r="BL192" i="441"/>
  <c r="BK192" i="441"/>
  <c r="BJ192" i="441"/>
  <c r="BI192" i="441"/>
  <c r="BH192" i="441"/>
  <c r="BG192" i="441"/>
  <c r="BF192" i="441"/>
  <c r="BW191" i="441"/>
  <c r="BV191" i="441"/>
  <c r="BU191" i="441"/>
  <c r="BT191" i="441"/>
  <c r="BS191" i="441"/>
  <c r="BR191" i="441"/>
  <c r="BQ191" i="441"/>
  <c r="BP191" i="441"/>
  <c r="BO191" i="441"/>
  <c r="BN191" i="441"/>
  <c r="BM191" i="441"/>
  <c r="BL191" i="441"/>
  <c r="BK191" i="441"/>
  <c r="BJ191" i="441"/>
  <c r="BI191" i="441"/>
  <c r="BH191" i="441"/>
  <c r="BG191" i="441"/>
  <c r="BF191" i="441"/>
  <c r="BW190" i="441"/>
  <c r="BV190" i="441"/>
  <c r="BU190" i="441"/>
  <c r="BT190" i="441"/>
  <c r="BS190" i="441"/>
  <c r="BR190" i="441"/>
  <c r="BQ190" i="441"/>
  <c r="BP190" i="441"/>
  <c r="BO190" i="441"/>
  <c r="BN190" i="441"/>
  <c r="BM190" i="441"/>
  <c r="BL190" i="441"/>
  <c r="BK190" i="441"/>
  <c r="BJ190" i="441"/>
  <c r="BI190" i="441"/>
  <c r="BH190" i="441"/>
  <c r="BG190" i="441"/>
  <c r="BF190" i="441"/>
  <c r="BW189" i="441"/>
  <c r="BV189" i="441"/>
  <c r="BU189" i="441"/>
  <c r="BT189" i="441"/>
  <c r="BS189" i="441"/>
  <c r="BR189" i="441"/>
  <c r="BQ189" i="441"/>
  <c r="BP189" i="441"/>
  <c r="BO189" i="441"/>
  <c r="BN189" i="441"/>
  <c r="BM189" i="441"/>
  <c r="BL189" i="441"/>
  <c r="BK189" i="441"/>
  <c r="BJ189" i="441"/>
  <c r="BI189" i="441"/>
  <c r="BH189" i="441"/>
  <c r="BG189" i="441"/>
  <c r="BF189" i="441"/>
  <c r="BW188" i="441"/>
  <c r="BV188" i="441"/>
  <c r="BU188" i="441"/>
  <c r="BT188" i="441"/>
  <c r="BS188" i="441"/>
  <c r="BR188" i="441"/>
  <c r="BQ188" i="441"/>
  <c r="BP188" i="441"/>
  <c r="BO188" i="441"/>
  <c r="BN188" i="441"/>
  <c r="BM188" i="441"/>
  <c r="BL188" i="441"/>
  <c r="BK188" i="441"/>
  <c r="BJ188" i="441"/>
  <c r="BI188" i="441"/>
  <c r="BH188" i="441"/>
  <c r="BG188" i="441"/>
  <c r="BF188" i="441"/>
  <c r="BW187" i="441"/>
  <c r="BV187" i="441"/>
  <c r="BU187" i="441"/>
  <c r="BT187" i="441"/>
  <c r="BS187" i="441"/>
  <c r="BR187" i="441"/>
  <c r="BQ187" i="441"/>
  <c r="BP187" i="441"/>
  <c r="BO187" i="441"/>
  <c r="BN187" i="441"/>
  <c r="BM187" i="441"/>
  <c r="BL187" i="441"/>
  <c r="BK187" i="441"/>
  <c r="BJ187" i="441"/>
  <c r="BI187" i="441"/>
  <c r="BH187" i="441"/>
  <c r="BG187" i="441"/>
  <c r="BF187" i="441"/>
  <c r="BW186" i="441"/>
  <c r="BV186" i="441"/>
  <c r="BU186" i="441"/>
  <c r="BT186" i="441"/>
  <c r="BS186" i="441"/>
  <c r="BR186" i="441"/>
  <c r="BQ186" i="441"/>
  <c r="BP186" i="441"/>
  <c r="BO186" i="441"/>
  <c r="BN186" i="441"/>
  <c r="BM186" i="441"/>
  <c r="BL186" i="441"/>
  <c r="BK186" i="441"/>
  <c r="BJ186" i="441"/>
  <c r="BI186" i="441"/>
  <c r="BH186" i="441"/>
  <c r="BG186" i="441"/>
  <c r="BF186" i="441"/>
  <c r="BW185" i="441"/>
  <c r="BV185" i="441"/>
  <c r="BU185" i="441"/>
  <c r="BT185" i="441"/>
  <c r="BS185" i="441"/>
  <c r="BR185" i="441"/>
  <c r="BQ185" i="441"/>
  <c r="BP185" i="441"/>
  <c r="BO185" i="441"/>
  <c r="BN185" i="441"/>
  <c r="BM185" i="441"/>
  <c r="BL185" i="441"/>
  <c r="BK185" i="441"/>
  <c r="BJ185" i="441"/>
  <c r="BI185" i="441"/>
  <c r="BH185" i="441"/>
  <c r="BG185" i="441"/>
  <c r="BF185" i="441"/>
  <c r="BW184" i="441"/>
  <c r="BV184" i="441"/>
  <c r="BU184" i="441"/>
  <c r="BT184" i="441"/>
  <c r="BS184" i="441"/>
  <c r="BR184" i="441"/>
  <c r="BQ184" i="441"/>
  <c r="BP184" i="441"/>
  <c r="BO184" i="441"/>
  <c r="BN184" i="441"/>
  <c r="BM184" i="441"/>
  <c r="BL184" i="441"/>
  <c r="BK184" i="441"/>
  <c r="BJ184" i="441"/>
  <c r="BI184" i="441"/>
  <c r="BH184" i="441"/>
  <c r="BG184" i="441"/>
  <c r="BF184" i="441"/>
  <c r="BW183" i="441"/>
  <c r="BV183" i="441"/>
  <c r="BU183" i="441"/>
  <c r="BT183" i="441"/>
  <c r="BS183" i="441"/>
  <c r="BR183" i="441"/>
  <c r="BQ183" i="441"/>
  <c r="BP183" i="441"/>
  <c r="BO183" i="441"/>
  <c r="BN183" i="441"/>
  <c r="BM183" i="441"/>
  <c r="BL183" i="441"/>
  <c r="BK183" i="441"/>
  <c r="BJ183" i="441"/>
  <c r="BI183" i="441"/>
  <c r="BH183" i="441"/>
  <c r="BG183" i="441"/>
  <c r="BF183" i="441"/>
  <c r="BW182" i="441"/>
  <c r="BV182" i="441"/>
  <c r="BU182" i="441"/>
  <c r="BT182" i="441"/>
  <c r="BS182" i="441"/>
  <c r="BR182" i="441"/>
  <c r="BQ182" i="441"/>
  <c r="BP182" i="441"/>
  <c r="BO182" i="441"/>
  <c r="BN182" i="441"/>
  <c r="BM182" i="441"/>
  <c r="BL182" i="441"/>
  <c r="BK182" i="441"/>
  <c r="BJ182" i="441"/>
  <c r="BI182" i="441"/>
  <c r="BH182" i="441"/>
  <c r="BG182" i="441"/>
  <c r="BF182" i="441"/>
  <c r="BW181" i="441"/>
  <c r="BV181" i="441"/>
  <c r="BU181" i="441"/>
  <c r="BT181" i="441"/>
  <c r="BS181" i="441"/>
  <c r="BR181" i="441"/>
  <c r="BQ181" i="441"/>
  <c r="BP181" i="441"/>
  <c r="BO181" i="441"/>
  <c r="BN181" i="441"/>
  <c r="BM181" i="441"/>
  <c r="BL181" i="441"/>
  <c r="BK181" i="441"/>
  <c r="BJ181" i="441"/>
  <c r="BI181" i="441"/>
  <c r="BH181" i="441"/>
  <c r="BG181" i="441"/>
  <c r="BF181" i="441"/>
  <c r="AO89" i="441" s="1"/>
  <c r="BW180" i="441"/>
  <c r="BV180" i="441"/>
  <c r="BU180" i="441"/>
  <c r="BT180" i="441"/>
  <c r="BS180" i="441"/>
  <c r="BR180" i="441"/>
  <c r="BQ180" i="441"/>
  <c r="BP180" i="441"/>
  <c r="BO180" i="441"/>
  <c r="BN180" i="441"/>
  <c r="BM180" i="441"/>
  <c r="BL180" i="441"/>
  <c r="BK180" i="441"/>
  <c r="BJ180" i="441"/>
  <c r="BI180" i="441"/>
  <c r="BH180" i="441"/>
  <c r="BG180" i="441"/>
  <c r="BF180" i="441"/>
  <c r="BW179" i="441"/>
  <c r="BV179" i="441"/>
  <c r="BU179" i="441"/>
  <c r="BT179" i="441"/>
  <c r="BS179" i="441"/>
  <c r="BR179" i="441"/>
  <c r="BQ179" i="441"/>
  <c r="BP179" i="441"/>
  <c r="BO179" i="441"/>
  <c r="BN179" i="441"/>
  <c r="BM179" i="441"/>
  <c r="BL179" i="441"/>
  <c r="BK179" i="441"/>
  <c r="BJ179" i="441"/>
  <c r="BI179" i="441"/>
  <c r="BH179" i="441"/>
  <c r="BG179" i="441"/>
  <c r="BF179" i="441"/>
  <c r="BW176" i="441"/>
  <c r="BV176" i="441"/>
  <c r="BU176" i="441"/>
  <c r="BT176" i="441"/>
  <c r="BS176" i="441"/>
  <c r="BR176" i="441"/>
  <c r="BQ176" i="441"/>
  <c r="BP176" i="441"/>
  <c r="BO176" i="441"/>
  <c r="BN176" i="441"/>
  <c r="BM176" i="441"/>
  <c r="BL176" i="441"/>
  <c r="BK176" i="441"/>
  <c r="BJ176" i="441"/>
  <c r="BI176" i="441"/>
  <c r="BH176" i="441"/>
  <c r="BG176" i="441"/>
  <c r="BF176" i="441"/>
  <c r="BW175" i="441"/>
  <c r="BV175" i="441"/>
  <c r="BU175" i="441"/>
  <c r="BT175" i="441"/>
  <c r="BS175" i="441"/>
  <c r="BR175" i="441"/>
  <c r="BQ175" i="441"/>
  <c r="BP175" i="441"/>
  <c r="BO175" i="441"/>
  <c r="BN175" i="441"/>
  <c r="BM175" i="441"/>
  <c r="BL175" i="441"/>
  <c r="BK175" i="441"/>
  <c r="BJ175" i="441"/>
  <c r="BI175" i="441"/>
  <c r="BH175" i="441"/>
  <c r="BG175" i="441"/>
  <c r="BF175" i="441"/>
  <c r="BW174" i="441"/>
  <c r="BV174" i="441"/>
  <c r="BU174" i="441"/>
  <c r="BT174" i="441"/>
  <c r="BS174" i="441"/>
  <c r="BR174" i="441"/>
  <c r="BQ174" i="441"/>
  <c r="BP174" i="441"/>
  <c r="BO174" i="441"/>
  <c r="BN174" i="441"/>
  <c r="BM174" i="441"/>
  <c r="BL174" i="441"/>
  <c r="BK174" i="441"/>
  <c r="BJ174" i="441"/>
  <c r="BI174" i="441"/>
  <c r="BH174" i="441"/>
  <c r="BG174" i="441"/>
  <c r="BF174" i="441"/>
  <c r="BW173" i="441"/>
  <c r="BV173" i="441"/>
  <c r="BU173" i="441"/>
  <c r="BT173" i="441"/>
  <c r="BS173" i="441"/>
  <c r="BR173" i="441"/>
  <c r="BQ173" i="441"/>
  <c r="BP173" i="441"/>
  <c r="BO173" i="441"/>
  <c r="BN173" i="441"/>
  <c r="BM173" i="441"/>
  <c r="BL173" i="441"/>
  <c r="BK173" i="441"/>
  <c r="BJ173" i="441"/>
  <c r="BI173" i="441"/>
  <c r="BH173" i="441"/>
  <c r="BG173" i="441"/>
  <c r="BF173" i="441"/>
  <c r="AZ88" i="441" s="1"/>
  <c r="BW172" i="441"/>
  <c r="BV172" i="441"/>
  <c r="BU172" i="441"/>
  <c r="BT172" i="441"/>
  <c r="BS172" i="441"/>
  <c r="BR172" i="441"/>
  <c r="BQ172" i="441"/>
  <c r="BP172" i="441"/>
  <c r="BO172" i="441"/>
  <c r="BN172" i="441"/>
  <c r="BM172" i="441"/>
  <c r="BL172" i="441"/>
  <c r="BK172" i="441"/>
  <c r="BJ172" i="441"/>
  <c r="BI172" i="441"/>
  <c r="BH172" i="441"/>
  <c r="BG172" i="441"/>
  <c r="BF172" i="441"/>
  <c r="BW171" i="441"/>
  <c r="BV171" i="441"/>
  <c r="BU171" i="441"/>
  <c r="BT171" i="441"/>
  <c r="BS171" i="441"/>
  <c r="BR171" i="441"/>
  <c r="BQ171" i="441"/>
  <c r="BP171" i="441"/>
  <c r="BO171" i="441"/>
  <c r="BN171" i="441"/>
  <c r="BM171" i="441"/>
  <c r="BL171" i="441"/>
  <c r="BK171" i="441"/>
  <c r="BJ171" i="441"/>
  <c r="BI171" i="441"/>
  <c r="BH171" i="441"/>
  <c r="BG171" i="441"/>
  <c r="BF171" i="441"/>
  <c r="BW170" i="441"/>
  <c r="BV170" i="441"/>
  <c r="BU170" i="441"/>
  <c r="BT170" i="441"/>
  <c r="BS170" i="441"/>
  <c r="BR170" i="441"/>
  <c r="BQ170" i="441"/>
  <c r="BP170" i="441"/>
  <c r="BO170" i="441"/>
  <c r="BN170" i="441"/>
  <c r="BM170" i="441"/>
  <c r="BL170" i="441"/>
  <c r="BK170" i="441"/>
  <c r="BJ170" i="441"/>
  <c r="BI170" i="441"/>
  <c r="BH170" i="441"/>
  <c r="BG170" i="441"/>
  <c r="BF170" i="441"/>
  <c r="BW169" i="441"/>
  <c r="BV169" i="441"/>
  <c r="BU169" i="441"/>
  <c r="BT169" i="441"/>
  <c r="BS169" i="441"/>
  <c r="BR169" i="441"/>
  <c r="BQ169" i="441"/>
  <c r="BP169" i="441"/>
  <c r="BO169" i="441"/>
  <c r="BN169" i="441"/>
  <c r="BM169" i="441"/>
  <c r="BL169" i="441"/>
  <c r="BK169" i="441"/>
  <c r="BJ169" i="441"/>
  <c r="BI169" i="441"/>
  <c r="BH169" i="441"/>
  <c r="BG169" i="441"/>
  <c r="BF169" i="441"/>
  <c r="BW168" i="441"/>
  <c r="BV168" i="441"/>
  <c r="BU168" i="441"/>
  <c r="BT168" i="441"/>
  <c r="BS168" i="441"/>
  <c r="BR168" i="441"/>
  <c r="BQ168" i="441"/>
  <c r="BP168" i="441"/>
  <c r="BO168" i="441"/>
  <c r="BN168" i="441"/>
  <c r="BM168" i="441"/>
  <c r="BL168" i="441"/>
  <c r="BK168" i="441"/>
  <c r="BJ168" i="441"/>
  <c r="BI168" i="441"/>
  <c r="BH168" i="441"/>
  <c r="BG168" i="441"/>
  <c r="BF168" i="441"/>
  <c r="BW167" i="441"/>
  <c r="BV167" i="441"/>
  <c r="BU167" i="441"/>
  <c r="BT167" i="441"/>
  <c r="BS167" i="441"/>
  <c r="BR167" i="441"/>
  <c r="BQ167" i="441"/>
  <c r="BP167" i="441"/>
  <c r="BO167" i="441"/>
  <c r="BN167" i="441"/>
  <c r="BM167" i="441"/>
  <c r="BL167" i="441"/>
  <c r="BK167" i="441"/>
  <c r="BJ167" i="441"/>
  <c r="BI167" i="441"/>
  <c r="BH167" i="441"/>
  <c r="BG167" i="441"/>
  <c r="BF167" i="441"/>
  <c r="BW166" i="441"/>
  <c r="BV166" i="441"/>
  <c r="BU166" i="441"/>
  <c r="BT166" i="441"/>
  <c r="BS166" i="441"/>
  <c r="BR166" i="441"/>
  <c r="BQ166" i="441"/>
  <c r="BP166" i="441"/>
  <c r="BO166" i="441"/>
  <c r="BN166" i="441"/>
  <c r="BM166" i="441"/>
  <c r="BL166" i="441"/>
  <c r="BK166" i="441"/>
  <c r="BJ166" i="441"/>
  <c r="BI166" i="441"/>
  <c r="BH166" i="441"/>
  <c r="BG166" i="441"/>
  <c r="BF166" i="441"/>
  <c r="BW165" i="441"/>
  <c r="BV165" i="441"/>
  <c r="BU165" i="441"/>
  <c r="BT165" i="441"/>
  <c r="BS165" i="441"/>
  <c r="BR165" i="441"/>
  <c r="BQ165" i="441"/>
  <c r="BP165" i="441"/>
  <c r="BO165" i="441"/>
  <c r="BN165" i="441"/>
  <c r="BM165" i="441"/>
  <c r="BL165" i="441"/>
  <c r="BK165" i="441"/>
  <c r="BJ165" i="441"/>
  <c r="BI165" i="441"/>
  <c r="BH165" i="441"/>
  <c r="BG165" i="441"/>
  <c r="BF165" i="441"/>
  <c r="BW164" i="441"/>
  <c r="BV164" i="441"/>
  <c r="BU164" i="441"/>
  <c r="BT164" i="441"/>
  <c r="BS164" i="441"/>
  <c r="BR164" i="441"/>
  <c r="BQ164" i="441"/>
  <c r="BP164" i="441"/>
  <c r="BO164" i="441"/>
  <c r="BN164" i="441"/>
  <c r="BM164" i="441"/>
  <c r="BL164" i="441"/>
  <c r="BK164" i="441"/>
  <c r="BJ164" i="441"/>
  <c r="BI164" i="441"/>
  <c r="BH164" i="441"/>
  <c r="BG164" i="441"/>
  <c r="BF164" i="441"/>
  <c r="BW163" i="441"/>
  <c r="BV163" i="441"/>
  <c r="BU163" i="441"/>
  <c r="BT163" i="441"/>
  <c r="BS163" i="441"/>
  <c r="BR163" i="441"/>
  <c r="BQ163" i="441"/>
  <c r="BP163" i="441"/>
  <c r="BO163" i="441"/>
  <c r="BN163" i="441"/>
  <c r="BM163" i="441"/>
  <c r="BL163" i="441"/>
  <c r="BK163" i="441"/>
  <c r="BJ163" i="441"/>
  <c r="BI163" i="441"/>
  <c r="BH163" i="441"/>
  <c r="BG163" i="441"/>
  <c r="BF163" i="441"/>
  <c r="BW162" i="441"/>
  <c r="BV162" i="441"/>
  <c r="BU162" i="441"/>
  <c r="BT162" i="441"/>
  <c r="BS162" i="441"/>
  <c r="BR162" i="441"/>
  <c r="BQ162" i="441"/>
  <c r="BP162" i="441"/>
  <c r="BO162" i="441"/>
  <c r="BN162" i="441"/>
  <c r="BM162" i="441"/>
  <c r="BL162" i="441"/>
  <c r="BK162" i="441"/>
  <c r="BJ162" i="441"/>
  <c r="BI162" i="441"/>
  <c r="BH162" i="441"/>
  <c r="BG162" i="441"/>
  <c r="BF162" i="441"/>
  <c r="BW161" i="441"/>
  <c r="BV161" i="441"/>
  <c r="BU161" i="441"/>
  <c r="BT161" i="441"/>
  <c r="BS161" i="441"/>
  <c r="BR161" i="441"/>
  <c r="BQ161" i="441"/>
  <c r="BP161" i="441"/>
  <c r="BO161" i="441"/>
  <c r="BN161" i="441"/>
  <c r="BM161" i="441"/>
  <c r="BL161" i="441"/>
  <c r="BK161" i="441"/>
  <c r="BJ161" i="441"/>
  <c r="BI161" i="441"/>
  <c r="BH161" i="441"/>
  <c r="BG161" i="441"/>
  <c r="BF161" i="441"/>
  <c r="BW160" i="441"/>
  <c r="BV160" i="441"/>
  <c r="BU160" i="441"/>
  <c r="BT160" i="441"/>
  <c r="BS160" i="441"/>
  <c r="BR160" i="441"/>
  <c r="BQ160" i="441"/>
  <c r="BP160" i="441"/>
  <c r="BO160" i="441"/>
  <c r="BN160" i="441"/>
  <c r="BM160" i="441"/>
  <c r="BL160" i="441"/>
  <c r="BK160" i="441"/>
  <c r="BJ160" i="441"/>
  <c r="BI160" i="441"/>
  <c r="BH160" i="441"/>
  <c r="BG160" i="441"/>
  <c r="BF160" i="441"/>
  <c r="BW157" i="441"/>
  <c r="BV157" i="441"/>
  <c r="BU157" i="441"/>
  <c r="BT157" i="441"/>
  <c r="BS157" i="441"/>
  <c r="BR157" i="441"/>
  <c r="BQ157" i="441"/>
  <c r="BP157" i="441"/>
  <c r="BO157" i="441"/>
  <c r="BN157" i="441"/>
  <c r="BM157" i="441"/>
  <c r="BL157" i="441"/>
  <c r="BK157" i="441"/>
  <c r="BJ157" i="441"/>
  <c r="BI157" i="441"/>
  <c r="BH157" i="441"/>
  <c r="BG157" i="441"/>
  <c r="BF157" i="441"/>
  <c r="BW156" i="441"/>
  <c r="BV156" i="441"/>
  <c r="BU156" i="441"/>
  <c r="BT156" i="441"/>
  <c r="BS156" i="441"/>
  <c r="BR156" i="441"/>
  <c r="BQ156" i="441"/>
  <c r="BP156" i="441"/>
  <c r="BO156" i="441"/>
  <c r="BN156" i="441"/>
  <c r="BM156" i="441"/>
  <c r="BL156" i="441"/>
  <c r="BK156" i="441"/>
  <c r="BJ156" i="441"/>
  <c r="BI156" i="441"/>
  <c r="BH156" i="441"/>
  <c r="BG156" i="441"/>
  <c r="BF156" i="441"/>
  <c r="BW155" i="441"/>
  <c r="BV155" i="441"/>
  <c r="BU155" i="441"/>
  <c r="BT155" i="441"/>
  <c r="BS155" i="441"/>
  <c r="BR155" i="441"/>
  <c r="BQ155" i="441"/>
  <c r="BP155" i="441"/>
  <c r="BO155" i="441"/>
  <c r="BN155" i="441"/>
  <c r="BM155" i="441"/>
  <c r="BL155" i="441"/>
  <c r="BK155" i="441"/>
  <c r="BJ155" i="441"/>
  <c r="BI155" i="441"/>
  <c r="BH155" i="441"/>
  <c r="BG155" i="441"/>
  <c r="BF155" i="441"/>
  <c r="BW154" i="441"/>
  <c r="BV154" i="441"/>
  <c r="BU154" i="441"/>
  <c r="BT154" i="441"/>
  <c r="BS154" i="441"/>
  <c r="BR154" i="441"/>
  <c r="BQ154" i="441"/>
  <c r="BP154" i="441"/>
  <c r="BO154" i="441"/>
  <c r="BN154" i="441"/>
  <c r="BM154" i="441"/>
  <c r="BL154" i="441"/>
  <c r="BK154" i="441"/>
  <c r="BJ154" i="441"/>
  <c r="BI154" i="441"/>
  <c r="BH154" i="441"/>
  <c r="BG154" i="441"/>
  <c r="BF154" i="441"/>
  <c r="BW153" i="441"/>
  <c r="BV153" i="441"/>
  <c r="BU153" i="441"/>
  <c r="BT153" i="441"/>
  <c r="BS153" i="441"/>
  <c r="BR153" i="441"/>
  <c r="BQ153" i="441"/>
  <c r="BP153" i="441"/>
  <c r="BO153" i="441"/>
  <c r="BN153" i="441"/>
  <c r="BM153" i="441"/>
  <c r="BL153" i="441"/>
  <c r="BK153" i="441"/>
  <c r="BJ153" i="441"/>
  <c r="BI153" i="441"/>
  <c r="BH153" i="441"/>
  <c r="BG153" i="441"/>
  <c r="BF153" i="441"/>
  <c r="BW152" i="441"/>
  <c r="BV152" i="441"/>
  <c r="BU152" i="441"/>
  <c r="BT152" i="441"/>
  <c r="BS152" i="441"/>
  <c r="BR152" i="441"/>
  <c r="BQ152" i="441"/>
  <c r="BP152" i="441"/>
  <c r="BO152" i="441"/>
  <c r="BN152" i="441"/>
  <c r="BM152" i="441"/>
  <c r="BL152" i="441"/>
  <c r="BK152" i="441"/>
  <c r="BJ152" i="441"/>
  <c r="BI152" i="441"/>
  <c r="BH152" i="441"/>
  <c r="BG152" i="441"/>
  <c r="BF152" i="441"/>
  <c r="BW151" i="441"/>
  <c r="BV151" i="441"/>
  <c r="BU151" i="441"/>
  <c r="BT151" i="441"/>
  <c r="BS151" i="441"/>
  <c r="BR151" i="441"/>
  <c r="BQ151" i="441"/>
  <c r="BP151" i="441"/>
  <c r="BO151" i="441"/>
  <c r="BN151" i="441"/>
  <c r="BM151" i="441"/>
  <c r="BL151" i="441"/>
  <c r="BK151" i="441"/>
  <c r="BJ151" i="441"/>
  <c r="BI151" i="441"/>
  <c r="BH151" i="441"/>
  <c r="BG151" i="441"/>
  <c r="BF151" i="441"/>
  <c r="BW150" i="441"/>
  <c r="BV150" i="441"/>
  <c r="BU150" i="441"/>
  <c r="BT150" i="441"/>
  <c r="BS150" i="441"/>
  <c r="BR150" i="441"/>
  <c r="BQ150" i="441"/>
  <c r="BP150" i="441"/>
  <c r="BO150" i="441"/>
  <c r="BN150" i="441"/>
  <c r="BM150" i="441"/>
  <c r="BL150" i="441"/>
  <c r="BK150" i="441"/>
  <c r="BJ150" i="441"/>
  <c r="BI150" i="441"/>
  <c r="BH150" i="441"/>
  <c r="BG150" i="441"/>
  <c r="BF150" i="441"/>
  <c r="BW149" i="441"/>
  <c r="BV149" i="441"/>
  <c r="BU149" i="441"/>
  <c r="BT149" i="441"/>
  <c r="BS149" i="441"/>
  <c r="BR149" i="441"/>
  <c r="BQ149" i="441"/>
  <c r="BP149" i="441"/>
  <c r="BO149" i="441"/>
  <c r="BN149" i="441"/>
  <c r="BM149" i="441"/>
  <c r="BL149" i="441"/>
  <c r="BK149" i="441"/>
  <c r="BJ149" i="441"/>
  <c r="BI149" i="441"/>
  <c r="BH149" i="441"/>
  <c r="BG149" i="441"/>
  <c r="BF149" i="441"/>
  <c r="BW148" i="441"/>
  <c r="BV148" i="441"/>
  <c r="BU148" i="441"/>
  <c r="BT148" i="441"/>
  <c r="BS148" i="441"/>
  <c r="BR148" i="441"/>
  <c r="BQ148" i="441"/>
  <c r="BP148" i="441"/>
  <c r="BO148" i="441"/>
  <c r="BN148" i="441"/>
  <c r="BM148" i="441"/>
  <c r="BL148" i="441"/>
  <c r="BK148" i="441"/>
  <c r="BJ148" i="441"/>
  <c r="BI148" i="441"/>
  <c r="BH148" i="441"/>
  <c r="BG148" i="441"/>
  <c r="BF148" i="441"/>
  <c r="BW147" i="441"/>
  <c r="BV147" i="441"/>
  <c r="BU147" i="441"/>
  <c r="BT147" i="441"/>
  <c r="BS147" i="441"/>
  <c r="BR147" i="441"/>
  <c r="BQ147" i="441"/>
  <c r="BP147" i="441"/>
  <c r="BO147" i="441"/>
  <c r="BN147" i="441"/>
  <c r="BM147" i="441"/>
  <c r="BL147" i="441"/>
  <c r="BK147" i="441"/>
  <c r="BJ147" i="441"/>
  <c r="BI147" i="441"/>
  <c r="BH147" i="441"/>
  <c r="BG147" i="441"/>
  <c r="BF147" i="441"/>
  <c r="BW146" i="441"/>
  <c r="BV146" i="441"/>
  <c r="BU146" i="441"/>
  <c r="BT146" i="441"/>
  <c r="BS146" i="441"/>
  <c r="BR146" i="441"/>
  <c r="BQ146" i="441"/>
  <c r="BP146" i="441"/>
  <c r="BO146" i="441"/>
  <c r="BN146" i="441"/>
  <c r="BM146" i="441"/>
  <c r="BL146" i="441"/>
  <c r="BK146" i="441"/>
  <c r="BJ146" i="441"/>
  <c r="BI146" i="441"/>
  <c r="BH146" i="441"/>
  <c r="BG146" i="441"/>
  <c r="BF146" i="441"/>
  <c r="BW145" i="441"/>
  <c r="BV145" i="441"/>
  <c r="BU145" i="441"/>
  <c r="BT145" i="441"/>
  <c r="BS145" i="441"/>
  <c r="BR145" i="441"/>
  <c r="BQ145" i="441"/>
  <c r="BP145" i="441"/>
  <c r="BO145" i="441"/>
  <c r="BN145" i="441"/>
  <c r="BM145" i="441"/>
  <c r="BL145" i="441"/>
  <c r="BK145" i="441"/>
  <c r="BJ145" i="441"/>
  <c r="BI145" i="441"/>
  <c r="BH145" i="441"/>
  <c r="BG145" i="441"/>
  <c r="BF145" i="441"/>
  <c r="BW144" i="441"/>
  <c r="BV144" i="441"/>
  <c r="BU144" i="441"/>
  <c r="BT144" i="441"/>
  <c r="BS144" i="441"/>
  <c r="BR144" i="441"/>
  <c r="BQ144" i="441"/>
  <c r="BP144" i="441"/>
  <c r="BO144" i="441"/>
  <c r="BN144" i="441"/>
  <c r="BM144" i="441"/>
  <c r="BL144" i="441"/>
  <c r="BK144" i="441"/>
  <c r="BJ144" i="441"/>
  <c r="BI144" i="441"/>
  <c r="BH144" i="441"/>
  <c r="BG144" i="441"/>
  <c r="BF144" i="441"/>
  <c r="BW143" i="441"/>
  <c r="BV143" i="441"/>
  <c r="BU143" i="441"/>
  <c r="BT143" i="441"/>
  <c r="BS143" i="441"/>
  <c r="BR143" i="441"/>
  <c r="BQ143" i="441"/>
  <c r="BP143" i="441"/>
  <c r="BO143" i="441"/>
  <c r="BN143" i="441"/>
  <c r="BM143" i="441"/>
  <c r="BL143" i="441"/>
  <c r="BK143" i="441"/>
  <c r="BJ143" i="441"/>
  <c r="BI143" i="441"/>
  <c r="BH143" i="441"/>
  <c r="BG143" i="441"/>
  <c r="BF143" i="441"/>
  <c r="AO87" i="441" s="1"/>
  <c r="BW142" i="441"/>
  <c r="BV142" i="441"/>
  <c r="BU142" i="441"/>
  <c r="BT142" i="441"/>
  <c r="BS142" i="441"/>
  <c r="BR142" i="441"/>
  <c r="BQ142" i="441"/>
  <c r="BP142" i="441"/>
  <c r="BO142" i="441"/>
  <c r="BN142" i="441"/>
  <c r="BM142" i="441"/>
  <c r="BL142" i="441"/>
  <c r="BK142" i="441"/>
  <c r="BJ142" i="441"/>
  <c r="BI142" i="441"/>
  <c r="BH142" i="441"/>
  <c r="BG142" i="441"/>
  <c r="BF142" i="441"/>
  <c r="BW141" i="441"/>
  <c r="BV141" i="441"/>
  <c r="BU141" i="441"/>
  <c r="BT141" i="441"/>
  <c r="BS141" i="441"/>
  <c r="BR141" i="441"/>
  <c r="BQ141" i="441"/>
  <c r="BP141" i="441"/>
  <c r="BO141" i="441"/>
  <c r="BN141" i="441"/>
  <c r="BM141" i="441"/>
  <c r="BL141" i="441"/>
  <c r="BK141" i="441"/>
  <c r="BJ141" i="441"/>
  <c r="BI141" i="441"/>
  <c r="BH141" i="441"/>
  <c r="BG141" i="441"/>
  <c r="BF141" i="441"/>
  <c r="BW138" i="441"/>
  <c r="BV138" i="441"/>
  <c r="BU138" i="441"/>
  <c r="BT138" i="441"/>
  <c r="BS138" i="441"/>
  <c r="BR138" i="441"/>
  <c r="BQ138" i="441"/>
  <c r="BP138" i="441"/>
  <c r="BO138" i="441"/>
  <c r="BN138" i="441"/>
  <c r="BM138" i="441"/>
  <c r="BL138" i="441"/>
  <c r="BK138" i="441"/>
  <c r="BJ138" i="441"/>
  <c r="BI138" i="441"/>
  <c r="BH138" i="441"/>
  <c r="BG138" i="441"/>
  <c r="BF138" i="441"/>
  <c r="BW137" i="441"/>
  <c r="BV137" i="441"/>
  <c r="BU137" i="441"/>
  <c r="BT137" i="441"/>
  <c r="BS137" i="441"/>
  <c r="BR137" i="441"/>
  <c r="BQ137" i="441"/>
  <c r="BP137" i="441"/>
  <c r="BO137" i="441"/>
  <c r="BN137" i="441"/>
  <c r="BM137" i="441"/>
  <c r="BL137" i="441"/>
  <c r="BK137" i="441"/>
  <c r="BJ137" i="441"/>
  <c r="BI137" i="441"/>
  <c r="BH137" i="441"/>
  <c r="BG137" i="441"/>
  <c r="BF137" i="441"/>
  <c r="BW136" i="441"/>
  <c r="BV136" i="441"/>
  <c r="BU136" i="441"/>
  <c r="BT136" i="441"/>
  <c r="BS136" i="441"/>
  <c r="BR136" i="441"/>
  <c r="BQ136" i="441"/>
  <c r="BP136" i="441"/>
  <c r="BO136" i="441"/>
  <c r="BN136" i="441"/>
  <c r="BM136" i="441"/>
  <c r="BL136" i="441"/>
  <c r="BK136" i="441"/>
  <c r="BJ136" i="441"/>
  <c r="BI136" i="441"/>
  <c r="BH136" i="441"/>
  <c r="BG136" i="441"/>
  <c r="BF136" i="441"/>
  <c r="BW135" i="441"/>
  <c r="BV135" i="441"/>
  <c r="BU135" i="441"/>
  <c r="BT135" i="441"/>
  <c r="BS135" i="441"/>
  <c r="BR135" i="441"/>
  <c r="BQ135" i="441"/>
  <c r="BP135" i="441"/>
  <c r="BO135" i="441"/>
  <c r="BN135" i="441"/>
  <c r="BM135" i="441"/>
  <c r="BL135" i="441"/>
  <c r="BK135" i="441"/>
  <c r="BJ135" i="441"/>
  <c r="BI135" i="441"/>
  <c r="BH135" i="441"/>
  <c r="BG135" i="441"/>
  <c r="BF135" i="441"/>
  <c r="BW134" i="441"/>
  <c r="BV134" i="441"/>
  <c r="BU134" i="441"/>
  <c r="BT134" i="441"/>
  <c r="BS134" i="441"/>
  <c r="BR134" i="441"/>
  <c r="BQ134" i="441"/>
  <c r="BP134" i="441"/>
  <c r="BO134" i="441"/>
  <c r="BN134" i="441"/>
  <c r="BM134" i="441"/>
  <c r="BL134" i="441"/>
  <c r="BK134" i="441"/>
  <c r="BJ134" i="441"/>
  <c r="BI134" i="441"/>
  <c r="BH134" i="441"/>
  <c r="BG134" i="441"/>
  <c r="BF134" i="441"/>
  <c r="BW133" i="441"/>
  <c r="BV133" i="441"/>
  <c r="BU133" i="441"/>
  <c r="BT133" i="441"/>
  <c r="BS133" i="441"/>
  <c r="BR133" i="441"/>
  <c r="BQ133" i="441"/>
  <c r="BP133" i="441"/>
  <c r="BO133" i="441"/>
  <c r="BN133" i="441"/>
  <c r="BM133" i="441"/>
  <c r="BL133" i="441"/>
  <c r="BK133" i="441"/>
  <c r="BJ133" i="441"/>
  <c r="BI133" i="441"/>
  <c r="BH133" i="441"/>
  <c r="BG133" i="441"/>
  <c r="BF133" i="441"/>
  <c r="BW132" i="441"/>
  <c r="BV132" i="441"/>
  <c r="BU132" i="441"/>
  <c r="BT132" i="441"/>
  <c r="BS132" i="441"/>
  <c r="BR132" i="441"/>
  <c r="BQ132" i="441"/>
  <c r="BP132" i="441"/>
  <c r="BO132" i="441"/>
  <c r="BN132" i="441"/>
  <c r="BM132" i="441"/>
  <c r="BL132" i="441"/>
  <c r="BK132" i="441"/>
  <c r="BJ132" i="441"/>
  <c r="BI132" i="441"/>
  <c r="BH132" i="441"/>
  <c r="BG132" i="441"/>
  <c r="BF132" i="441"/>
  <c r="BW131" i="441"/>
  <c r="BV131" i="441"/>
  <c r="BU131" i="441"/>
  <c r="BT131" i="441"/>
  <c r="BS131" i="441"/>
  <c r="BR131" i="441"/>
  <c r="BQ131" i="441"/>
  <c r="BP131" i="441"/>
  <c r="BO131" i="441"/>
  <c r="BN131" i="441"/>
  <c r="BM131" i="441"/>
  <c r="BL131" i="441"/>
  <c r="BK131" i="441"/>
  <c r="BJ131" i="441"/>
  <c r="BI131" i="441"/>
  <c r="BH131" i="441"/>
  <c r="BG131" i="441"/>
  <c r="BF131" i="441"/>
  <c r="BW130" i="441"/>
  <c r="BV130" i="441"/>
  <c r="BU130" i="441"/>
  <c r="BT130" i="441"/>
  <c r="BS130" i="441"/>
  <c r="BR130" i="441"/>
  <c r="BQ130" i="441"/>
  <c r="BP130" i="441"/>
  <c r="BO130" i="441"/>
  <c r="BN130" i="441"/>
  <c r="BM130" i="441"/>
  <c r="BL130" i="441"/>
  <c r="BK130" i="441"/>
  <c r="BJ130" i="441"/>
  <c r="BI130" i="441"/>
  <c r="BH130" i="441"/>
  <c r="BG130" i="441"/>
  <c r="BF130" i="441"/>
  <c r="BW129" i="441"/>
  <c r="BV129" i="441"/>
  <c r="BU129" i="441"/>
  <c r="BT129" i="441"/>
  <c r="BS129" i="441"/>
  <c r="BR129" i="441"/>
  <c r="BQ129" i="441"/>
  <c r="BP129" i="441"/>
  <c r="BO129" i="441"/>
  <c r="BN129" i="441"/>
  <c r="BM129" i="441"/>
  <c r="BL129" i="441"/>
  <c r="BK129" i="441"/>
  <c r="BJ129" i="441"/>
  <c r="BI129" i="441"/>
  <c r="BH129" i="441"/>
  <c r="BG129" i="441"/>
  <c r="BF129" i="441"/>
  <c r="BW128" i="441"/>
  <c r="BV128" i="441"/>
  <c r="BU128" i="441"/>
  <c r="BT128" i="441"/>
  <c r="BS128" i="441"/>
  <c r="BR128" i="441"/>
  <c r="BQ128" i="441"/>
  <c r="BP128" i="441"/>
  <c r="BO128" i="441"/>
  <c r="BN128" i="441"/>
  <c r="BM128" i="441"/>
  <c r="BL128" i="441"/>
  <c r="BK128" i="441"/>
  <c r="BJ128" i="441"/>
  <c r="BI128" i="441"/>
  <c r="BH128" i="441"/>
  <c r="BG128" i="441"/>
  <c r="BF128" i="441"/>
  <c r="BW127" i="441"/>
  <c r="BV127" i="441"/>
  <c r="BU127" i="441"/>
  <c r="BT127" i="441"/>
  <c r="BS127" i="441"/>
  <c r="BR127" i="441"/>
  <c r="BQ127" i="441"/>
  <c r="BP127" i="441"/>
  <c r="BO127" i="441"/>
  <c r="BN127" i="441"/>
  <c r="BM127" i="441"/>
  <c r="BL127" i="441"/>
  <c r="BK127" i="441"/>
  <c r="BJ127" i="441"/>
  <c r="BI127" i="441"/>
  <c r="BH127" i="441"/>
  <c r="BG127" i="441"/>
  <c r="BF127" i="441"/>
  <c r="BW126" i="441"/>
  <c r="BV126" i="441"/>
  <c r="BU126" i="441"/>
  <c r="BT126" i="441"/>
  <c r="BS126" i="441"/>
  <c r="BR126" i="441"/>
  <c r="BQ126" i="441"/>
  <c r="BP126" i="441"/>
  <c r="BO126" i="441"/>
  <c r="BN126" i="441"/>
  <c r="BM126" i="441"/>
  <c r="BL126" i="441"/>
  <c r="BK126" i="441"/>
  <c r="BJ126" i="441"/>
  <c r="BI126" i="441"/>
  <c r="BH126" i="441"/>
  <c r="BG126" i="441"/>
  <c r="BF126" i="441"/>
  <c r="BW125" i="441"/>
  <c r="BV125" i="441"/>
  <c r="BU125" i="441"/>
  <c r="BT125" i="441"/>
  <c r="BS125" i="441"/>
  <c r="BR125" i="441"/>
  <c r="BQ125" i="441"/>
  <c r="BP125" i="441"/>
  <c r="BO125" i="441"/>
  <c r="BN125" i="441"/>
  <c r="BM125" i="441"/>
  <c r="BL125" i="441"/>
  <c r="BK125" i="441"/>
  <c r="BJ125" i="441"/>
  <c r="BI125" i="441"/>
  <c r="BH125" i="441"/>
  <c r="BG125" i="441"/>
  <c r="BF125" i="441"/>
  <c r="BW124" i="441"/>
  <c r="BV124" i="441"/>
  <c r="BU124" i="441"/>
  <c r="BT124" i="441"/>
  <c r="BS124" i="441"/>
  <c r="BR124" i="441"/>
  <c r="BQ124" i="441"/>
  <c r="BP124" i="441"/>
  <c r="BO124" i="441"/>
  <c r="BN124" i="441"/>
  <c r="BM124" i="441"/>
  <c r="BL124" i="441"/>
  <c r="BK124" i="441"/>
  <c r="BJ124" i="441"/>
  <c r="BI124" i="441"/>
  <c r="BH124" i="441"/>
  <c r="BG124" i="441"/>
  <c r="BF124" i="441"/>
  <c r="BW123" i="441"/>
  <c r="BV123" i="441"/>
  <c r="BU123" i="441"/>
  <c r="BT123" i="441"/>
  <c r="BS123" i="441"/>
  <c r="BR123" i="441"/>
  <c r="BQ123" i="441"/>
  <c r="BP123" i="441"/>
  <c r="BO123" i="441"/>
  <c r="BN123" i="441"/>
  <c r="BM123" i="441"/>
  <c r="BL123" i="441"/>
  <c r="BK123" i="441"/>
  <c r="BJ123" i="441"/>
  <c r="BI123" i="441"/>
  <c r="BH123" i="441"/>
  <c r="BG123" i="441"/>
  <c r="BF123" i="441"/>
  <c r="BW122" i="441"/>
  <c r="BV122" i="441"/>
  <c r="BU122" i="441"/>
  <c r="BT122" i="441"/>
  <c r="BS122" i="441"/>
  <c r="BR122" i="441"/>
  <c r="BQ122" i="441"/>
  <c r="BP122" i="441"/>
  <c r="BO122" i="441"/>
  <c r="BN122" i="441"/>
  <c r="BM122" i="441"/>
  <c r="BL122" i="441"/>
  <c r="BK122" i="441"/>
  <c r="BJ122" i="441"/>
  <c r="BI122" i="441"/>
  <c r="BH122" i="441"/>
  <c r="BG122" i="441"/>
  <c r="BF122" i="441"/>
  <c r="BW119" i="441"/>
  <c r="BV119" i="441"/>
  <c r="BU119" i="441"/>
  <c r="BT119" i="441"/>
  <c r="BS119" i="441"/>
  <c r="BR119" i="441"/>
  <c r="BQ119" i="441"/>
  <c r="BP119" i="441"/>
  <c r="BO119" i="441"/>
  <c r="BN119" i="441"/>
  <c r="BM119" i="441"/>
  <c r="BL119" i="441"/>
  <c r="BK119" i="441"/>
  <c r="BJ119" i="441"/>
  <c r="BI119" i="441"/>
  <c r="BH119" i="441"/>
  <c r="BG119" i="441"/>
  <c r="BF119" i="441"/>
  <c r="BW118" i="441"/>
  <c r="BV118" i="441"/>
  <c r="BU118" i="441"/>
  <c r="BT118" i="441"/>
  <c r="BS118" i="441"/>
  <c r="BR118" i="441"/>
  <c r="BQ118" i="441"/>
  <c r="BP118" i="441"/>
  <c r="BO118" i="441"/>
  <c r="BN118" i="441"/>
  <c r="BM118" i="441"/>
  <c r="BL118" i="441"/>
  <c r="BK118" i="441"/>
  <c r="BJ118" i="441"/>
  <c r="BI118" i="441"/>
  <c r="BH118" i="441"/>
  <c r="BG118" i="441"/>
  <c r="BF118" i="441"/>
  <c r="BW117" i="441"/>
  <c r="BV117" i="441"/>
  <c r="BU117" i="441"/>
  <c r="BT117" i="441"/>
  <c r="BS117" i="441"/>
  <c r="BR117" i="441"/>
  <c r="BQ117" i="441"/>
  <c r="BP117" i="441"/>
  <c r="BO117" i="441"/>
  <c r="BN117" i="441"/>
  <c r="BM117" i="441"/>
  <c r="BL117" i="441"/>
  <c r="BK117" i="441"/>
  <c r="BJ117" i="441"/>
  <c r="BI117" i="441"/>
  <c r="BH117" i="441"/>
  <c r="BG117" i="441"/>
  <c r="BF117" i="441"/>
  <c r="BW116" i="441"/>
  <c r="BV116" i="441"/>
  <c r="BU116" i="441"/>
  <c r="BT116" i="441"/>
  <c r="BS116" i="441"/>
  <c r="BR116" i="441"/>
  <c r="BQ116" i="441"/>
  <c r="BP116" i="441"/>
  <c r="BO116" i="441"/>
  <c r="BN116" i="441"/>
  <c r="BM116" i="441"/>
  <c r="BL116" i="441"/>
  <c r="BK116" i="441"/>
  <c r="BJ116" i="441"/>
  <c r="BI116" i="441"/>
  <c r="BH116" i="441"/>
  <c r="BG116" i="441"/>
  <c r="BF116" i="441"/>
  <c r="BW115" i="441"/>
  <c r="BV115" i="441"/>
  <c r="BU115" i="441"/>
  <c r="BT115" i="441"/>
  <c r="BS115" i="441"/>
  <c r="BR115" i="441"/>
  <c r="BQ115" i="441"/>
  <c r="BP115" i="441"/>
  <c r="BO115" i="441"/>
  <c r="BN115" i="441"/>
  <c r="BM115" i="441"/>
  <c r="BL115" i="441"/>
  <c r="BK115" i="441"/>
  <c r="BJ115" i="441"/>
  <c r="BI115" i="441"/>
  <c r="BH115" i="441"/>
  <c r="BG115" i="441"/>
  <c r="BF115" i="441"/>
  <c r="BW114" i="441"/>
  <c r="BV114" i="441"/>
  <c r="BU114" i="441"/>
  <c r="BT114" i="441"/>
  <c r="BS114" i="441"/>
  <c r="BR114" i="441"/>
  <c r="BQ114" i="441"/>
  <c r="BP114" i="441"/>
  <c r="BO114" i="441"/>
  <c r="BN114" i="441"/>
  <c r="BM114" i="441"/>
  <c r="BL114" i="441"/>
  <c r="BK114" i="441"/>
  <c r="BJ114" i="441"/>
  <c r="BI114" i="441"/>
  <c r="BH114" i="441"/>
  <c r="BG114" i="441"/>
  <c r="BF114" i="441"/>
  <c r="BW113" i="441"/>
  <c r="BV113" i="441"/>
  <c r="BU113" i="441"/>
  <c r="BT113" i="441"/>
  <c r="BS113" i="441"/>
  <c r="BR113" i="441"/>
  <c r="BQ113" i="441"/>
  <c r="BP113" i="441"/>
  <c r="BO113" i="441"/>
  <c r="BN113" i="441"/>
  <c r="BM113" i="441"/>
  <c r="BL113" i="441"/>
  <c r="BK113" i="441"/>
  <c r="BJ113" i="441"/>
  <c r="BI113" i="441"/>
  <c r="BH113" i="441"/>
  <c r="BG113" i="441"/>
  <c r="BF113" i="441"/>
  <c r="BW112" i="441"/>
  <c r="BV112" i="441"/>
  <c r="BU112" i="441"/>
  <c r="BT112" i="441"/>
  <c r="BS112" i="441"/>
  <c r="BR112" i="441"/>
  <c r="BQ112" i="441"/>
  <c r="BP112" i="441"/>
  <c r="BO112" i="441"/>
  <c r="BN112" i="441"/>
  <c r="BM112" i="441"/>
  <c r="BL112" i="441"/>
  <c r="BK112" i="441"/>
  <c r="BJ112" i="441"/>
  <c r="BI112" i="441"/>
  <c r="BH112" i="441"/>
  <c r="BG112" i="441"/>
  <c r="BF112" i="441"/>
  <c r="BW111" i="441"/>
  <c r="BV111" i="441"/>
  <c r="BU111" i="441"/>
  <c r="BT111" i="441"/>
  <c r="BS111" i="441"/>
  <c r="BR111" i="441"/>
  <c r="BQ111" i="441"/>
  <c r="BP111" i="441"/>
  <c r="BO111" i="441"/>
  <c r="BN111" i="441"/>
  <c r="BM111" i="441"/>
  <c r="BL111" i="441"/>
  <c r="BK111" i="441"/>
  <c r="BJ111" i="441"/>
  <c r="BI111" i="441"/>
  <c r="BH111" i="441"/>
  <c r="BG111" i="441"/>
  <c r="BF111" i="441"/>
  <c r="BW110" i="441"/>
  <c r="BV110" i="441"/>
  <c r="BU110" i="441"/>
  <c r="BT110" i="441"/>
  <c r="BS110" i="441"/>
  <c r="BR110" i="441"/>
  <c r="BQ110" i="441"/>
  <c r="BP110" i="441"/>
  <c r="BO110" i="441"/>
  <c r="BN110" i="441"/>
  <c r="BM110" i="441"/>
  <c r="BL110" i="441"/>
  <c r="BK110" i="441"/>
  <c r="BJ110" i="441"/>
  <c r="BI110" i="441"/>
  <c r="BH110" i="441"/>
  <c r="BG110" i="441"/>
  <c r="BF110" i="441"/>
  <c r="BW109" i="441"/>
  <c r="BV109" i="441"/>
  <c r="BU109" i="441"/>
  <c r="BT109" i="441"/>
  <c r="BS109" i="441"/>
  <c r="BR109" i="441"/>
  <c r="BQ109" i="441"/>
  <c r="BP109" i="441"/>
  <c r="BO109" i="441"/>
  <c r="BN109" i="441"/>
  <c r="BM109" i="441"/>
  <c r="BL109" i="441"/>
  <c r="BK109" i="441"/>
  <c r="BJ109" i="441"/>
  <c r="BI109" i="441"/>
  <c r="BH109" i="441"/>
  <c r="BG109" i="441"/>
  <c r="BF109" i="441"/>
  <c r="BW108" i="441"/>
  <c r="BV108" i="441"/>
  <c r="BU108" i="441"/>
  <c r="BT108" i="441"/>
  <c r="BS108" i="441"/>
  <c r="BR108" i="441"/>
  <c r="BQ108" i="441"/>
  <c r="BP108" i="441"/>
  <c r="BO108" i="441"/>
  <c r="BN108" i="441"/>
  <c r="BM108" i="441"/>
  <c r="BL108" i="441"/>
  <c r="BK108" i="441"/>
  <c r="BJ108" i="441"/>
  <c r="BI108" i="441"/>
  <c r="BH108" i="441"/>
  <c r="BG108" i="441"/>
  <c r="BF108" i="441"/>
  <c r="BW107" i="441"/>
  <c r="BV107" i="441"/>
  <c r="BU107" i="441"/>
  <c r="BT107" i="441"/>
  <c r="BS107" i="441"/>
  <c r="BR107" i="441"/>
  <c r="BQ107" i="441"/>
  <c r="BP107" i="441"/>
  <c r="BO107" i="441"/>
  <c r="BN107" i="441"/>
  <c r="BM107" i="441"/>
  <c r="BL107" i="441"/>
  <c r="BK107" i="441"/>
  <c r="BJ107" i="441"/>
  <c r="BI107" i="441"/>
  <c r="BH107" i="441"/>
  <c r="BG107" i="441"/>
  <c r="BF107" i="441"/>
  <c r="BW106" i="441"/>
  <c r="BV106" i="441"/>
  <c r="BU106" i="441"/>
  <c r="BT106" i="441"/>
  <c r="BS106" i="441"/>
  <c r="BR106" i="441"/>
  <c r="BQ106" i="441"/>
  <c r="BP106" i="441"/>
  <c r="BO106" i="441"/>
  <c r="BN106" i="441"/>
  <c r="BM106" i="441"/>
  <c r="BL106" i="441"/>
  <c r="BJ106" i="441"/>
  <c r="BI106" i="441"/>
  <c r="BH106" i="441"/>
  <c r="BG106" i="441"/>
  <c r="BF106" i="441"/>
  <c r="BW105" i="441"/>
  <c r="BV105" i="441"/>
  <c r="BU105" i="441"/>
  <c r="BT105" i="441"/>
  <c r="BS105" i="441"/>
  <c r="BR105" i="441"/>
  <c r="BQ105" i="441"/>
  <c r="BP105" i="441"/>
  <c r="BO105" i="441"/>
  <c r="BN105" i="441"/>
  <c r="BM105" i="441"/>
  <c r="BL105" i="441"/>
  <c r="BK105" i="441"/>
  <c r="BJ105" i="441"/>
  <c r="BI105" i="441"/>
  <c r="BH105" i="441"/>
  <c r="BG105" i="441"/>
  <c r="BF105" i="441"/>
  <c r="BW104" i="441"/>
  <c r="BV104" i="441"/>
  <c r="BU104" i="441"/>
  <c r="BT104" i="441"/>
  <c r="BS104" i="441"/>
  <c r="BR104" i="441"/>
  <c r="BQ104" i="441"/>
  <c r="BP104" i="441"/>
  <c r="BO104" i="441"/>
  <c r="BN104" i="441"/>
  <c r="BM104" i="441"/>
  <c r="BL104" i="441"/>
  <c r="BK104" i="441"/>
  <c r="BJ104" i="441"/>
  <c r="BI104" i="441"/>
  <c r="BH104" i="441"/>
  <c r="BG104" i="441"/>
  <c r="BF104" i="441"/>
  <c r="BW103" i="441"/>
  <c r="BV103" i="441"/>
  <c r="BU103" i="441"/>
  <c r="BT103" i="441"/>
  <c r="BS103" i="441"/>
  <c r="BR103" i="441"/>
  <c r="BQ103" i="441"/>
  <c r="BP103" i="441"/>
  <c r="BO103" i="441"/>
  <c r="BN103" i="441"/>
  <c r="BM103" i="441"/>
  <c r="BL103" i="441"/>
  <c r="BK103" i="441"/>
  <c r="BJ103" i="441"/>
  <c r="BI103" i="441"/>
  <c r="BH103" i="441"/>
  <c r="BG103" i="441"/>
  <c r="BF103" i="441"/>
  <c r="BW100" i="441"/>
  <c r="BV100" i="441"/>
  <c r="BU100" i="441"/>
  <c r="BT100" i="441"/>
  <c r="BS100" i="441"/>
  <c r="BR100" i="441"/>
  <c r="BQ100" i="441"/>
  <c r="BP100" i="441"/>
  <c r="BO100" i="441"/>
  <c r="BN100" i="441"/>
  <c r="BM100" i="441"/>
  <c r="BL100" i="441"/>
  <c r="BK100" i="441"/>
  <c r="BJ100" i="441"/>
  <c r="BI100" i="441"/>
  <c r="BH100" i="441"/>
  <c r="BG100" i="441"/>
  <c r="BF100" i="441"/>
  <c r="BW99" i="441"/>
  <c r="BV99" i="441"/>
  <c r="BU99" i="441"/>
  <c r="BT99" i="441"/>
  <c r="BS99" i="441"/>
  <c r="BR99" i="441"/>
  <c r="BQ99" i="441"/>
  <c r="BP99" i="441"/>
  <c r="BO99" i="441"/>
  <c r="BN99" i="441"/>
  <c r="BM99" i="441"/>
  <c r="BL99" i="441"/>
  <c r="BK99" i="441"/>
  <c r="BJ99" i="441"/>
  <c r="BI99" i="441"/>
  <c r="BH99" i="441"/>
  <c r="BG99" i="441"/>
  <c r="BF99" i="441"/>
  <c r="BW98" i="441"/>
  <c r="BV98" i="441"/>
  <c r="BU98" i="441"/>
  <c r="BT98" i="441"/>
  <c r="BS98" i="441"/>
  <c r="BR98" i="441"/>
  <c r="BQ98" i="441"/>
  <c r="BP98" i="441"/>
  <c r="BO98" i="441"/>
  <c r="BN98" i="441"/>
  <c r="BM98" i="441"/>
  <c r="BL98" i="441"/>
  <c r="BK98" i="441"/>
  <c r="BJ98" i="441"/>
  <c r="BI98" i="441"/>
  <c r="BH98" i="441"/>
  <c r="BG98" i="441"/>
  <c r="BF98" i="441"/>
  <c r="BW97" i="441"/>
  <c r="BV97" i="441"/>
  <c r="BU97" i="441"/>
  <c r="BT97" i="441"/>
  <c r="BS97" i="441"/>
  <c r="BR97" i="441"/>
  <c r="BQ97" i="441"/>
  <c r="BP97" i="441"/>
  <c r="BO97" i="441"/>
  <c r="BN97" i="441"/>
  <c r="BM97" i="441"/>
  <c r="BL97" i="441"/>
  <c r="BK97" i="441"/>
  <c r="BJ97" i="441"/>
  <c r="BI97" i="441"/>
  <c r="BH97" i="441"/>
  <c r="BG97" i="441"/>
  <c r="BF97" i="441"/>
  <c r="BW96" i="441"/>
  <c r="BV96" i="441"/>
  <c r="BU96" i="441"/>
  <c r="BT96" i="441"/>
  <c r="BS96" i="441"/>
  <c r="BR96" i="441"/>
  <c r="BQ96" i="441"/>
  <c r="BP96" i="441"/>
  <c r="BO96" i="441"/>
  <c r="BN96" i="441"/>
  <c r="BM96" i="441"/>
  <c r="BL96" i="441"/>
  <c r="BK96" i="441"/>
  <c r="BJ96" i="441"/>
  <c r="BI96" i="441"/>
  <c r="BH96" i="441"/>
  <c r="BG96" i="441"/>
  <c r="BF96" i="441"/>
  <c r="BW95" i="441"/>
  <c r="BV95" i="441"/>
  <c r="BU95" i="441"/>
  <c r="BT95" i="441"/>
  <c r="BS95" i="441"/>
  <c r="BR95" i="441"/>
  <c r="BQ95" i="441"/>
  <c r="BP95" i="441"/>
  <c r="BO95" i="441"/>
  <c r="BN95" i="441"/>
  <c r="BM95" i="441"/>
  <c r="BL95" i="441"/>
  <c r="BK95" i="441"/>
  <c r="BJ95" i="441"/>
  <c r="BI95" i="441"/>
  <c r="BH95" i="441"/>
  <c r="BG95" i="441"/>
  <c r="BF95" i="441"/>
  <c r="AR95" i="441"/>
  <c r="AQ95" i="441"/>
  <c r="BW94" i="441"/>
  <c r="BV94" i="441"/>
  <c r="BU94" i="441"/>
  <c r="BT94" i="441"/>
  <c r="BS94" i="441"/>
  <c r="BR94" i="441"/>
  <c r="BQ94" i="441"/>
  <c r="BP94" i="441"/>
  <c r="BO94" i="441"/>
  <c r="BN94" i="441"/>
  <c r="BM94" i="441"/>
  <c r="BL94" i="441"/>
  <c r="BK94" i="441"/>
  <c r="BJ94" i="441"/>
  <c r="BI94" i="441"/>
  <c r="BH94" i="441"/>
  <c r="BG94" i="441"/>
  <c r="BF94" i="441"/>
  <c r="BW93" i="441"/>
  <c r="BV93" i="441"/>
  <c r="BU93" i="441"/>
  <c r="BT93" i="441"/>
  <c r="BS93" i="441"/>
  <c r="BR93" i="441"/>
  <c r="BQ93" i="441"/>
  <c r="BP93" i="441"/>
  <c r="BO93" i="441"/>
  <c r="BN93" i="441"/>
  <c r="BM93" i="441"/>
  <c r="BL93" i="441"/>
  <c r="BK93" i="441"/>
  <c r="BJ93" i="441"/>
  <c r="BI93" i="441"/>
  <c r="BH93" i="441"/>
  <c r="BG93" i="441"/>
  <c r="BF93" i="441"/>
  <c r="BW92" i="441"/>
  <c r="BV92" i="441"/>
  <c r="BU92" i="441"/>
  <c r="BT92" i="441"/>
  <c r="BS92" i="441"/>
  <c r="BR92" i="441"/>
  <c r="BQ92" i="441"/>
  <c r="BP92" i="441"/>
  <c r="BO92" i="441"/>
  <c r="BN92" i="441"/>
  <c r="BM92" i="441"/>
  <c r="BL92" i="441"/>
  <c r="BK92" i="441"/>
  <c r="BJ92" i="441"/>
  <c r="BI92" i="441"/>
  <c r="BH92" i="441"/>
  <c r="BG92" i="441"/>
  <c r="BF92" i="441"/>
  <c r="BW91" i="441"/>
  <c r="BV91" i="441"/>
  <c r="BU91" i="441"/>
  <c r="BT91" i="441"/>
  <c r="BS91" i="441"/>
  <c r="BR91" i="441"/>
  <c r="BQ91" i="441"/>
  <c r="BP91" i="441"/>
  <c r="BO91" i="441"/>
  <c r="BN91" i="441"/>
  <c r="BM91" i="441"/>
  <c r="BL91" i="441"/>
  <c r="BK91" i="441"/>
  <c r="BJ91" i="441"/>
  <c r="BI91" i="441"/>
  <c r="BH91" i="441"/>
  <c r="BG91" i="441"/>
  <c r="BF91" i="441"/>
  <c r="BW90" i="441"/>
  <c r="BV90" i="441"/>
  <c r="BU90" i="441"/>
  <c r="BT90" i="441"/>
  <c r="BS90" i="441"/>
  <c r="BR90" i="441"/>
  <c r="BQ90" i="441"/>
  <c r="BP90" i="441"/>
  <c r="BO90" i="441"/>
  <c r="BN90" i="441"/>
  <c r="BM90" i="441"/>
  <c r="BL90" i="441"/>
  <c r="BK90" i="441"/>
  <c r="BJ90" i="441"/>
  <c r="BI90" i="441"/>
  <c r="BH90" i="441"/>
  <c r="BG90" i="441"/>
  <c r="BF90" i="441"/>
  <c r="BW89" i="441"/>
  <c r="BV89" i="441"/>
  <c r="BU89" i="441"/>
  <c r="BT89" i="441"/>
  <c r="BS89" i="441"/>
  <c r="BR89" i="441"/>
  <c r="BQ89" i="441"/>
  <c r="BP89" i="441"/>
  <c r="BO89" i="441"/>
  <c r="BN89" i="441"/>
  <c r="BM89" i="441"/>
  <c r="BL89" i="441"/>
  <c r="BK89" i="441"/>
  <c r="BJ89" i="441"/>
  <c r="BI89" i="441"/>
  <c r="BH89" i="441"/>
  <c r="BG89" i="441"/>
  <c r="BF89" i="441"/>
  <c r="BW88" i="441"/>
  <c r="BV88" i="441"/>
  <c r="BU88" i="441"/>
  <c r="BT88" i="441"/>
  <c r="BS88" i="441"/>
  <c r="BR88" i="441"/>
  <c r="BQ88" i="441"/>
  <c r="BP88" i="441"/>
  <c r="BO88" i="441"/>
  <c r="BN88" i="441"/>
  <c r="BM88" i="441"/>
  <c r="BL88" i="441"/>
  <c r="BK88" i="441"/>
  <c r="BJ88" i="441"/>
  <c r="BI88" i="441"/>
  <c r="BH88" i="441"/>
  <c r="BG88" i="441"/>
  <c r="BF88" i="441"/>
  <c r="BW87" i="441"/>
  <c r="BV87" i="441"/>
  <c r="BU87" i="441"/>
  <c r="BT87" i="441"/>
  <c r="BS87" i="441"/>
  <c r="BR87" i="441"/>
  <c r="BQ87" i="441"/>
  <c r="BP87" i="441"/>
  <c r="BO87" i="441"/>
  <c r="BN87" i="441"/>
  <c r="BM87" i="441"/>
  <c r="BL87" i="441"/>
  <c r="BK87" i="441"/>
  <c r="BJ87" i="441"/>
  <c r="BI87" i="441"/>
  <c r="BH87" i="441"/>
  <c r="BG87" i="441"/>
  <c r="BF87" i="441"/>
  <c r="BW86" i="441"/>
  <c r="BV86" i="441"/>
  <c r="BU86" i="441"/>
  <c r="BT86" i="441"/>
  <c r="BS86" i="441"/>
  <c r="BR86" i="441"/>
  <c r="BQ86" i="441"/>
  <c r="BP86" i="441"/>
  <c r="BO86" i="441"/>
  <c r="BN86" i="441"/>
  <c r="BM86" i="441"/>
  <c r="BL86" i="441"/>
  <c r="BK86" i="441"/>
  <c r="BJ86" i="441"/>
  <c r="BI86" i="441"/>
  <c r="BH86" i="441"/>
  <c r="BG86" i="441"/>
  <c r="BF86" i="441"/>
  <c r="BW85" i="441"/>
  <c r="BV85" i="441"/>
  <c r="BU85" i="441"/>
  <c r="BT85" i="441"/>
  <c r="BS85" i="441"/>
  <c r="BR85" i="441"/>
  <c r="BQ85" i="441"/>
  <c r="BP85" i="441"/>
  <c r="BO85" i="441"/>
  <c r="BN85" i="441"/>
  <c r="BM85" i="441"/>
  <c r="BL85" i="441"/>
  <c r="BK85" i="441"/>
  <c r="BJ85" i="441"/>
  <c r="BI85" i="441"/>
  <c r="BH85" i="441"/>
  <c r="BG85" i="441"/>
  <c r="BF85" i="441"/>
  <c r="BW84" i="441"/>
  <c r="BV84" i="441"/>
  <c r="BU84" i="441"/>
  <c r="BT84" i="441"/>
  <c r="BS84" i="441"/>
  <c r="BR84" i="441"/>
  <c r="BQ84" i="441"/>
  <c r="BP84" i="441"/>
  <c r="BO84" i="441"/>
  <c r="BN84" i="441"/>
  <c r="BM84" i="441"/>
  <c r="BL84" i="441"/>
  <c r="BK84" i="441"/>
  <c r="BJ84" i="441"/>
  <c r="BI84" i="441"/>
  <c r="BH84" i="441"/>
  <c r="BG84" i="441"/>
  <c r="BF84" i="441"/>
  <c r="BW309" i="438"/>
  <c r="BV309" i="438"/>
  <c r="BU309" i="438"/>
  <c r="BT309" i="438"/>
  <c r="BS309" i="438"/>
  <c r="BR309" i="438"/>
  <c r="BQ309" i="438"/>
  <c r="BP309" i="438"/>
  <c r="BO309" i="438"/>
  <c r="BN309" i="438"/>
  <c r="BM309" i="438"/>
  <c r="BL309" i="438"/>
  <c r="BK309" i="438"/>
  <c r="BJ309" i="438"/>
  <c r="BI309" i="438"/>
  <c r="BH309" i="438"/>
  <c r="BG309" i="438"/>
  <c r="BF309" i="438"/>
  <c r="BW308" i="438"/>
  <c r="BV308" i="438"/>
  <c r="BU308" i="438"/>
  <c r="BT308" i="438"/>
  <c r="BS308" i="438"/>
  <c r="BR308" i="438"/>
  <c r="BQ308" i="438"/>
  <c r="BP308" i="438"/>
  <c r="BO308" i="438"/>
  <c r="BN308" i="438"/>
  <c r="BM308" i="438"/>
  <c r="BL308" i="438"/>
  <c r="BK308" i="438"/>
  <c r="BJ308" i="438"/>
  <c r="BI308" i="438"/>
  <c r="BH308" i="438"/>
  <c r="BG308" i="438"/>
  <c r="BF308" i="438"/>
  <c r="BW307" i="438"/>
  <c r="BV307" i="438"/>
  <c r="BU307" i="438"/>
  <c r="BT307" i="438"/>
  <c r="BS307" i="438"/>
  <c r="BR307" i="438"/>
  <c r="BQ307" i="438"/>
  <c r="BP307" i="438"/>
  <c r="BO307" i="438"/>
  <c r="BN307" i="438"/>
  <c r="BM307" i="438"/>
  <c r="BL307" i="438"/>
  <c r="BK307" i="438"/>
  <c r="BJ307" i="438"/>
  <c r="BI307" i="438"/>
  <c r="BH307" i="438"/>
  <c r="BG307" i="438"/>
  <c r="BF307" i="438"/>
  <c r="BW306" i="438"/>
  <c r="BV306" i="438"/>
  <c r="BU306" i="438"/>
  <c r="BT306" i="438"/>
  <c r="BS306" i="438"/>
  <c r="BR306" i="438"/>
  <c r="BQ306" i="438"/>
  <c r="BP306" i="438"/>
  <c r="BO306" i="438"/>
  <c r="BN306" i="438"/>
  <c r="BM306" i="438"/>
  <c r="BL306" i="438"/>
  <c r="BK306" i="438"/>
  <c r="BJ306" i="438"/>
  <c r="BI306" i="438"/>
  <c r="BH306" i="438"/>
  <c r="BG306" i="438"/>
  <c r="BF306" i="438"/>
  <c r="BW305" i="438"/>
  <c r="BV305" i="438"/>
  <c r="BU305" i="438"/>
  <c r="BT305" i="438"/>
  <c r="BS305" i="438"/>
  <c r="BR305" i="438"/>
  <c r="BQ305" i="438"/>
  <c r="BP305" i="438"/>
  <c r="BO305" i="438"/>
  <c r="BN305" i="438"/>
  <c r="BM305" i="438"/>
  <c r="BL305" i="438"/>
  <c r="BK305" i="438"/>
  <c r="BJ305" i="438"/>
  <c r="BI305" i="438"/>
  <c r="BH305" i="438"/>
  <c r="BG305" i="438"/>
  <c r="BF305" i="438"/>
  <c r="BW304" i="438"/>
  <c r="BV304" i="438"/>
  <c r="BU304" i="438"/>
  <c r="BT304" i="438"/>
  <c r="BS304" i="438"/>
  <c r="BR304" i="438"/>
  <c r="BQ304" i="438"/>
  <c r="BP304" i="438"/>
  <c r="BO304" i="438"/>
  <c r="BN304" i="438"/>
  <c r="BM304" i="438"/>
  <c r="BL304" i="438"/>
  <c r="BK304" i="438"/>
  <c r="BJ304" i="438"/>
  <c r="BI304" i="438"/>
  <c r="BH304" i="438"/>
  <c r="BG304" i="438"/>
  <c r="BF304" i="438"/>
  <c r="BW303" i="438"/>
  <c r="BV303" i="438"/>
  <c r="BU303" i="438"/>
  <c r="BT303" i="438"/>
  <c r="BS303" i="438"/>
  <c r="BR303" i="438"/>
  <c r="BQ303" i="438"/>
  <c r="BP303" i="438"/>
  <c r="BO303" i="438"/>
  <c r="BN303" i="438"/>
  <c r="BM303" i="438"/>
  <c r="BL303" i="438"/>
  <c r="BK303" i="438"/>
  <c r="BJ303" i="438"/>
  <c r="BI303" i="438"/>
  <c r="BH303" i="438"/>
  <c r="BG303" i="438"/>
  <c r="BF303" i="438"/>
  <c r="BW302" i="438"/>
  <c r="BV302" i="438"/>
  <c r="BU302" i="438"/>
  <c r="BT302" i="438"/>
  <c r="BS302" i="438"/>
  <c r="BR302" i="438"/>
  <c r="BQ302" i="438"/>
  <c r="BP302" i="438"/>
  <c r="BO302" i="438"/>
  <c r="BN302" i="438"/>
  <c r="BM302" i="438"/>
  <c r="BL302" i="438"/>
  <c r="BK302" i="438"/>
  <c r="BJ302" i="438"/>
  <c r="BI302" i="438"/>
  <c r="BH302" i="438"/>
  <c r="BG302" i="438"/>
  <c r="BF302" i="438"/>
  <c r="BW301" i="438"/>
  <c r="BV301" i="438"/>
  <c r="BU301" i="438"/>
  <c r="BT301" i="438"/>
  <c r="BS301" i="438"/>
  <c r="BR301" i="438"/>
  <c r="BQ301" i="438"/>
  <c r="BP301" i="438"/>
  <c r="BO301" i="438"/>
  <c r="BN301" i="438"/>
  <c r="BM301" i="438"/>
  <c r="BL301" i="438"/>
  <c r="BK301" i="438"/>
  <c r="BJ301" i="438"/>
  <c r="BI301" i="438"/>
  <c r="BH301" i="438"/>
  <c r="BG301" i="438"/>
  <c r="BF301" i="438"/>
  <c r="BW300" i="438"/>
  <c r="BV300" i="438"/>
  <c r="BU300" i="438"/>
  <c r="BT300" i="438"/>
  <c r="BS300" i="438"/>
  <c r="BR300" i="438"/>
  <c r="BQ300" i="438"/>
  <c r="BP300" i="438"/>
  <c r="BO300" i="438"/>
  <c r="BN300" i="438"/>
  <c r="BM300" i="438"/>
  <c r="BL300" i="438"/>
  <c r="BK300" i="438"/>
  <c r="BJ300" i="438"/>
  <c r="BI300" i="438"/>
  <c r="BH300" i="438"/>
  <c r="BG300" i="438"/>
  <c r="BF300" i="438"/>
  <c r="BW299" i="438"/>
  <c r="BV299" i="438"/>
  <c r="BU299" i="438"/>
  <c r="BT299" i="438"/>
  <c r="BS299" i="438"/>
  <c r="BR299" i="438"/>
  <c r="BQ299" i="438"/>
  <c r="BP299" i="438"/>
  <c r="BO299" i="438"/>
  <c r="BN299" i="438"/>
  <c r="BM299" i="438"/>
  <c r="BL299" i="438"/>
  <c r="BK299" i="438"/>
  <c r="BJ299" i="438"/>
  <c r="BI299" i="438"/>
  <c r="BH299" i="438"/>
  <c r="BG299" i="438"/>
  <c r="BF299" i="438"/>
  <c r="BW298" i="438"/>
  <c r="BV298" i="438"/>
  <c r="BU298" i="438"/>
  <c r="BT298" i="438"/>
  <c r="BS298" i="438"/>
  <c r="BR298" i="438"/>
  <c r="BQ298" i="438"/>
  <c r="BP298" i="438"/>
  <c r="BO298" i="438"/>
  <c r="BN298" i="438"/>
  <c r="BM298" i="438"/>
  <c r="BL298" i="438"/>
  <c r="BK298" i="438"/>
  <c r="BJ298" i="438"/>
  <c r="BI298" i="438"/>
  <c r="BH298" i="438"/>
  <c r="BG298" i="438"/>
  <c r="BF298" i="438"/>
  <c r="BW297" i="438"/>
  <c r="BV297" i="438"/>
  <c r="BU297" i="438"/>
  <c r="BT297" i="438"/>
  <c r="BS297" i="438"/>
  <c r="BR297" i="438"/>
  <c r="BQ297" i="438"/>
  <c r="BP297" i="438"/>
  <c r="BO297" i="438"/>
  <c r="BN297" i="438"/>
  <c r="BM297" i="438"/>
  <c r="BL297" i="438"/>
  <c r="BK297" i="438"/>
  <c r="BJ297" i="438"/>
  <c r="BI297" i="438"/>
  <c r="BH297" i="438"/>
  <c r="BG297" i="438"/>
  <c r="BF297" i="438"/>
  <c r="BW296" i="438"/>
  <c r="BV296" i="438"/>
  <c r="BU296" i="438"/>
  <c r="BT296" i="438"/>
  <c r="BS296" i="438"/>
  <c r="BR296" i="438"/>
  <c r="BQ296" i="438"/>
  <c r="BP296" i="438"/>
  <c r="BO296" i="438"/>
  <c r="BN296" i="438"/>
  <c r="BM296" i="438"/>
  <c r="BL296" i="438"/>
  <c r="BK296" i="438"/>
  <c r="BJ296" i="438"/>
  <c r="BI296" i="438"/>
  <c r="BH296" i="438"/>
  <c r="BG296" i="438"/>
  <c r="BF296" i="438"/>
  <c r="BW295" i="438"/>
  <c r="BV295" i="438"/>
  <c r="BU295" i="438"/>
  <c r="BT295" i="438"/>
  <c r="BS295" i="438"/>
  <c r="BR295" i="438"/>
  <c r="BQ295" i="438"/>
  <c r="BP295" i="438"/>
  <c r="BO295" i="438"/>
  <c r="BN295" i="438"/>
  <c r="BM295" i="438"/>
  <c r="BL295" i="438"/>
  <c r="BK295" i="438"/>
  <c r="BJ295" i="438"/>
  <c r="BI295" i="438"/>
  <c r="BH295" i="438"/>
  <c r="BG295" i="438"/>
  <c r="BF295" i="438"/>
  <c r="BW294" i="438"/>
  <c r="BV294" i="438"/>
  <c r="BU294" i="438"/>
  <c r="BT294" i="438"/>
  <c r="BS294" i="438"/>
  <c r="BR294" i="438"/>
  <c r="BQ294" i="438"/>
  <c r="BP294" i="438"/>
  <c r="BO294" i="438"/>
  <c r="BN294" i="438"/>
  <c r="BM294" i="438"/>
  <c r="BL294" i="438"/>
  <c r="BK294" i="438"/>
  <c r="BJ294" i="438"/>
  <c r="BI294" i="438"/>
  <c r="BH294" i="438"/>
  <c r="BG294" i="438"/>
  <c r="BF294" i="438"/>
  <c r="BW293" i="438"/>
  <c r="BV293" i="438"/>
  <c r="BU293" i="438"/>
  <c r="BT293" i="438"/>
  <c r="BS293" i="438"/>
  <c r="BR293" i="438"/>
  <c r="BQ293" i="438"/>
  <c r="BP293" i="438"/>
  <c r="BO293" i="438"/>
  <c r="BN293" i="438"/>
  <c r="BM293" i="438"/>
  <c r="BL293" i="438"/>
  <c r="BK293" i="438"/>
  <c r="BJ293" i="438"/>
  <c r="BI293" i="438"/>
  <c r="BH293" i="438"/>
  <c r="BG293" i="438"/>
  <c r="BF293" i="438"/>
  <c r="BW290" i="438"/>
  <c r="BV290" i="438"/>
  <c r="BU290" i="438"/>
  <c r="BT290" i="438"/>
  <c r="BS290" i="438"/>
  <c r="BR290" i="438"/>
  <c r="BQ290" i="438"/>
  <c r="BP290" i="438"/>
  <c r="BO290" i="438"/>
  <c r="BN290" i="438"/>
  <c r="BM290" i="438"/>
  <c r="BL290" i="438"/>
  <c r="BK290" i="438"/>
  <c r="BJ290" i="438"/>
  <c r="BI290" i="438"/>
  <c r="BH290" i="438"/>
  <c r="BG290" i="438"/>
  <c r="BF290" i="438"/>
  <c r="BW289" i="438"/>
  <c r="BV289" i="438"/>
  <c r="BU289" i="438"/>
  <c r="BT289" i="438"/>
  <c r="BS289" i="438"/>
  <c r="BR289" i="438"/>
  <c r="BQ289" i="438"/>
  <c r="BP289" i="438"/>
  <c r="BO289" i="438"/>
  <c r="BN289" i="438"/>
  <c r="BM289" i="438"/>
  <c r="BL289" i="438"/>
  <c r="BK289" i="438"/>
  <c r="BJ289" i="438"/>
  <c r="BI289" i="438"/>
  <c r="BH289" i="438"/>
  <c r="BG289" i="438"/>
  <c r="BF289" i="438"/>
  <c r="BW288" i="438"/>
  <c r="BV288" i="438"/>
  <c r="BU288" i="438"/>
  <c r="BT288" i="438"/>
  <c r="BS288" i="438"/>
  <c r="BR288" i="438"/>
  <c r="BQ288" i="438"/>
  <c r="BP288" i="438"/>
  <c r="BO288" i="438"/>
  <c r="BN288" i="438"/>
  <c r="BM288" i="438"/>
  <c r="BL288" i="438"/>
  <c r="BK288" i="438"/>
  <c r="BJ288" i="438"/>
  <c r="BI288" i="438"/>
  <c r="BH288" i="438"/>
  <c r="BG288" i="438"/>
  <c r="BF288" i="438"/>
  <c r="BW287" i="438"/>
  <c r="BV287" i="438"/>
  <c r="BU287" i="438"/>
  <c r="BT287" i="438"/>
  <c r="BS287" i="438"/>
  <c r="BR287" i="438"/>
  <c r="BQ287" i="438"/>
  <c r="BP287" i="438"/>
  <c r="BO287" i="438"/>
  <c r="BN287" i="438"/>
  <c r="BM287" i="438"/>
  <c r="BL287" i="438"/>
  <c r="BK287" i="438"/>
  <c r="BJ287" i="438"/>
  <c r="BI287" i="438"/>
  <c r="BH287" i="438"/>
  <c r="BG287" i="438"/>
  <c r="BF287" i="438"/>
  <c r="BW286" i="438"/>
  <c r="BV286" i="438"/>
  <c r="BU286" i="438"/>
  <c r="BT286" i="438"/>
  <c r="BS286" i="438"/>
  <c r="BR286" i="438"/>
  <c r="BQ286" i="438"/>
  <c r="BP286" i="438"/>
  <c r="BO286" i="438"/>
  <c r="BN286" i="438"/>
  <c r="BM286" i="438"/>
  <c r="BL286" i="438"/>
  <c r="BK286" i="438"/>
  <c r="BJ286" i="438"/>
  <c r="BI286" i="438"/>
  <c r="BH286" i="438"/>
  <c r="BG286" i="438"/>
  <c r="BF286" i="438"/>
  <c r="BW285" i="438"/>
  <c r="BV285" i="438"/>
  <c r="BU285" i="438"/>
  <c r="BT285" i="438"/>
  <c r="BS285" i="438"/>
  <c r="BR285" i="438"/>
  <c r="BQ285" i="438"/>
  <c r="BP285" i="438"/>
  <c r="BO285" i="438"/>
  <c r="BN285" i="438"/>
  <c r="BM285" i="438"/>
  <c r="BL285" i="438"/>
  <c r="BK285" i="438"/>
  <c r="BJ285" i="438"/>
  <c r="BI285" i="438"/>
  <c r="BH285" i="438"/>
  <c r="BG285" i="438"/>
  <c r="BF285" i="438"/>
  <c r="BW284" i="438"/>
  <c r="BV284" i="438"/>
  <c r="BU284" i="438"/>
  <c r="BT284" i="438"/>
  <c r="BS284" i="438"/>
  <c r="BR284" i="438"/>
  <c r="BQ284" i="438"/>
  <c r="BP284" i="438"/>
  <c r="BO284" i="438"/>
  <c r="BN284" i="438"/>
  <c r="BM284" i="438"/>
  <c r="BL284" i="438"/>
  <c r="BK284" i="438"/>
  <c r="BJ284" i="438"/>
  <c r="BI284" i="438"/>
  <c r="BH284" i="438"/>
  <c r="BG284" i="438"/>
  <c r="BF284" i="438"/>
  <c r="BW283" i="438"/>
  <c r="BV283" i="438"/>
  <c r="BU283" i="438"/>
  <c r="BT283" i="438"/>
  <c r="BS283" i="438"/>
  <c r="BR283" i="438"/>
  <c r="BQ283" i="438"/>
  <c r="BP283" i="438"/>
  <c r="BO283" i="438"/>
  <c r="BN283" i="438"/>
  <c r="BM283" i="438"/>
  <c r="BL283" i="438"/>
  <c r="BK283" i="438"/>
  <c r="BJ283" i="438"/>
  <c r="BI283" i="438"/>
  <c r="BH283" i="438"/>
  <c r="BG283" i="438"/>
  <c r="BF283" i="438"/>
  <c r="BW282" i="438"/>
  <c r="BV282" i="438"/>
  <c r="BU282" i="438"/>
  <c r="BT282" i="438"/>
  <c r="BS282" i="438"/>
  <c r="BR282" i="438"/>
  <c r="BQ282" i="438"/>
  <c r="BP282" i="438"/>
  <c r="BO282" i="438"/>
  <c r="BN282" i="438"/>
  <c r="BM282" i="438"/>
  <c r="BL282" i="438"/>
  <c r="BK282" i="438"/>
  <c r="BJ282" i="438"/>
  <c r="BI282" i="438"/>
  <c r="BH282" i="438"/>
  <c r="BG282" i="438"/>
  <c r="BF282" i="438"/>
  <c r="BW281" i="438"/>
  <c r="BV281" i="438"/>
  <c r="BU281" i="438"/>
  <c r="BT281" i="438"/>
  <c r="BS281" i="438"/>
  <c r="BR281" i="438"/>
  <c r="BQ281" i="438"/>
  <c r="BP281" i="438"/>
  <c r="BO281" i="438"/>
  <c r="BN281" i="438"/>
  <c r="BM281" i="438"/>
  <c r="BL281" i="438"/>
  <c r="BK281" i="438"/>
  <c r="BJ281" i="438"/>
  <c r="BI281" i="438"/>
  <c r="BH281" i="438"/>
  <c r="BG281" i="438"/>
  <c r="BF281" i="438"/>
  <c r="BW280" i="438"/>
  <c r="BV280" i="438"/>
  <c r="BU280" i="438"/>
  <c r="BT280" i="438"/>
  <c r="BS280" i="438"/>
  <c r="BR280" i="438"/>
  <c r="BQ280" i="438"/>
  <c r="BP280" i="438"/>
  <c r="BO280" i="438"/>
  <c r="BN280" i="438"/>
  <c r="BM280" i="438"/>
  <c r="BL280" i="438"/>
  <c r="BK280" i="438"/>
  <c r="BJ280" i="438"/>
  <c r="BI280" i="438"/>
  <c r="BH280" i="438"/>
  <c r="BG280" i="438"/>
  <c r="BF280" i="438"/>
  <c r="BW279" i="438"/>
  <c r="BV279" i="438"/>
  <c r="BU279" i="438"/>
  <c r="BT279" i="438"/>
  <c r="BS279" i="438"/>
  <c r="BR279" i="438"/>
  <c r="BQ279" i="438"/>
  <c r="BP279" i="438"/>
  <c r="BO279" i="438"/>
  <c r="BN279" i="438"/>
  <c r="BM279" i="438"/>
  <c r="BL279" i="438"/>
  <c r="BK279" i="438"/>
  <c r="BJ279" i="438"/>
  <c r="BI279" i="438"/>
  <c r="BH279" i="438"/>
  <c r="BG279" i="438"/>
  <c r="BF279" i="438"/>
  <c r="BW278" i="438"/>
  <c r="BV278" i="438"/>
  <c r="BU278" i="438"/>
  <c r="BT278" i="438"/>
  <c r="BS278" i="438"/>
  <c r="BR278" i="438"/>
  <c r="BQ278" i="438"/>
  <c r="BP278" i="438"/>
  <c r="BO278" i="438"/>
  <c r="BN278" i="438"/>
  <c r="BM278" i="438"/>
  <c r="BL278" i="438"/>
  <c r="BK278" i="438"/>
  <c r="BJ278" i="438"/>
  <c r="BI278" i="438"/>
  <c r="BH278" i="438"/>
  <c r="BG278" i="438"/>
  <c r="BF278" i="438"/>
  <c r="BW277" i="438"/>
  <c r="BV277" i="438"/>
  <c r="BU277" i="438"/>
  <c r="BT277" i="438"/>
  <c r="BS277" i="438"/>
  <c r="BR277" i="438"/>
  <c r="BQ277" i="438"/>
  <c r="BP277" i="438"/>
  <c r="BO277" i="438"/>
  <c r="BN277" i="438"/>
  <c r="BM277" i="438"/>
  <c r="BL277" i="438"/>
  <c r="BK277" i="438"/>
  <c r="BJ277" i="438"/>
  <c r="BI277" i="438"/>
  <c r="BH277" i="438"/>
  <c r="BG277" i="438"/>
  <c r="BF277" i="438"/>
  <c r="BW276" i="438"/>
  <c r="BV276" i="438"/>
  <c r="BU276" i="438"/>
  <c r="BT276" i="438"/>
  <c r="BS276" i="438"/>
  <c r="BR276" i="438"/>
  <c r="BQ276" i="438"/>
  <c r="BP276" i="438"/>
  <c r="BO276" i="438"/>
  <c r="BN276" i="438"/>
  <c r="BM276" i="438"/>
  <c r="BL276" i="438"/>
  <c r="BK276" i="438"/>
  <c r="BJ276" i="438"/>
  <c r="BI276" i="438"/>
  <c r="BH276" i="438"/>
  <c r="BG276" i="438"/>
  <c r="BF276" i="438"/>
  <c r="BW275" i="438"/>
  <c r="BV275" i="438"/>
  <c r="BU275" i="438"/>
  <c r="BT275" i="438"/>
  <c r="BS275" i="438"/>
  <c r="BR275" i="438"/>
  <c r="BQ275" i="438"/>
  <c r="BP275" i="438"/>
  <c r="BO275" i="438"/>
  <c r="BN275" i="438"/>
  <c r="BM275" i="438"/>
  <c r="BL275" i="438"/>
  <c r="BK275" i="438"/>
  <c r="BJ275" i="438"/>
  <c r="BI275" i="438"/>
  <c r="BH275" i="438"/>
  <c r="BG275" i="438"/>
  <c r="BF275" i="438"/>
  <c r="BW274" i="438"/>
  <c r="BV274" i="438"/>
  <c r="BU274" i="438"/>
  <c r="BT274" i="438"/>
  <c r="BS274" i="438"/>
  <c r="BR274" i="438"/>
  <c r="BQ274" i="438"/>
  <c r="BP274" i="438"/>
  <c r="BO274" i="438"/>
  <c r="BN274" i="438"/>
  <c r="BM274" i="438"/>
  <c r="BL274" i="438"/>
  <c r="BK274" i="438"/>
  <c r="BJ274" i="438"/>
  <c r="BI274" i="438"/>
  <c r="BH274" i="438"/>
  <c r="BG274" i="438"/>
  <c r="BF274" i="438"/>
  <c r="BW271" i="438"/>
  <c r="BV271" i="438"/>
  <c r="BU271" i="438"/>
  <c r="BT271" i="438"/>
  <c r="BS271" i="438"/>
  <c r="BR271" i="438"/>
  <c r="BQ271" i="438"/>
  <c r="BP271" i="438"/>
  <c r="BO271" i="438"/>
  <c r="BN271" i="438"/>
  <c r="BM271" i="438"/>
  <c r="BL271" i="438"/>
  <c r="BK271" i="438"/>
  <c r="BJ271" i="438"/>
  <c r="BI271" i="438"/>
  <c r="BH271" i="438"/>
  <c r="BG271" i="438"/>
  <c r="BF271" i="438"/>
  <c r="BW270" i="438"/>
  <c r="BV270" i="438"/>
  <c r="BU270" i="438"/>
  <c r="BT270" i="438"/>
  <c r="BS270" i="438"/>
  <c r="BR270" i="438"/>
  <c r="BQ270" i="438"/>
  <c r="BP270" i="438"/>
  <c r="BO270" i="438"/>
  <c r="BN270" i="438"/>
  <c r="BM270" i="438"/>
  <c r="BL270" i="438"/>
  <c r="BK270" i="438"/>
  <c r="BJ270" i="438"/>
  <c r="BI270" i="438"/>
  <c r="BH270" i="438"/>
  <c r="BG270" i="438"/>
  <c r="BF270" i="438"/>
  <c r="BW269" i="438"/>
  <c r="BV269" i="438"/>
  <c r="BU269" i="438"/>
  <c r="BT269" i="438"/>
  <c r="BS269" i="438"/>
  <c r="BR269" i="438"/>
  <c r="BQ269" i="438"/>
  <c r="BP269" i="438"/>
  <c r="BO269" i="438"/>
  <c r="BN269" i="438"/>
  <c r="BM269" i="438"/>
  <c r="BL269" i="438"/>
  <c r="BK269" i="438"/>
  <c r="BJ269" i="438"/>
  <c r="BI269" i="438"/>
  <c r="BH269" i="438"/>
  <c r="BG269" i="438"/>
  <c r="BF269" i="438"/>
  <c r="BW268" i="438"/>
  <c r="BV268" i="438"/>
  <c r="BU268" i="438"/>
  <c r="BT268" i="438"/>
  <c r="BS268" i="438"/>
  <c r="BR268" i="438"/>
  <c r="BQ268" i="438"/>
  <c r="BP268" i="438"/>
  <c r="BO268" i="438"/>
  <c r="BN268" i="438"/>
  <c r="BM268" i="438"/>
  <c r="BL268" i="438"/>
  <c r="BK268" i="438"/>
  <c r="BJ268" i="438"/>
  <c r="BI268" i="438"/>
  <c r="BH268" i="438"/>
  <c r="BG268" i="438"/>
  <c r="BF268" i="438"/>
  <c r="BW267" i="438"/>
  <c r="BV267" i="438"/>
  <c r="BU267" i="438"/>
  <c r="BT267" i="438"/>
  <c r="BS267" i="438"/>
  <c r="BR267" i="438"/>
  <c r="BQ267" i="438"/>
  <c r="BP267" i="438"/>
  <c r="BO267" i="438"/>
  <c r="BN267" i="438"/>
  <c r="BM267" i="438"/>
  <c r="BL267" i="438"/>
  <c r="BK267" i="438"/>
  <c r="BJ267" i="438"/>
  <c r="BI267" i="438"/>
  <c r="BH267" i="438"/>
  <c r="BG267" i="438"/>
  <c r="BF267" i="438"/>
  <c r="BW266" i="438"/>
  <c r="BV266" i="438"/>
  <c r="BU266" i="438"/>
  <c r="BT266" i="438"/>
  <c r="BS266" i="438"/>
  <c r="BR266" i="438"/>
  <c r="BQ266" i="438"/>
  <c r="BP266" i="438"/>
  <c r="BO266" i="438"/>
  <c r="BN266" i="438"/>
  <c r="BM266" i="438"/>
  <c r="BL266" i="438"/>
  <c r="BK266" i="438"/>
  <c r="BJ266" i="438"/>
  <c r="BI266" i="438"/>
  <c r="BH266" i="438"/>
  <c r="BG266" i="438"/>
  <c r="BF266" i="438"/>
  <c r="BW265" i="438"/>
  <c r="BV265" i="438"/>
  <c r="BU265" i="438"/>
  <c r="BT265" i="438"/>
  <c r="BS265" i="438"/>
  <c r="BR265" i="438"/>
  <c r="BQ265" i="438"/>
  <c r="BP265" i="438"/>
  <c r="BO265" i="438"/>
  <c r="BN265" i="438"/>
  <c r="BM265" i="438"/>
  <c r="BL265" i="438"/>
  <c r="BK265" i="438"/>
  <c r="BJ265" i="438"/>
  <c r="BI265" i="438"/>
  <c r="BH265" i="438"/>
  <c r="BG265" i="438"/>
  <c r="BF265" i="438"/>
  <c r="BW264" i="438"/>
  <c r="BV264" i="438"/>
  <c r="BU264" i="438"/>
  <c r="BT264" i="438"/>
  <c r="BS264" i="438"/>
  <c r="BR264" i="438"/>
  <c r="BQ264" i="438"/>
  <c r="BP264" i="438"/>
  <c r="BO264" i="438"/>
  <c r="BN264" i="438"/>
  <c r="BM264" i="438"/>
  <c r="BL264" i="438"/>
  <c r="BK264" i="438"/>
  <c r="BJ264" i="438"/>
  <c r="BI264" i="438"/>
  <c r="BH264" i="438"/>
  <c r="BG264" i="438"/>
  <c r="BF264" i="438"/>
  <c r="BW263" i="438"/>
  <c r="BV263" i="438"/>
  <c r="BU263" i="438"/>
  <c r="BT263" i="438"/>
  <c r="BS263" i="438"/>
  <c r="BR263" i="438"/>
  <c r="BQ263" i="438"/>
  <c r="BP263" i="438"/>
  <c r="BO263" i="438"/>
  <c r="BN263" i="438"/>
  <c r="BM263" i="438"/>
  <c r="BL263" i="438"/>
  <c r="BK263" i="438"/>
  <c r="BJ263" i="438"/>
  <c r="BI263" i="438"/>
  <c r="BH263" i="438"/>
  <c r="BG263" i="438"/>
  <c r="BF263" i="438"/>
  <c r="BW262" i="438"/>
  <c r="BV262" i="438"/>
  <c r="BU262" i="438"/>
  <c r="BT262" i="438"/>
  <c r="BS262" i="438"/>
  <c r="BR262" i="438"/>
  <c r="BQ262" i="438"/>
  <c r="BP262" i="438"/>
  <c r="BO262" i="438"/>
  <c r="BN262" i="438"/>
  <c r="BM262" i="438"/>
  <c r="BL262" i="438"/>
  <c r="BK262" i="438"/>
  <c r="BJ262" i="438"/>
  <c r="BI262" i="438"/>
  <c r="BH262" i="438"/>
  <c r="BG262" i="438"/>
  <c r="BF262" i="438"/>
  <c r="BW261" i="438"/>
  <c r="BV261" i="438"/>
  <c r="BU261" i="438"/>
  <c r="BT261" i="438"/>
  <c r="BS261" i="438"/>
  <c r="BR261" i="438"/>
  <c r="BQ261" i="438"/>
  <c r="BP261" i="438"/>
  <c r="BO261" i="438"/>
  <c r="BN261" i="438"/>
  <c r="BM261" i="438"/>
  <c r="BL261" i="438"/>
  <c r="BK261" i="438"/>
  <c r="BJ261" i="438"/>
  <c r="BI261" i="438"/>
  <c r="BH261" i="438"/>
  <c r="BG261" i="438"/>
  <c r="BF261" i="438"/>
  <c r="BE261" i="438"/>
  <c r="BW260" i="438"/>
  <c r="BV260" i="438"/>
  <c r="BU260" i="438"/>
  <c r="BT260" i="438"/>
  <c r="BS260" i="438"/>
  <c r="BR260" i="438"/>
  <c r="BQ260" i="438"/>
  <c r="BP260" i="438"/>
  <c r="BO260" i="438"/>
  <c r="BN260" i="438"/>
  <c r="BM260" i="438"/>
  <c r="BL260" i="438"/>
  <c r="BK260" i="438"/>
  <c r="BJ260" i="438"/>
  <c r="BI260" i="438"/>
  <c r="BH260" i="438"/>
  <c r="BG260" i="438"/>
  <c r="BF260" i="438"/>
  <c r="BW259" i="438"/>
  <c r="BV259" i="438"/>
  <c r="BU259" i="438"/>
  <c r="BT259" i="438"/>
  <c r="BS259" i="438"/>
  <c r="BR259" i="438"/>
  <c r="BQ259" i="438"/>
  <c r="BP259" i="438"/>
  <c r="BO259" i="438"/>
  <c r="BN259" i="438"/>
  <c r="BM259" i="438"/>
  <c r="BL259" i="438"/>
  <c r="BK259" i="438"/>
  <c r="BJ259" i="438"/>
  <c r="BI259" i="438"/>
  <c r="BH259" i="438"/>
  <c r="BG259" i="438"/>
  <c r="BF259" i="438"/>
  <c r="BW258" i="438"/>
  <c r="BV258" i="438"/>
  <c r="BU258" i="438"/>
  <c r="BT258" i="438"/>
  <c r="BS258" i="438"/>
  <c r="BR258" i="438"/>
  <c r="BQ258" i="438"/>
  <c r="BP258" i="438"/>
  <c r="BO258" i="438"/>
  <c r="BN258" i="438"/>
  <c r="BM258" i="438"/>
  <c r="BL258" i="438"/>
  <c r="BK258" i="438"/>
  <c r="BJ258" i="438"/>
  <c r="BI258" i="438"/>
  <c r="BH258" i="438"/>
  <c r="BG258" i="438"/>
  <c r="BF258" i="438"/>
  <c r="BW257" i="438"/>
  <c r="BV257" i="438"/>
  <c r="BU257" i="438"/>
  <c r="BT257" i="438"/>
  <c r="BS257" i="438"/>
  <c r="BR257" i="438"/>
  <c r="BQ257" i="438"/>
  <c r="BP257" i="438"/>
  <c r="BO257" i="438"/>
  <c r="BN257" i="438"/>
  <c r="BM257" i="438"/>
  <c r="BL257" i="438"/>
  <c r="BK257" i="438"/>
  <c r="BJ257" i="438"/>
  <c r="BI257" i="438"/>
  <c r="BH257" i="438"/>
  <c r="BG257" i="438"/>
  <c r="BF257" i="438"/>
  <c r="BW256" i="438"/>
  <c r="BV256" i="438"/>
  <c r="BU256" i="438"/>
  <c r="BT256" i="438"/>
  <c r="BS256" i="438"/>
  <c r="BR256" i="438"/>
  <c r="BQ256" i="438"/>
  <c r="BP256" i="438"/>
  <c r="BO256" i="438"/>
  <c r="BN256" i="438"/>
  <c r="BM256" i="438"/>
  <c r="BL256" i="438"/>
  <c r="BK256" i="438"/>
  <c r="BJ256" i="438"/>
  <c r="BI256" i="438"/>
  <c r="BH256" i="438"/>
  <c r="BG256" i="438"/>
  <c r="BF256" i="438"/>
  <c r="BW255" i="438"/>
  <c r="BV255" i="438"/>
  <c r="BU255" i="438"/>
  <c r="BT255" i="438"/>
  <c r="BS255" i="438"/>
  <c r="BR255" i="438"/>
  <c r="BQ255" i="438"/>
  <c r="BP255" i="438"/>
  <c r="BO255" i="438"/>
  <c r="BN255" i="438"/>
  <c r="BM255" i="438"/>
  <c r="BL255" i="438"/>
  <c r="BK255" i="438"/>
  <c r="BJ255" i="438"/>
  <c r="BI255" i="438"/>
  <c r="BH255" i="438"/>
  <c r="BG255" i="438"/>
  <c r="BF255" i="438"/>
  <c r="BW252" i="438"/>
  <c r="BV252" i="438"/>
  <c r="BU252" i="438"/>
  <c r="BT252" i="438"/>
  <c r="BS252" i="438"/>
  <c r="BR252" i="438"/>
  <c r="BQ252" i="438"/>
  <c r="BP252" i="438"/>
  <c r="BO252" i="438"/>
  <c r="BN252" i="438"/>
  <c r="BM252" i="438"/>
  <c r="BL252" i="438"/>
  <c r="BK252" i="438"/>
  <c r="BJ252" i="438"/>
  <c r="BI252" i="438"/>
  <c r="BH252" i="438"/>
  <c r="BG252" i="438"/>
  <c r="BF252" i="438"/>
  <c r="BW251" i="438"/>
  <c r="BV251" i="438"/>
  <c r="BU251" i="438"/>
  <c r="BT251" i="438"/>
  <c r="BS251" i="438"/>
  <c r="BR251" i="438"/>
  <c r="BQ251" i="438"/>
  <c r="BP251" i="438"/>
  <c r="BO251" i="438"/>
  <c r="BN251" i="438"/>
  <c r="BM251" i="438"/>
  <c r="BL251" i="438"/>
  <c r="BK251" i="438"/>
  <c r="BJ251" i="438"/>
  <c r="BI251" i="438"/>
  <c r="BH251" i="438"/>
  <c r="BG251" i="438"/>
  <c r="BF251" i="438"/>
  <c r="BW250" i="438"/>
  <c r="BV250" i="438"/>
  <c r="BU250" i="438"/>
  <c r="BT250" i="438"/>
  <c r="BS250" i="438"/>
  <c r="BR250" i="438"/>
  <c r="BQ250" i="438"/>
  <c r="BP250" i="438"/>
  <c r="BO250" i="438"/>
  <c r="BN250" i="438"/>
  <c r="BM250" i="438"/>
  <c r="BL250" i="438"/>
  <c r="BK250" i="438"/>
  <c r="BJ250" i="438"/>
  <c r="BI250" i="438"/>
  <c r="BH250" i="438"/>
  <c r="BG250" i="438"/>
  <c r="BF250" i="438"/>
  <c r="BW249" i="438"/>
  <c r="BV249" i="438"/>
  <c r="BU249" i="438"/>
  <c r="BT249" i="438"/>
  <c r="BS249" i="438"/>
  <c r="BR249" i="438"/>
  <c r="BQ249" i="438"/>
  <c r="BP249" i="438"/>
  <c r="BO249" i="438"/>
  <c r="BN249" i="438"/>
  <c r="BM249" i="438"/>
  <c r="BL249" i="438"/>
  <c r="BK249" i="438"/>
  <c r="BJ249" i="438"/>
  <c r="BI249" i="438"/>
  <c r="BH249" i="438"/>
  <c r="BG249" i="438"/>
  <c r="BF249" i="438"/>
  <c r="BW248" i="438"/>
  <c r="BV248" i="438"/>
  <c r="BU248" i="438"/>
  <c r="BT248" i="438"/>
  <c r="BS248" i="438"/>
  <c r="BR248" i="438"/>
  <c r="BQ248" i="438"/>
  <c r="BP248" i="438"/>
  <c r="BO248" i="438"/>
  <c r="BN248" i="438"/>
  <c r="BM248" i="438"/>
  <c r="BL248" i="438"/>
  <c r="BK248" i="438"/>
  <c r="BJ248" i="438"/>
  <c r="BI248" i="438"/>
  <c r="BH248" i="438"/>
  <c r="BG248" i="438"/>
  <c r="BF248" i="438"/>
  <c r="BW247" i="438"/>
  <c r="BV247" i="438"/>
  <c r="BU247" i="438"/>
  <c r="BT247" i="438"/>
  <c r="BS247" i="438"/>
  <c r="BR247" i="438"/>
  <c r="BQ247" i="438"/>
  <c r="BP247" i="438"/>
  <c r="BO247" i="438"/>
  <c r="BN247" i="438"/>
  <c r="BM247" i="438"/>
  <c r="BL247" i="438"/>
  <c r="BK247" i="438"/>
  <c r="BJ247" i="438"/>
  <c r="BI247" i="438"/>
  <c r="BH247" i="438"/>
  <c r="BG247" i="438"/>
  <c r="BF247" i="438"/>
  <c r="BW246" i="438"/>
  <c r="BV246" i="438"/>
  <c r="BU246" i="438"/>
  <c r="BT246" i="438"/>
  <c r="BS246" i="438"/>
  <c r="BR246" i="438"/>
  <c r="BQ246" i="438"/>
  <c r="BP246" i="438"/>
  <c r="BO246" i="438"/>
  <c r="BN246" i="438"/>
  <c r="BM246" i="438"/>
  <c r="BL246" i="438"/>
  <c r="BK246" i="438"/>
  <c r="BJ246" i="438"/>
  <c r="BI246" i="438"/>
  <c r="BH246" i="438"/>
  <c r="BG246" i="438"/>
  <c r="BF246" i="438"/>
  <c r="BW245" i="438"/>
  <c r="BV245" i="438"/>
  <c r="BU245" i="438"/>
  <c r="BT245" i="438"/>
  <c r="BS245" i="438"/>
  <c r="BR245" i="438"/>
  <c r="BQ245" i="438"/>
  <c r="BP245" i="438"/>
  <c r="BO245" i="438"/>
  <c r="BN245" i="438"/>
  <c r="BM245" i="438"/>
  <c r="BL245" i="438"/>
  <c r="BK245" i="438"/>
  <c r="BJ245" i="438"/>
  <c r="BI245" i="438"/>
  <c r="BH245" i="438"/>
  <c r="BG245" i="438"/>
  <c r="BF245" i="438"/>
  <c r="BW244" i="438"/>
  <c r="BV244" i="438"/>
  <c r="BU244" i="438"/>
  <c r="BT244" i="438"/>
  <c r="BS244" i="438"/>
  <c r="BR244" i="438"/>
  <c r="BQ244" i="438"/>
  <c r="BP244" i="438"/>
  <c r="BO244" i="438"/>
  <c r="BN244" i="438"/>
  <c r="BM244" i="438"/>
  <c r="BL244" i="438"/>
  <c r="BK244" i="438"/>
  <c r="BJ244" i="438"/>
  <c r="BI244" i="438"/>
  <c r="BH244" i="438"/>
  <c r="BG244" i="438"/>
  <c r="BF244" i="438"/>
  <c r="BW243" i="438"/>
  <c r="BV243" i="438"/>
  <c r="BU243" i="438"/>
  <c r="BT243" i="438"/>
  <c r="BS243" i="438"/>
  <c r="BR243" i="438"/>
  <c r="BQ243" i="438"/>
  <c r="BP243" i="438"/>
  <c r="BO243" i="438"/>
  <c r="BN243" i="438"/>
  <c r="BM243" i="438"/>
  <c r="BL243" i="438"/>
  <c r="BK243" i="438"/>
  <c r="BJ243" i="438"/>
  <c r="BI243" i="438"/>
  <c r="BH243" i="438"/>
  <c r="BG243" i="438"/>
  <c r="BF243" i="438"/>
  <c r="BW242" i="438"/>
  <c r="BV242" i="438"/>
  <c r="BU242" i="438"/>
  <c r="BT242" i="438"/>
  <c r="BS242" i="438"/>
  <c r="BR242" i="438"/>
  <c r="BQ242" i="438"/>
  <c r="BP242" i="438"/>
  <c r="BO242" i="438"/>
  <c r="BN242" i="438"/>
  <c r="BM242" i="438"/>
  <c r="BL242" i="438"/>
  <c r="BK242" i="438"/>
  <c r="BJ242" i="438"/>
  <c r="BI242" i="438"/>
  <c r="BH242" i="438"/>
  <c r="BG242" i="438"/>
  <c r="BF242" i="438"/>
  <c r="BW241" i="438"/>
  <c r="BV241" i="438"/>
  <c r="BU241" i="438"/>
  <c r="BT241" i="438"/>
  <c r="BS241" i="438"/>
  <c r="BR241" i="438"/>
  <c r="BQ241" i="438"/>
  <c r="BP241" i="438"/>
  <c r="BO241" i="438"/>
  <c r="BN241" i="438"/>
  <c r="BM241" i="438"/>
  <c r="BL241" i="438"/>
  <c r="BK241" i="438"/>
  <c r="BJ241" i="438"/>
  <c r="BI241" i="438"/>
  <c r="BH241" i="438"/>
  <c r="BG241" i="438"/>
  <c r="BF241" i="438"/>
  <c r="BW240" i="438"/>
  <c r="BV240" i="438"/>
  <c r="BU240" i="438"/>
  <c r="BT240" i="438"/>
  <c r="BS240" i="438"/>
  <c r="BR240" i="438"/>
  <c r="BQ240" i="438"/>
  <c r="BP240" i="438"/>
  <c r="BO240" i="438"/>
  <c r="BN240" i="438"/>
  <c r="BM240" i="438"/>
  <c r="BL240" i="438"/>
  <c r="BK240" i="438"/>
  <c r="BJ240" i="438"/>
  <c r="BI240" i="438"/>
  <c r="BH240" i="438"/>
  <c r="BG240" i="438"/>
  <c r="BF240" i="438"/>
  <c r="BW239" i="438"/>
  <c r="BV239" i="438"/>
  <c r="BU239" i="438"/>
  <c r="BT239" i="438"/>
  <c r="BS239" i="438"/>
  <c r="BR239" i="438"/>
  <c r="BQ239" i="438"/>
  <c r="BP239" i="438"/>
  <c r="BO239" i="438"/>
  <c r="BN239" i="438"/>
  <c r="BM239" i="438"/>
  <c r="BL239" i="438"/>
  <c r="BK239" i="438"/>
  <c r="BJ239" i="438"/>
  <c r="BI239" i="438"/>
  <c r="BH239" i="438"/>
  <c r="BG239" i="438"/>
  <c r="BF239" i="438"/>
  <c r="BW238" i="438"/>
  <c r="BV238" i="438"/>
  <c r="BU238" i="438"/>
  <c r="BT238" i="438"/>
  <c r="BS238" i="438"/>
  <c r="BR238" i="438"/>
  <c r="BQ238" i="438"/>
  <c r="BP238" i="438"/>
  <c r="BO238" i="438"/>
  <c r="BN238" i="438"/>
  <c r="BM238" i="438"/>
  <c r="BL238" i="438"/>
  <c r="BK238" i="438"/>
  <c r="BJ238" i="438"/>
  <c r="BI238" i="438"/>
  <c r="BH238" i="438"/>
  <c r="BG238" i="438"/>
  <c r="BF238" i="438"/>
  <c r="BW237" i="438"/>
  <c r="BV237" i="438"/>
  <c r="BU237" i="438"/>
  <c r="BT237" i="438"/>
  <c r="BS237" i="438"/>
  <c r="BR237" i="438"/>
  <c r="BQ237" i="438"/>
  <c r="BP237" i="438"/>
  <c r="BO237" i="438"/>
  <c r="BN237" i="438"/>
  <c r="BM237" i="438"/>
  <c r="BL237" i="438"/>
  <c r="BK237" i="438"/>
  <c r="BJ237" i="438"/>
  <c r="BI237" i="438"/>
  <c r="BH237" i="438"/>
  <c r="BG237" i="438"/>
  <c r="BF237" i="438"/>
  <c r="BW236" i="438"/>
  <c r="BV236" i="438"/>
  <c r="BU236" i="438"/>
  <c r="BT236" i="438"/>
  <c r="BS236" i="438"/>
  <c r="BR236" i="438"/>
  <c r="BQ236" i="438"/>
  <c r="BP236" i="438"/>
  <c r="BO236" i="438"/>
  <c r="BN236" i="438"/>
  <c r="BM236" i="438"/>
  <c r="BL236" i="438"/>
  <c r="BK236" i="438"/>
  <c r="BJ236" i="438"/>
  <c r="BI236" i="438"/>
  <c r="BH236" i="438"/>
  <c r="BG236" i="438"/>
  <c r="BF236" i="438"/>
  <c r="BW233" i="438"/>
  <c r="BV233" i="438"/>
  <c r="BU233" i="438"/>
  <c r="BT233" i="438"/>
  <c r="BS233" i="438"/>
  <c r="BR233" i="438"/>
  <c r="BQ233" i="438"/>
  <c r="BP233" i="438"/>
  <c r="BO233" i="438"/>
  <c r="BN233" i="438"/>
  <c r="BM233" i="438"/>
  <c r="BL233" i="438"/>
  <c r="BK233" i="438"/>
  <c r="BJ233" i="438"/>
  <c r="BI233" i="438"/>
  <c r="BH233" i="438"/>
  <c r="BG233" i="438"/>
  <c r="BF233" i="438"/>
  <c r="BW232" i="438"/>
  <c r="BV232" i="438"/>
  <c r="BU232" i="438"/>
  <c r="BT232" i="438"/>
  <c r="BS232" i="438"/>
  <c r="BR232" i="438"/>
  <c r="BQ232" i="438"/>
  <c r="BP232" i="438"/>
  <c r="BO232" i="438"/>
  <c r="BN232" i="438"/>
  <c r="BM232" i="438"/>
  <c r="BL232" i="438"/>
  <c r="BK232" i="438"/>
  <c r="BJ232" i="438"/>
  <c r="BI232" i="438"/>
  <c r="BH232" i="438"/>
  <c r="BG232" i="438"/>
  <c r="BF232" i="438"/>
  <c r="BW231" i="438"/>
  <c r="BV231" i="438"/>
  <c r="BU231" i="438"/>
  <c r="BT231" i="438"/>
  <c r="BS231" i="438"/>
  <c r="BR231" i="438"/>
  <c r="BQ231" i="438"/>
  <c r="BP231" i="438"/>
  <c r="BO231" i="438"/>
  <c r="BN231" i="438"/>
  <c r="BM231" i="438"/>
  <c r="BL231" i="438"/>
  <c r="BK231" i="438"/>
  <c r="BJ231" i="438"/>
  <c r="BI231" i="438"/>
  <c r="BH231" i="438"/>
  <c r="BG231" i="438"/>
  <c r="BF231" i="438"/>
  <c r="BW230" i="438"/>
  <c r="BV230" i="438"/>
  <c r="BU230" i="438"/>
  <c r="BT230" i="438"/>
  <c r="BS230" i="438"/>
  <c r="BR230" i="438"/>
  <c r="BQ230" i="438"/>
  <c r="BP230" i="438"/>
  <c r="BO230" i="438"/>
  <c r="BN230" i="438"/>
  <c r="BM230" i="438"/>
  <c r="BL230" i="438"/>
  <c r="BK230" i="438"/>
  <c r="BJ230" i="438"/>
  <c r="BI230" i="438"/>
  <c r="BH230" i="438"/>
  <c r="BG230" i="438"/>
  <c r="BF230" i="438"/>
  <c r="BW229" i="438"/>
  <c r="BV229" i="438"/>
  <c r="BU229" i="438"/>
  <c r="BT229" i="438"/>
  <c r="BS229" i="438"/>
  <c r="BR229" i="438"/>
  <c r="BQ229" i="438"/>
  <c r="BP229" i="438"/>
  <c r="BO229" i="438"/>
  <c r="BN229" i="438"/>
  <c r="BM229" i="438"/>
  <c r="BL229" i="438"/>
  <c r="BK229" i="438"/>
  <c r="BJ229" i="438"/>
  <c r="BI229" i="438"/>
  <c r="BH229" i="438"/>
  <c r="BG229" i="438"/>
  <c r="BF229" i="438"/>
  <c r="BW228" i="438"/>
  <c r="BV228" i="438"/>
  <c r="BU228" i="438"/>
  <c r="BT228" i="438"/>
  <c r="BS228" i="438"/>
  <c r="BR228" i="438"/>
  <c r="BQ228" i="438"/>
  <c r="BP228" i="438"/>
  <c r="BO228" i="438"/>
  <c r="BN228" i="438"/>
  <c r="BM228" i="438"/>
  <c r="BL228" i="438"/>
  <c r="BK228" i="438"/>
  <c r="BJ228" i="438"/>
  <c r="BI228" i="438"/>
  <c r="BH228" i="438"/>
  <c r="BG228" i="438"/>
  <c r="BF228" i="438"/>
  <c r="BW227" i="438"/>
  <c r="BV227" i="438"/>
  <c r="BU227" i="438"/>
  <c r="BT227" i="438"/>
  <c r="BS227" i="438"/>
  <c r="BR227" i="438"/>
  <c r="BQ227" i="438"/>
  <c r="BP227" i="438"/>
  <c r="BO227" i="438"/>
  <c r="BN227" i="438"/>
  <c r="BM227" i="438"/>
  <c r="BL227" i="438"/>
  <c r="BK227" i="438"/>
  <c r="BJ227" i="438"/>
  <c r="BI227" i="438"/>
  <c r="BH227" i="438"/>
  <c r="BG227" i="438"/>
  <c r="BF227" i="438"/>
  <c r="BW226" i="438"/>
  <c r="BV226" i="438"/>
  <c r="BU226" i="438"/>
  <c r="BT226" i="438"/>
  <c r="BS226" i="438"/>
  <c r="BR226" i="438"/>
  <c r="BQ226" i="438"/>
  <c r="BP226" i="438"/>
  <c r="BO226" i="438"/>
  <c r="BN226" i="438"/>
  <c r="BM226" i="438"/>
  <c r="BL226" i="438"/>
  <c r="BK226" i="438"/>
  <c r="BJ226" i="438"/>
  <c r="BI226" i="438"/>
  <c r="BH226" i="438"/>
  <c r="BG226" i="438"/>
  <c r="BF226" i="438"/>
  <c r="BW225" i="438"/>
  <c r="BV225" i="438"/>
  <c r="BU225" i="438"/>
  <c r="BT225" i="438"/>
  <c r="BS225" i="438"/>
  <c r="BR225" i="438"/>
  <c r="BQ225" i="438"/>
  <c r="BP225" i="438"/>
  <c r="BO225" i="438"/>
  <c r="BN225" i="438"/>
  <c r="BM225" i="438"/>
  <c r="BL225" i="438"/>
  <c r="BK225" i="438"/>
  <c r="BJ225" i="438"/>
  <c r="BI225" i="438"/>
  <c r="BH225" i="438"/>
  <c r="BG225" i="438"/>
  <c r="BF225" i="438"/>
  <c r="BW224" i="438"/>
  <c r="BV224" i="438"/>
  <c r="BU224" i="438"/>
  <c r="BT224" i="438"/>
  <c r="BS224" i="438"/>
  <c r="BR224" i="438"/>
  <c r="BQ224" i="438"/>
  <c r="BP224" i="438"/>
  <c r="BO224" i="438"/>
  <c r="BN224" i="438"/>
  <c r="BM224" i="438"/>
  <c r="BL224" i="438"/>
  <c r="BK224" i="438"/>
  <c r="BJ224" i="438"/>
  <c r="BI224" i="438"/>
  <c r="BH224" i="438"/>
  <c r="BG224" i="438"/>
  <c r="BF224" i="438"/>
  <c r="BW223" i="438"/>
  <c r="BV223" i="438"/>
  <c r="BU223" i="438"/>
  <c r="BT223" i="438"/>
  <c r="BS223" i="438"/>
  <c r="BR223" i="438"/>
  <c r="BQ223" i="438"/>
  <c r="BP223" i="438"/>
  <c r="BO223" i="438"/>
  <c r="BN223" i="438"/>
  <c r="BM223" i="438"/>
  <c r="BL223" i="438"/>
  <c r="BK223" i="438"/>
  <c r="BJ223" i="438"/>
  <c r="BI223" i="438"/>
  <c r="BH223" i="438"/>
  <c r="BG223" i="438"/>
  <c r="BF223" i="438"/>
  <c r="BW222" i="438"/>
  <c r="BV222" i="438"/>
  <c r="BU222" i="438"/>
  <c r="BT222" i="438"/>
  <c r="BS222" i="438"/>
  <c r="BR222" i="438"/>
  <c r="BQ222" i="438"/>
  <c r="BP222" i="438"/>
  <c r="BO222" i="438"/>
  <c r="BN222" i="438"/>
  <c r="BM222" i="438"/>
  <c r="BL222" i="438"/>
  <c r="BK222" i="438"/>
  <c r="BJ222" i="438"/>
  <c r="BI222" i="438"/>
  <c r="BH222" i="438"/>
  <c r="BG222" i="438"/>
  <c r="BF222" i="438"/>
  <c r="BW221" i="438"/>
  <c r="BV221" i="438"/>
  <c r="BU221" i="438"/>
  <c r="BT221" i="438"/>
  <c r="BS221" i="438"/>
  <c r="BR221" i="438"/>
  <c r="BQ221" i="438"/>
  <c r="BP221" i="438"/>
  <c r="BO221" i="438"/>
  <c r="BN221" i="438"/>
  <c r="BM221" i="438"/>
  <c r="BL221" i="438"/>
  <c r="BK221" i="438"/>
  <c r="BJ221" i="438"/>
  <c r="BI221" i="438"/>
  <c r="BH221" i="438"/>
  <c r="BG221" i="438"/>
  <c r="BF221" i="438"/>
  <c r="BW220" i="438"/>
  <c r="BV220" i="438"/>
  <c r="BU220" i="438"/>
  <c r="BT220" i="438"/>
  <c r="BS220" i="438"/>
  <c r="BR220" i="438"/>
  <c r="BQ220" i="438"/>
  <c r="BP220" i="438"/>
  <c r="BO220" i="438"/>
  <c r="BN220" i="438"/>
  <c r="BM220" i="438"/>
  <c r="BL220" i="438"/>
  <c r="BK220" i="438"/>
  <c r="BJ220" i="438"/>
  <c r="BI220" i="438"/>
  <c r="BH220" i="438"/>
  <c r="BG220" i="438"/>
  <c r="BF220" i="438"/>
  <c r="BW219" i="438"/>
  <c r="BV219" i="438"/>
  <c r="BU219" i="438"/>
  <c r="BT219" i="438"/>
  <c r="BS219" i="438"/>
  <c r="BR219" i="438"/>
  <c r="BQ219" i="438"/>
  <c r="BP219" i="438"/>
  <c r="BO219" i="438"/>
  <c r="BN219" i="438"/>
  <c r="BM219" i="438"/>
  <c r="BL219" i="438"/>
  <c r="BK219" i="438"/>
  <c r="BJ219" i="438"/>
  <c r="BI219" i="438"/>
  <c r="BH219" i="438"/>
  <c r="BG219" i="438"/>
  <c r="BF219" i="438"/>
  <c r="BW218" i="438"/>
  <c r="BV218" i="438"/>
  <c r="BU218" i="438"/>
  <c r="BT218" i="438"/>
  <c r="BS218" i="438"/>
  <c r="BR218" i="438"/>
  <c r="BQ218" i="438"/>
  <c r="BP218" i="438"/>
  <c r="BO218" i="438"/>
  <c r="BN218" i="438"/>
  <c r="BM218" i="438"/>
  <c r="BL218" i="438"/>
  <c r="BK218" i="438"/>
  <c r="BJ218" i="438"/>
  <c r="BI218" i="438"/>
  <c r="BH218" i="438"/>
  <c r="BG218" i="438"/>
  <c r="BF218" i="438"/>
  <c r="BW217" i="438"/>
  <c r="BV217" i="438"/>
  <c r="BU217" i="438"/>
  <c r="BT217" i="438"/>
  <c r="BS217" i="438"/>
  <c r="BR217" i="438"/>
  <c r="BQ217" i="438"/>
  <c r="BP217" i="438"/>
  <c r="BO217" i="438"/>
  <c r="BN217" i="438"/>
  <c r="BM217" i="438"/>
  <c r="BL217" i="438"/>
  <c r="BK217" i="438"/>
  <c r="BJ217" i="438"/>
  <c r="BI217" i="438"/>
  <c r="BH217" i="438"/>
  <c r="BG217" i="438"/>
  <c r="BF217" i="438"/>
  <c r="BW214" i="438"/>
  <c r="BV214" i="438"/>
  <c r="BU214" i="438"/>
  <c r="BT214" i="438"/>
  <c r="BS214" i="438"/>
  <c r="BR214" i="438"/>
  <c r="BQ214" i="438"/>
  <c r="BP214" i="438"/>
  <c r="BO214" i="438"/>
  <c r="BN214" i="438"/>
  <c r="BM214" i="438"/>
  <c r="BL214" i="438"/>
  <c r="BK214" i="438"/>
  <c r="BJ214" i="438"/>
  <c r="BI214" i="438"/>
  <c r="BH214" i="438"/>
  <c r="BG214" i="438"/>
  <c r="BF214" i="438"/>
  <c r="BW213" i="438"/>
  <c r="BV213" i="438"/>
  <c r="BU213" i="438"/>
  <c r="BT213" i="438"/>
  <c r="BS213" i="438"/>
  <c r="BR213" i="438"/>
  <c r="BQ213" i="438"/>
  <c r="BP213" i="438"/>
  <c r="BO213" i="438"/>
  <c r="BN213" i="438"/>
  <c r="BM213" i="438"/>
  <c r="BL213" i="438"/>
  <c r="BK213" i="438"/>
  <c r="BJ213" i="438"/>
  <c r="BI213" i="438"/>
  <c r="BH213" i="438"/>
  <c r="BG213" i="438"/>
  <c r="BF213" i="438"/>
  <c r="BW212" i="438"/>
  <c r="BV212" i="438"/>
  <c r="BU212" i="438"/>
  <c r="BT212" i="438"/>
  <c r="BS212" i="438"/>
  <c r="BR212" i="438"/>
  <c r="BQ212" i="438"/>
  <c r="BP212" i="438"/>
  <c r="BO212" i="438"/>
  <c r="BN212" i="438"/>
  <c r="BM212" i="438"/>
  <c r="BL212" i="438"/>
  <c r="BK212" i="438"/>
  <c r="BJ212" i="438"/>
  <c r="BI212" i="438"/>
  <c r="BH212" i="438"/>
  <c r="BG212" i="438"/>
  <c r="BF212" i="438"/>
  <c r="BW211" i="438"/>
  <c r="BV211" i="438"/>
  <c r="BU211" i="438"/>
  <c r="BT211" i="438"/>
  <c r="BS211" i="438"/>
  <c r="BR211" i="438"/>
  <c r="BQ211" i="438"/>
  <c r="BP211" i="438"/>
  <c r="BO211" i="438"/>
  <c r="BN211" i="438"/>
  <c r="BM211" i="438"/>
  <c r="BL211" i="438"/>
  <c r="BK211" i="438"/>
  <c r="BJ211" i="438"/>
  <c r="BI211" i="438"/>
  <c r="BH211" i="438"/>
  <c r="BG211" i="438"/>
  <c r="BF211" i="438"/>
  <c r="BW210" i="438"/>
  <c r="BV210" i="438"/>
  <c r="BU210" i="438"/>
  <c r="BT210" i="438"/>
  <c r="BS210" i="438"/>
  <c r="BR210" i="438"/>
  <c r="BQ210" i="438"/>
  <c r="BP210" i="438"/>
  <c r="BO210" i="438"/>
  <c r="BN210" i="438"/>
  <c r="BM210" i="438"/>
  <c r="BL210" i="438"/>
  <c r="BK210" i="438"/>
  <c r="BJ210" i="438"/>
  <c r="BI210" i="438"/>
  <c r="BH210" i="438"/>
  <c r="BG210" i="438"/>
  <c r="BF210" i="438"/>
  <c r="BW209" i="438"/>
  <c r="BV209" i="438"/>
  <c r="BU209" i="438"/>
  <c r="BT209" i="438"/>
  <c r="BS209" i="438"/>
  <c r="BR209" i="438"/>
  <c r="BQ209" i="438"/>
  <c r="BP209" i="438"/>
  <c r="BO209" i="438"/>
  <c r="BN209" i="438"/>
  <c r="BM209" i="438"/>
  <c r="BL209" i="438"/>
  <c r="BK209" i="438"/>
  <c r="BJ209" i="438"/>
  <c r="BI209" i="438"/>
  <c r="BH209" i="438"/>
  <c r="BG209" i="438"/>
  <c r="BF209" i="438"/>
  <c r="BW208" i="438"/>
  <c r="BV208" i="438"/>
  <c r="BU208" i="438"/>
  <c r="BT208" i="438"/>
  <c r="BS208" i="438"/>
  <c r="BR208" i="438"/>
  <c r="BQ208" i="438"/>
  <c r="BP208" i="438"/>
  <c r="BO208" i="438"/>
  <c r="BN208" i="438"/>
  <c r="BM208" i="438"/>
  <c r="BL208" i="438"/>
  <c r="BK208" i="438"/>
  <c r="BJ208" i="438"/>
  <c r="BI208" i="438"/>
  <c r="BH208" i="438"/>
  <c r="BG208" i="438"/>
  <c r="BF208" i="438"/>
  <c r="BW207" i="438"/>
  <c r="BV207" i="438"/>
  <c r="BU207" i="438"/>
  <c r="BT207" i="438"/>
  <c r="BS207" i="438"/>
  <c r="BR207" i="438"/>
  <c r="BQ207" i="438"/>
  <c r="BP207" i="438"/>
  <c r="BO207" i="438"/>
  <c r="BN207" i="438"/>
  <c r="BM207" i="438"/>
  <c r="BL207" i="438"/>
  <c r="BK207" i="438"/>
  <c r="BJ207" i="438"/>
  <c r="BI207" i="438"/>
  <c r="BH207" i="438"/>
  <c r="BG207" i="438"/>
  <c r="BF207" i="438"/>
  <c r="BW206" i="438"/>
  <c r="BV206" i="438"/>
  <c r="BU206" i="438"/>
  <c r="BT206" i="438"/>
  <c r="BS206" i="438"/>
  <c r="BR206" i="438"/>
  <c r="BQ206" i="438"/>
  <c r="BP206" i="438"/>
  <c r="BO206" i="438"/>
  <c r="BN206" i="438"/>
  <c r="BM206" i="438"/>
  <c r="BL206" i="438"/>
  <c r="BK206" i="438"/>
  <c r="BJ206" i="438"/>
  <c r="BI206" i="438"/>
  <c r="BH206" i="438"/>
  <c r="BG206" i="438"/>
  <c r="BF206" i="438"/>
  <c r="BW205" i="438"/>
  <c r="BV205" i="438"/>
  <c r="BU205" i="438"/>
  <c r="BT205" i="438"/>
  <c r="BS205" i="438"/>
  <c r="BR205" i="438"/>
  <c r="BQ205" i="438"/>
  <c r="BP205" i="438"/>
  <c r="BO205" i="438"/>
  <c r="BN205" i="438"/>
  <c r="BM205" i="438"/>
  <c r="BL205" i="438"/>
  <c r="BK205" i="438"/>
  <c r="BJ205" i="438"/>
  <c r="BI205" i="438"/>
  <c r="BH205" i="438"/>
  <c r="BG205" i="438"/>
  <c r="BF205" i="438"/>
  <c r="BW204" i="438"/>
  <c r="BV204" i="438"/>
  <c r="BU204" i="438"/>
  <c r="BT204" i="438"/>
  <c r="BS204" i="438"/>
  <c r="BR204" i="438"/>
  <c r="BQ204" i="438"/>
  <c r="BP204" i="438"/>
  <c r="BO204" i="438"/>
  <c r="BN204" i="438"/>
  <c r="BM204" i="438"/>
  <c r="BL204" i="438"/>
  <c r="BK204" i="438"/>
  <c r="BJ204" i="438"/>
  <c r="BI204" i="438"/>
  <c r="BH204" i="438"/>
  <c r="BG204" i="438"/>
  <c r="BF204" i="438"/>
  <c r="BW203" i="438"/>
  <c r="BV203" i="438"/>
  <c r="BU203" i="438"/>
  <c r="BT203" i="438"/>
  <c r="BS203" i="438"/>
  <c r="BR203" i="438"/>
  <c r="BQ203" i="438"/>
  <c r="BP203" i="438"/>
  <c r="BO203" i="438"/>
  <c r="BN203" i="438"/>
  <c r="BM203" i="438"/>
  <c r="BL203" i="438"/>
  <c r="BK203" i="438"/>
  <c r="BJ203" i="438"/>
  <c r="BI203" i="438"/>
  <c r="BH203" i="438"/>
  <c r="BG203" i="438"/>
  <c r="BF203" i="438"/>
  <c r="BW202" i="438"/>
  <c r="BV202" i="438"/>
  <c r="BU202" i="438"/>
  <c r="BT202" i="438"/>
  <c r="BS202" i="438"/>
  <c r="BR202" i="438"/>
  <c r="BQ202" i="438"/>
  <c r="BP202" i="438"/>
  <c r="BO202" i="438"/>
  <c r="BN202" i="438"/>
  <c r="BM202" i="438"/>
  <c r="BL202" i="438"/>
  <c r="BK202" i="438"/>
  <c r="BJ202" i="438"/>
  <c r="BI202" i="438"/>
  <c r="BH202" i="438"/>
  <c r="BG202" i="438"/>
  <c r="BF202" i="438"/>
  <c r="BW201" i="438"/>
  <c r="BV201" i="438"/>
  <c r="BU201" i="438"/>
  <c r="BT201" i="438"/>
  <c r="BS201" i="438"/>
  <c r="BR201" i="438"/>
  <c r="BQ201" i="438"/>
  <c r="BP201" i="438"/>
  <c r="BO201" i="438"/>
  <c r="BN201" i="438"/>
  <c r="BM201" i="438"/>
  <c r="BL201" i="438"/>
  <c r="BK201" i="438"/>
  <c r="BJ201" i="438"/>
  <c r="BI201" i="438"/>
  <c r="BH201" i="438"/>
  <c r="BG201" i="438"/>
  <c r="BF201" i="438"/>
  <c r="BW200" i="438"/>
  <c r="BV200" i="438"/>
  <c r="BU200" i="438"/>
  <c r="BT200" i="438"/>
  <c r="BS200" i="438"/>
  <c r="BR200" i="438"/>
  <c r="BQ200" i="438"/>
  <c r="BP200" i="438"/>
  <c r="BO200" i="438"/>
  <c r="BN200" i="438"/>
  <c r="BM200" i="438"/>
  <c r="BL200" i="438"/>
  <c r="BK200" i="438"/>
  <c r="BJ200" i="438"/>
  <c r="BI200" i="438"/>
  <c r="BH200" i="438"/>
  <c r="BG200" i="438"/>
  <c r="BF200" i="438"/>
  <c r="BW199" i="438"/>
  <c r="BV199" i="438"/>
  <c r="BU199" i="438"/>
  <c r="BT199" i="438"/>
  <c r="BS199" i="438"/>
  <c r="BR199" i="438"/>
  <c r="BQ199" i="438"/>
  <c r="BP199" i="438"/>
  <c r="BO199" i="438"/>
  <c r="BN199" i="438"/>
  <c r="BM199" i="438"/>
  <c r="BL199" i="438"/>
  <c r="BK199" i="438"/>
  <c r="BJ199" i="438"/>
  <c r="BI199" i="438"/>
  <c r="BH199" i="438"/>
  <c r="BG199" i="438"/>
  <c r="BF199" i="438"/>
  <c r="BW198" i="438"/>
  <c r="BV198" i="438"/>
  <c r="BU198" i="438"/>
  <c r="BT198" i="438"/>
  <c r="BS198" i="438"/>
  <c r="BR198" i="438"/>
  <c r="BQ198" i="438"/>
  <c r="BP198" i="438"/>
  <c r="BO198" i="438"/>
  <c r="BN198" i="438"/>
  <c r="BM198" i="438"/>
  <c r="BL198" i="438"/>
  <c r="BK198" i="438"/>
  <c r="BJ198" i="438"/>
  <c r="BI198" i="438"/>
  <c r="BH198" i="438"/>
  <c r="BG198" i="438"/>
  <c r="BF198" i="438"/>
  <c r="BW195" i="438"/>
  <c r="BV195" i="438"/>
  <c r="BU195" i="438"/>
  <c r="BT195" i="438"/>
  <c r="BS195" i="438"/>
  <c r="BR195" i="438"/>
  <c r="BQ195" i="438"/>
  <c r="BP195" i="438"/>
  <c r="BO195" i="438"/>
  <c r="BN195" i="438"/>
  <c r="BM195" i="438"/>
  <c r="BL195" i="438"/>
  <c r="BK195" i="438"/>
  <c r="BJ195" i="438"/>
  <c r="BI195" i="438"/>
  <c r="BH195" i="438"/>
  <c r="BG195" i="438"/>
  <c r="BF195" i="438"/>
  <c r="BW194" i="438"/>
  <c r="BV194" i="438"/>
  <c r="BU194" i="438"/>
  <c r="BT194" i="438"/>
  <c r="BS194" i="438"/>
  <c r="BR194" i="438"/>
  <c r="BQ194" i="438"/>
  <c r="BP194" i="438"/>
  <c r="BO194" i="438"/>
  <c r="BN194" i="438"/>
  <c r="BM194" i="438"/>
  <c r="BL194" i="438"/>
  <c r="BK194" i="438"/>
  <c r="BJ194" i="438"/>
  <c r="BI194" i="438"/>
  <c r="BH194" i="438"/>
  <c r="BG194" i="438"/>
  <c r="BF194" i="438"/>
  <c r="BW193" i="438"/>
  <c r="BV193" i="438"/>
  <c r="BU193" i="438"/>
  <c r="BT193" i="438"/>
  <c r="BS193" i="438"/>
  <c r="BR193" i="438"/>
  <c r="BQ193" i="438"/>
  <c r="BP193" i="438"/>
  <c r="BO193" i="438"/>
  <c r="BN193" i="438"/>
  <c r="BM193" i="438"/>
  <c r="BL193" i="438"/>
  <c r="BK193" i="438"/>
  <c r="BJ193" i="438"/>
  <c r="BI193" i="438"/>
  <c r="BH193" i="438"/>
  <c r="BG193" i="438"/>
  <c r="BF193" i="438"/>
  <c r="BW192" i="438"/>
  <c r="BV192" i="438"/>
  <c r="BU192" i="438"/>
  <c r="BT192" i="438"/>
  <c r="BS192" i="438"/>
  <c r="BR192" i="438"/>
  <c r="BQ192" i="438"/>
  <c r="BP192" i="438"/>
  <c r="BO192" i="438"/>
  <c r="BN192" i="438"/>
  <c r="BM192" i="438"/>
  <c r="BL192" i="438"/>
  <c r="BK192" i="438"/>
  <c r="BJ192" i="438"/>
  <c r="BI192" i="438"/>
  <c r="BH192" i="438"/>
  <c r="BG192" i="438"/>
  <c r="BF192" i="438"/>
  <c r="BW191" i="438"/>
  <c r="BV191" i="438"/>
  <c r="BU191" i="438"/>
  <c r="BT191" i="438"/>
  <c r="BS191" i="438"/>
  <c r="BR191" i="438"/>
  <c r="BQ191" i="438"/>
  <c r="BP191" i="438"/>
  <c r="BO191" i="438"/>
  <c r="BN191" i="438"/>
  <c r="BM191" i="438"/>
  <c r="BL191" i="438"/>
  <c r="BK191" i="438"/>
  <c r="BJ191" i="438"/>
  <c r="BI191" i="438"/>
  <c r="BH191" i="438"/>
  <c r="BG191" i="438"/>
  <c r="BF191" i="438"/>
  <c r="BW190" i="438"/>
  <c r="BV190" i="438"/>
  <c r="BU190" i="438"/>
  <c r="BT190" i="438"/>
  <c r="BS190" i="438"/>
  <c r="BR190" i="438"/>
  <c r="BQ190" i="438"/>
  <c r="BP190" i="438"/>
  <c r="BO190" i="438"/>
  <c r="BN190" i="438"/>
  <c r="BM190" i="438"/>
  <c r="BL190" i="438"/>
  <c r="BK190" i="438"/>
  <c r="BJ190" i="438"/>
  <c r="BI190" i="438"/>
  <c r="BH190" i="438"/>
  <c r="BG190" i="438"/>
  <c r="BF190" i="438"/>
  <c r="BW189" i="438"/>
  <c r="BV189" i="438"/>
  <c r="BU189" i="438"/>
  <c r="BT189" i="438"/>
  <c r="BS189" i="438"/>
  <c r="BR189" i="438"/>
  <c r="BQ189" i="438"/>
  <c r="BP189" i="438"/>
  <c r="BO189" i="438"/>
  <c r="BN189" i="438"/>
  <c r="BM189" i="438"/>
  <c r="BL189" i="438"/>
  <c r="BK189" i="438"/>
  <c r="BJ189" i="438"/>
  <c r="BI189" i="438"/>
  <c r="BH189" i="438"/>
  <c r="BG189" i="438"/>
  <c r="BF189" i="438"/>
  <c r="BW188" i="438"/>
  <c r="BV188" i="438"/>
  <c r="BU188" i="438"/>
  <c r="BT188" i="438"/>
  <c r="BS188" i="438"/>
  <c r="BR188" i="438"/>
  <c r="BQ188" i="438"/>
  <c r="BP188" i="438"/>
  <c r="BO188" i="438"/>
  <c r="BN188" i="438"/>
  <c r="BM188" i="438"/>
  <c r="BL188" i="438"/>
  <c r="BK188" i="438"/>
  <c r="BJ188" i="438"/>
  <c r="BI188" i="438"/>
  <c r="BH188" i="438"/>
  <c r="BG188" i="438"/>
  <c r="BF188" i="438"/>
  <c r="BW187" i="438"/>
  <c r="BV187" i="438"/>
  <c r="BU187" i="438"/>
  <c r="BT187" i="438"/>
  <c r="BS187" i="438"/>
  <c r="BR187" i="438"/>
  <c r="BQ187" i="438"/>
  <c r="BP187" i="438"/>
  <c r="BO187" i="438"/>
  <c r="BN187" i="438"/>
  <c r="BM187" i="438"/>
  <c r="BL187" i="438"/>
  <c r="BK187" i="438"/>
  <c r="BJ187" i="438"/>
  <c r="BI187" i="438"/>
  <c r="BH187" i="438"/>
  <c r="BG187" i="438"/>
  <c r="BF187" i="438"/>
  <c r="BW186" i="438"/>
  <c r="BV186" i="438"/>
  <c r="BU186" i="438"/>
  <c r="BT186" i="438"/>
  <c r="BS186" i="438"/>
  <c r="BR186" i="438"/>
  <c r="BQ186" i="438"/>
  <c r="BP186" i="438"/>
  <c r="BO186" i="438"/>
  <c r="BN186" i="438"/>
  <c r="BM186" i="438"/>
  <c r="BL186" i="438"/>
  <c r="BK186" i="438"/>
  <c r="BJ186" i="438"/>
  <c r="BI186" i="438"/>
  <c r="BH186" i="438"/>
  <c r="BG186" i="438"/>
  <c r="BF186" i="438"/>
  <c r="BW185" i="438"/>
  <c r="BV185" i="438"/>
  <c r="BU185" i="438"/>
  <c r="BT185" i="438"/>
  <c r="BS185" i="438"/>
  <c r="BR185" i="438"/>
  <c r="BQ185" i="438"/>
  <c r="BP185" i="438"/>
  <c r="BO185" i="438"/>
  <c r="BN185" i="438"/>
  <c r="BM185" i="438"/>
  <c r="BL185" i="438"/>
  <c r="BK185" i="438"/>
  <c r="BJ185" i="438"/>
  <c r="BI185" i="438"/>
  <c r="BH185" i="438"/>
  <c r="BG185" i="438"/>
  <c r="BF185" i="438"/>
  <c r="BW184" i="438"/>
  <c r="BV184" i="438"/>
  <c r="BU184" i="438"/>
  <c r="BT184" i="438"/>
  <c r="BS184" i="438"/>
  <c r="BR184" i="438"/>
  <c r="BQ184" i="438"/>
  <c r="BP184" i="438"/>
  <c r="BO184" i="438"/>
  <c r="BN184" i="438"/>
  <c r="BM184" i="438"/>
  <c r="BL184" i="438"/>
  <c r="BK184" i="438"/>
  <c r="BJ184" i="438"/>
  <c r="BI184" i="438"/>
  <c r="BH184" i="438"/>
  <c r="BG184" i="438"/>
  <c r="BF184" i="438"/>
  <c r="BW183" i="438"/>
  <c r="BV183" i="438"/>
  <c r="BU183" i="438"/>
  <c r="BT183" i="438"/>
  <c r="BS183" i="438"/>
  <c r="BR183" i="438"/>
  <c r="BQ183" i="438"/>
  <c r="BP183" i="438"/>
  <c r="BO183" i="438"/>
  <c r="BN183" i="438"/>
  <c r="BM183" i="438"/>
  <c r="BL183" i="438"/>
  <c r="BK183" i="438"/>
  <c r="BJ183" i="438"/>
  <c r="BI183" i="438"/>
  <c r="BH183" i="438"/>
  <c r="BG183" i="438"/>
  <c r="BF183" i="438"/>
  <c r="BW182" i="438"/>
  <c r="BV182" i="438"/>
  <c r="BU182" i="438"/>
  <c r="BT182" i="438"/>
  <c r="BS182" i="438"/>
  <c r="BR182" i="438"/>
  <c r="BQ182" i="438"/>
  <c r="BP182" i="438"/>
  <c r="BO182" i="438"/>
  <c r="BN182" i="438"/>
  <c r="BM182" i="438"/>
  <c r="BL182" i="438"/>
  <c r="BK182" i="438"/>
  <c r="BJ182" i="438"/>
  <c r="BI182" i="438"/>
  <c r="BH182" i="438"/>
  <c r="BG182" i="438"/>
  <c r="BF182" i="438"/>
  <c r="BW181" i="438"/>
  <c r="BV181" i="438"/>
  <c r="BU181" i="438"/>
  <c r="BT181" i="438"/>
  <c r="BS181" i="438"/>
  <c r="BR181" i="438"/>
  <c r="BQ181" i="438"/>
  <c r="BP181" i="438"/>
  <c r="BO181" i="438"/>
  <c r="BN181" i="438"/>
  <c r="BM181" i="438"/>
  <c r="BL181" i="438"/>
  <c r="BK181" i="438"/>
  <c r="BJ181" i="438"/>
  <c r="BI181" i="438"/>
  <c r="BH181" i="438"/>
  <c r="BG181" i="438"/>
  <c r="BF181" i="438"/>
  <c r="BW180" i="438"/>
  <c r="BV180" i="438"/>
  <c r="BU180" i="438"/>
  <c r="BT180" i="438"/>
  <c r="BS180" i="438"/>
  <c r="BR180" i="438"/>
  <c r="BQ180" i="438"/>
  <c r="BP180" i="438"/>
  <c r="BO180" i="438"/>
  <c r="BN180" i="438"/>
  <c r="BM180" i="438"/>
  <c r="BL180" i="438"/>
  <c r="BK180" i="438"/>
  <c r="BJ180" i="438"/>
  <c r="BI180" i="438"/>
  <c r="BH180" i="438"/>
  <c r="BG180" i="438"/>
  <c r="BF180" i="438"/>
  <c r="BW179" i="438"/>
  <c r="BV179" i="438"/>
  <c r="BU179" i="438"/>
  <c r="BT179" i="438"/>
  <c r="BS179" i="438"/>
  <c r="BR179" i="438"/>
  <c r="BQ179" i="438"/>
  <c r="BP179" i="438"/>
  <c r="BO179" i="438"/>
  <c r="BN179" i="438"/>
  <c r="BM179" i="438"/>
  <c r="BL179" i="438"/>
  <c r="BK179" i="438"/>
  <c r="BJ179" i="438"/>
  <c r="BI179" i="438"/>
  <c r="BH179" i="438"/>
  <c r="BG179" i="438"/>
  <c r="BF179" i="438"/>
  <c r="BW176" i="438"/>
  <c r="BV176" i="438"/>
  <c r="BU176" i="438"/>
  <c r="BT176" i="438"/>
  <c r="BS176" i="438"/>
  <c r="BR176" i="438"/>
  <c r="BQ176" i="438"/>
  <c r="BP176" i="438"/>
  <c r="BO176" i="438"/>
  <c r="BN176" i="438"/>
  <c r="BM176" i="438"/>
  <c r="BL176" i="438"/>
  <c r="BK176" i="438"/>
  <c r="BJ176" i="438"/>
  <c r="BI176" i="438"/>
  <c r="BH176" i="438"/>
  <c r="BG176" i="438"/>
  <c r="BF176" i="438"/>
  <c r="BW175" i="438"/>
  <c r="BV175" i="438"/>
  <c r="BU175" i="438"/>
  <c r="BT175" i="438"/>
  <c r="BS175" i="438"/>
  <c r="BR175" i="438"/>
  <c r="BQ175" i="438"/>
  <c r="BP175" i="438"/>
  <c r="BO175" i="438"/>
  <c r="BN175" i="438"/>
  <c r="BM175" i="438"/>
  <c r="BL175" i="438"/>
  <c r="BK175" i="438"/>
  <c r="BJ175" i="438"/>
  <c r="BI175" i="438"/>
  <c r="BH175" i="438"/>
  <c r="BG175" i="438"/>
  <c r="BF175" i="438"/>
  <c r="BW174" i="438"/>
  <c r="BV174" i="438"/>
  <c r="BU174" i="438"/>
  <c r="BT174" i="438"/>
  <c r="BS174" i="438"/>
  <c r="BR174" i="438"/>
  <c r="BQ174" i="438"/>
  <c r="BP174" i="438"/>
  <c r="BO174" i="438"/>
  <c r="BN174" i="438"/>
  <c r="BM174" i="438"/>
  <c r="BL174" i="438"/>
  <c r="BK174" i="438"/>
  <c r="BJ174" i="438"/>
  <c r="BI174" i="438"/>
  <c r="BH174" i="438"/>
  <c r="BG174" i="438"/>
  <c r="BF174" i="438"/>
  <c r="BW173" i="438"/>
  <c r="BV173" i="438"/>
  <c r="BU173" i="438"/>
  <c r="BT173" i="438"/>
  <c r="BS173" i="438"/>
  <c r="BR173" i="438"/>
  <c r="BQ173" i="438"/>
  <c r="BP173" i="438"/>
  <c r="BO173" i="438"/>
  <c r="BN173" i="438"/>
  <c r="BM173" i="438"/>
  <c r="BL173" i="438"/>
  <c r="BK173" i="438"/>
  <c r="BJ173" i="438"/>
  <c r="BI173" i="438"/>
  <c r="BH173" i="438"/>
  <c r="BG173" i="438"/>
  <c r="BF173" i="438"/>
  <c r="BW172" i="438"/>
  <c r="BV172" i="438"/>
  <c r="BU172" i="438"/>
  <c r="BT172" i="438"/>
  <c r="BS172" i="438"/>
  <c r="BR172" i="438"/>
  <c r="BQ172" i="438"/>
  <c r="BP172" i="438"/>
  <c r="BO172" i="438"/>
  <c r="BN172" i="438"/>
  <c r="BM172" i="438"/>
  <c r="BL172" i="438"/>
  <c r="BK172" i="438"/>
  <c r="BJ172" i="438"/>
  <c r="BI172" i="438"/>
  <c r="BH172" i="438"/>
  <c r="BG172" i="438"/>
  <c r="BF172" i="438"/>
  <c r="BW171" i="438"/>
  <c r="BV171" i="438"/>
  <c r="BU171" i="438"/>
  <c r="BT171" i="438"/>
  <c r="BS171" i="438"/>
  <c r="BR171" i="438"/>
  <c r="BQ171" i="438"/>
  <c r="BP171" i="438"/>
  <c r="BO171" i="438"/>
  <c r="BN171" i="438"/>
  <c r="BM171" i="438"/>
  <c r="BL171" i="438"/>
  <c r="BK171" i="438"/>
  <c r="BJ171" i="438"/>
  <c r="BI171" i="438"/>
  <c r="BH171" i="438"/>
  <c r="BG171" i="438"/>
  <c r="BF171" i="438"/>
  <c r="BW170" i="438"/>
  <c r="BV170" i="438"/>
  <c r="BU170" i="438"/>
  <c r="BT170" i="438"/>
  <c r="BS170" i="438"/>
  <c r="BR170" i="438"/>
  <c r="BQ170" i="438"/>
  <c r="BP170" i="438"/>
  <c r="BO170" i="438"/>
  <c r="BN170" i="438"/>
  <c r="BM170" i="438"/>
  <c r="BL170" i="438"/>
  <c r="BK170" i="438"/>
  <c r="BJ170" i="438"/>
  <c r="BI170" i="438"/>
  <c r="BH170" i="438"/>
  <c r="BG170" i="438"/>
  <c r="BF170" i="438"/>
  <c r="BW169" i="438"/>
  <c r="BV169" i="438"/>
  <c r="BU169" i="438"/>
  <c r="BT169" i="438"/>
  <c r="BS169" i="438"/>
  <c r="BR169" i="438"/>
  <c r="BQ169" i="438"/>
  <c r="BP169" i="438"/>
  <c r="BO169" i="438"/>
  <c r="BN169" i="438"/>
  <c r="BM169" i="438"/>
  <c r="BL169" i="438"/>
  <c r="BK169" i="438"/>
  <c r="BJ169" i="438"/>
  <c r="BI169" i="438"/>
  <c r="BH169" i="438"/>
  <c r="BG169" i="438"/>
  <c r="BF169" i="438"/>
  <c r="BW168" i="438"/>
  <c r="BV168" i="438"/>
  <c r="BU168" i="438"/>
  <c r="BT168" i="438"/>
  <c r="BS168" i="438"/>
  <c r="BR168" i="438"/>
  <c r="BQ168" i="438"/>
  <c r="BP168" i="438"/>
  <c r="BO168" i="438"/>
  <c r="BN168" i="438"/>
  <c r="BM168" i="438"/>
  <c r="BL168" i="438"/>
  <c r="BK168" i="438"/>
  <c r="BJ168" i="438"/>
  <c r="BI168" i="438"/>
  <c r="BH168" i="438"/>
  <c r="BG168" i="438"/>
  <c r="BF168" i="438"/>
  <c r="BW167" i="438"/>
  <c r="BV167" i="438"/>
  <c r="BU167" i="438"/>
  <c r="BT167" i="438"/>
  <c r="BS167" i="438"/>
  <c r="BR167" i="438"/>
  <c r="BQ167" i="438"/>
  <c r="BP167" i="438"/>
  <c r="BO167" i="438"/>
  <c r="BN167" i="438"/>
  <c r="BM167" i="438"/>
  <c r="BL167" i="438"/>
  <c r="BK167" i="438"/>
  <c r="BJ167" i="438"/>
  <c r="BI167" i="438"/>
  <c r="BH167" i="438"/>
  <c r="BG167" i="438"/>
  <c r="BF167" i="438"/>
  <c r="BW166" i="438"/>
  <c r="BV166" i="438"/>
  <c r="BU166" i="438"/>
  <c r="BT166" i="438"/>
  <c r="BS166" i="438"/>
  <c r="BR166" i="438"/>
  <c r="BQ166" i="438"/>
  <c r="BP166" i="438"/>
  <c r="BO166" i="438"/>
  <c r="BN166" i="438"/>
  <c r="BM166" i="438"/>
  <c r="BL166" i="438"/>
  <c r="BK166" i="438"/>
  <c r="BJ166" i="438"/>
  <c r="BI166" i="438"/>
  <c r="BH166" i="438"/>
  <c r="BG166" i="438"/>
  <c r="BF166" i="438"/>
  <c r="BW165" i="438"/>
  <c r="BV165" i="438"/>
  <c r="BU165" i="438"/>
  <c r="BT165" i="438"/>
  <c r="BS165" i="438"/>
  <c r="BR165" i="438"/>
  <c r="BQ165" i="438"/>
  <c r="BP165" i="438"/>
  <c r="BO165" i="438"/>
  <c r="BN165" i="438"/>
  <c r="BM165" i="438"/>
  <c r="BL165" i="438"/>
  <c r="BK165" i="438"/>
  <c r="BJ165" i="438"/>
  <c r="BI165" i="438"/>
  <c r="BH165" i="438"/>
  <c r="BG165" i="438"/>
  <c r="BF165" i="438"/>
  <c r="BW164" i="438"/>
  <c r="BV164" i="438"/>
  <c r="BU164" i="438"/>
  <c r="BT164" i="438"/>
  <c r="BS164" i="438"/>
  <c r="BR164" i="438"/>
  <c r="BQ164" i="438"/>
  <c r="BP164" i="438"/>
  <c r="BO164" i="438"/>
  <c r="BN164" i="438"/>
  <c r="BM164" i="438"/>
  <c r="BL164" i="438"/>
  <c r="BK164" i="438"/>
  <c r="BJ164" i="438"/>
  <c r="BI164" i="438"/>
  <c r="BH164" i="438"/>
  <c r="BG164" i="438"/>
  <c r="BF164" i="438"/>
  <c r="BW163" i="438"/>
  <c r="BV163" i="438"/>
  <c r="BU163" i="438"/>
  <c r="BT163" i="438"/>
  <c r="BS163" i="438"/>
  <c r="BR163" i="438"/>
  <c r="BQ163" i="438"/>
  <c r="BP163" i="438"/>
  <c r="BO163" i="438"/>
  <c r="BN163" i="438"/>
  <c r="BM163" i="438"/>
  <c r="BL163" i="438"/>
  <c r="BK163" i="438"/>
  <c r="BJ163" i="438"/>
  <c r="BI163" i="438"/>
  <c r="BH163" i="438"/>
  <c r="BG163" i="438"/>
  <c r="BF163" i="438"/>
  <c r="BW162" i="438"/>
  <c r="BV162" i="438"/>
  <c r="BU162" i="438"/>
  <c r="BT162" i="438"/>
  <c r="BS162" i="438"/>
  <c r="BR162" i="438"/>
  <c r="BQ162" i="438"/>
  <c r="BP162" i="438"/>
  <c r="BO162" i="438"/>
  <c r="BN162" i="438"/>
  <c r="BM162" i="438"/>
  <c r="BL162" i="438"/>
  <c r="BK162" i="438"/>
  <c r="BJ162" i="438"/>
  <c r="BI162" i="438"/>
  <c r="BH162" i="438"/>
  <c r="BG162" i="438"/>
  <c r="BF162" i="438"/>
  <c r="BW161" i="438"/>
  <c r="BV161" i="438"/>
  <c r="BU161" i="438"/>
  <c r="BT161" i="438"/>
  <c r="BS161" i="438"/>
  <c r="BR161" i="438"/>
  <c r="BQ161" i="438"/>
  <c r="BP161" i="438"/>
  <c r="BO161" i="438"/>
  <c r="BN161" i="438"/>
  <c r="BM161" i="438"/>
  <c r="BL161" i="438"/>
  <c r="BK161" i="438"/>
  <c r="BJ161" i="438"/>
  <c r="BI161" i="438"/>
  <c r="BH161" i="438"/>
  <c r="BG161" i="438"/>
  <c r="BF161" i="438"/>
  <c r="BW160" i="438"/>
  <c r="BV160" i="438"/>
  <c r="BU160" i="438"/>
  <c r="BT160" i="438"/>
  <c r="BS160" i="438"/>
  <c r="BR160" i="438"/>
  <c r="BQ160" i="438"/>
  <c r="BP160" i="438"/>
  <c r="BO160" i="438"/>
  <c r="BN160" i="438"/>
  <c r="BM160" i="438"/>
  <c r="BL160" i="438"/>
  <c r="BK160" i="438"/>
  <c r="BJ160" i="438"/>
  <c r="BI160" i="438"/>
  <c r="BH160" i="438"/>
  <c r="BG160" i="438"/>
  <c r="BF160" i="438"/>
  <c r="BW157" i="438"/>
  <c r="BV157" i="438"/>
  <c r="BU157" i="438"/>
  <c r="BT157" i="438"/>
  <c r="BS157" i="438"/>
  <c r="BR157" i="438"/>
  <c r="BQ157" i="438"/>
  <c r="BP157" i="438"/>
  <c r="BO157" i="438"/>
  <c r="BN157" i="438"/>
  <c r="BM157" i="438"/>
  <c r="BL157" i="438"/>
  <c r="BK157" i="438"/>
  <c r="BJ157" i="438"/>
  <c r="BI157" i="438"/>
  <c r="BH157" i="438"/>
  <c r="BG157" i="438"/>
  <c r="BF157" i="438"/>
  <c r="BW156" i="438"/>
  <c r="BV156" i="438"/>
  <c r="BU156" i="438"/>
  <c r="BT156" i="438"/>
  <c r="BS156" i="438"/>
  <c r="BR156" i="438"/>
  <c r="BQ156" i="438"/>
  <c r="BP156" i="438"/>
  <c r="BO156" i="438"/>
  <c r="BN156" i="438"/>
  <c r="BM156" i="438"/>
  <c r="BL156" i="438"/>
  <c r="BK156" i="438"/>
  <c r="BJ156" i="438"/>
  <c r="BI156" i="438"/>
  <c r="BH156" i="438"/>
  <c r="BG156" i="438"/>
  <c r="BF156" i="438"/>
  <c r="BW155" i="438"/>
  <c r="BV155" i="438"/>
  <c r="BU155" i="438"/>
  <c r="BT155" i="438"/>
  <c r="BS155" i="438"/>
  <c r="BR155" i="438"/>
  <c r="BQ155" i="438"/>
  <c r="BP155" i="438"/>
  <c r="BO155" i="438"/>
  <c r="BN155" i="438"/>
  <c r="BM155" i="438"/>
  <c r="BL155" i="438"/>
  <c r="BK155" i="438"/>
  <c r="BJ155" i="438"/>
  <c r="BI155" i="438"/>
  <c r="BH155" i="438"/>
  <c r="BG155" i="438"/>
  <c r="BF155" i="438"/>
  <c r="BW154" i="438"/>
  <c r="BV154" i="438"/>
  <c r="BU154" i="438"/>
  <c r="BT154" i="438"/>
  <c r="BS154" i="438"/>
  <c r="BR154" i="438"/>
  <c r="BQ154" i="438"/>
  <c r="BP154" i="438"/>
  <c r="BO154" i="438"/>
  <c r="BN154" i="438"/>
  <c r="BM154" i="438"/>
  <c r="BL154" i="438"/>
  <c r="BK154" i="438"/>
  <c r="BJ154" i="438"/>
  <c r="BI154" i="438"/>
  <c r="BH154" i="438"/>
  <c r="BG154" i="438"/>
  <c r="BF154" i="438"/>
  <c r="BW153" i="438"/>
  <c r="BV153" i="438"/>
  <c r="BU153" i="438"/>
  <c r="BT153" i="438"/>
  <c r="BS153" i="438"/>
  <c r="BR153" i="438"/>
  <c r="BQ153" i="438"/>
  <c r="BP153" i="438"/>
  <c r="BO153" i="438"/>
  <c r="BN153" i="438"/>
  <c r="BM153" i="438"/>
  <c r="BL153" i="438"/>
  <c r="BK153" i="438"/>
  <c r="BJ153" i="438"/>
  <c r="BI153" i="438"/>
  <c r="BH153" i="438"/>
  <c r="BG153" i="438"/>
  <c r="BF153" i="438"/>
  <c r="BW152" i="438"/>
  <c r="BV152" i="438"/>
  <c r="BU152" i="438"/>
  <c r="BT152" i="438"/>
  <c r="BS152" i="438"/>
  <c r="BR152" i="438"/>
  <c r="BQ152" i="438"/>
  <c r="BP152" i="438"/>
  <c r="BO152" i="438"/>
  <c r="BN152" i="438"/>
  <c r="BM152" i="438"/>
  <c r="BL152" i="438"/>
  <c r="BK152" i="438"/>
  <c r="BJ152" i="438"/>
  <c r="BI152" i="438"/>
  <c r="BH152" i="438"/>
  <c r="BG152" i="438"/>
  <c r="BF152" i="438"/>
  <c r="BW151" i="438"/>
  <c r="BV151" i="438"/>
  <c r="BU151" i="438"/>
  <c r="BT151" i="438"/>
  <c r="BS151" i="438"/>
  <c r="BR151" i="438"/>
  <c r="BQ151" i="438"/>
  <c r="BP151" i="438"/>
  <c r="BO151" i="438"/>
  <c r="BN151" i="438"/>
  <c r="BM151" i="438"/>
  <c r="BL151" i="438"/>
  <c r="BK151" i="438"/>
  <c r="BJ151" i="438"/>
  <c r="BI151" i="438"/>
  <c r="BH151" i="438"/>
  <c r="BG151" i="438"/>
  <c r="BF151" i="438"/>
  <c r="BW150" i="438"/>
  <c r="BV150" i="438"/>
  <c r="BU150" i="438"/>
  <c r="BT150" i="438"/>
  <c r="BS150" i="438"/>
  <c r="BR150" i="438"/>
  <c r="BQ150" i="438"/>
  <c r="BP150" i="438"/>
  <c r="BO150" i="438"/>
  <c r="BN150" i="438"/>
  <c r="BM150" i="438"/>
  <c r="BL150" i="438"/>
  <c r="BK150" i="438"/>
  <c r="BJ150" i="438"/>
  <c r="BI150" i="438"/>
  <c r="BH150" i="438"/>
  <c r="BG150" i="438"/>
  <c r="BF150" i="438"/>
  <c r="BW149" i="438"/>
  <c r="BV149" i="438"/>
  <c r="BU149" i="438"/>
  <c r="BT149" i="438"/>
  <c r="BS149" i="438"/>
  <c r="BR149" i="438"/>
  <c r="BQ149" i="438"/>
  <c r="BP149" i="438"/>
  <c r="BO149" i="438"/>
  <c r="BN149" i="438"/>
  <c r="BM149" i="438"/>
  <c r="BL149" i="438"/>
  <c r="BK149" i="438"/>
  <c r="BJ149" i="438"/>
  <c r="BI149" i="438"/>
  <c r="BH149" i="438"/>
  <c r="BG149" i="438"/>
  <c r="BF149" i="438"/>
  <c r="BW148" i="438"/>
  <c r="BV148" i="438"/>
  <c r="BU148" i="438"/>
  <c r="BT148" i="438"/>
  <c r="BS148" i="438"/>
  <c r="BR148" i="438"/>
  <c r="BQ148" i="438"/>
  <c r="BP148" i="438"/>
  <c r="BO148" i="438"/>
  <c r="BN148" i="438"/>
  <c r="BM148" i="438"/>
  <c r="BL148" i="438"/>
  <c r="BK148" i="438"/>
  <c r="BJ148" i="438"/>
  <c r="BI148" i="438"/>
  <c r="BH148" i="438"/>
  <c r="BG148" i="438"/>
  <c r="BF148" i="438"/>
  <c r="BW147" i="438"/>
  <c r="BV147" i="438"/>
  <c r="BU147" i="438"/>
  <c r="BT147" i="438"/>
  <c r="BS147" i="438"/>
  <c r="BR147" i="438"/>
  <c r="BQ147" i="438"/>
  <c r="BP147" i="438"/>
  <c r="BO147" i="438"/>
  <c r="BN147" i="438"/>
  <c r="BM147" i="438"/>
  <c r="BL147" i="438"/>
  <c r="BK147" i="438"/>
  <c r="BJ147" i="438"/>
  <c r="BI147" i="438"/>
  <c r="BH147" i="438"/>
  <c r="BG147" i="438"/>
  <c r="BF147" i="438"/>
  <c r="BW146" i="438"/>
  <c r="BV146" i="438"/>
  <c r="BU146" i="438"/>
  <c r="BT146" i="438"/>
  <c r="BS146" i="438"/>
  <c r="BR146" i="438"/>
  <c r="BQ146" i="438"/>
  <c r="BP146" i="438"/>
  <c r="BO146" i="438"/>
  <c r="BN146" i="438"/>
  <c r="BM146" i="438"/>
  <c r="BL146" i="438"/>
  <c r="BK146" i="438"/>
  <c r="BJ146" i="438"/>
  <c r="BI146" i="438"/>
  <c r="BH146" i="438"/>
  <c r="BG146" i="438"/>
  <c r="BF146" i="438"/>
  <c r="BW145" i="438"/>
  <c r="BV145" i="438"/>
  <c r="BU145" i="438"/>
  <c r="BT145" i="438"/>
  <c r="BS145" i="438"/>
  <c r="BR145" i="438"/>
  <c r="BQ145" i="438"/>
  <c r="BP145" i="438"/>
  <c r="BO145" i="438"/>
  <c r="BN145" i="438"/>
  <c r="BM145" i="438"/>
  <c r="BL145" i="438"/>
  <c r="BK145" i="438"/>
  <c r="BJ145" i="438"/>
  <c r="BI145" i="438"/>
  <c r="BH145" i="438"/>
  <c r="BG145" i="438"/>
  <c r="BF145" i="438"/>
  <c r="BW144" i="438"/>
  <c r="BV144" i="438"/>
  <c r="BU144" i="438"/>
  <c r="BT144" i="438"/>
  <c r="BS144" i="438"/>
  <c r="BR144" i="438"/>
  <c r="BQ144" i="438"/>
  <c r="BP144" i="438"/>
  <c r="BO144" i="438"/>
  <c r="BN144" i="438"/>
  <c r="BM144" i="438"/>
  <c r="BL144" i="438"/>
  <c r="BK144" i="438"/>
  <c r="BJ144" i="438"/>
  <c r="BI144" i="438"/>
  <c r="BH144" i="438"/>
  <c r="BG144" i="438"/>
  <c r="BF144" i="438"/>
  <c r="BW143" i="438"/>
  <c r="BV143" i="438"/>
  <c r="BU143" i="438"/>
  <c r="BT143" i="438"/>
  <c r="BS143" i="438"/>
  <c r="BR143" i="438"/>
  <c r="BQ143" i="438"/>
  <c r="BP143" i="438"/>
  <c r="BO143" i="438"/>
  <c r="BN143" i="438"/>
  <c r="BM143" i="438"/>
  <c r="BL143" i="438"/>
  <c r="BK143" i="438"/>
  <c r="BJ143" i="438"/>
  <c r="BI143" i="438"/>
  <c r="BH143" i="438"/>
  <c r="BG143" i="438"/>
  <c r="BF143" i="438"/>
  <c r="BW142" i="438"/>
  <c r="BV142" i="438"/>
  <c r="BU142" i="438"/>
  <c r="BT142" i="438"/>
  <c r="BS142" i="438"/>
  <c r="BR142" i="438"/>
  <c r="BQ142" i="438"/>
  <c r="BP142" i="438"/>
  <c r="BO142" i="438"/>
  <c r="BN142" i="438"/>
  <c r="BM142" i="438"/>
  <c r="BL142" i="438"/>
  <c r="BK142" i="438"/>
  <c r="BJ142" i="438"/>
  <c r="BI142" i="438"/>
  <c r="BH142" i="438"/>
  <c r="BG142" i="438"/>
  <c r="BF142" i="438"/>
  <c r="BW141" i="438"/>
  <c r="BV141" i="438"/>
  <c r="BU141" i="438"/>
  <c r="BT141" i="438"/>
  <c r="BS141" i="438"/>
  <c r="BR141" i="438"/>
  <c r="BQ141" i="438"/>
  <c r="BP141" i="438"/>
  <c r="BO141" i="438"/>
  <c r="BN141" i="438"/>
  <c r="BM141" i="438"/>
  <c r="BL141" i="438"/>
  <c r="BK141" i="438"/>
  <c r="BJ141" i="438"/>
  <c r="BI141" i="438"/>
  <c r="BH141" i="438"/>
  <c r="BG141" i="438"/>
  <c r="BF141" i="438"/>
  <c r="BW138" i="438"/>
  <c r="BV138" i="438"/>
  <c r="BU138" i="438"/>
  <c r="BT138" i="438"/>
  <c r="BS138" i="438"/>
  <c r="BR138" i="438"/>
  <c r="BQ138" i="438"/>
  <c r="BP138" i="438"/>
  <c r="BO138" i="438"/>
  <c r="BN138" i="438"/>
  <c r="BM138" i="438"/>
  <c r="BL138" i="438"/>
  <c r="BK138" i="438"/>
  <c r="BJ138" i="438"/>
  <c r="BI138" i="438"/>
  <c r="BH138" i="438"/>
  <c r="BG138" i="438"/>
  <c r="BF138" i="438"/>
  <c r="BW137" i="438"/>
  <c r="BV137" i="438"/>
  <c r="BU137" i="438"/>
  <c r="BT137" i="438"/>
  <c r="BS137" i="438"/>
  <c r="BR137" i="438"/>
  <c r="BQ137" i="438"/>
  <c r="BP137" i="438"/>
  <c r="BO137" i="438"/>
  <c r="BN137" i="438"/>
  <c r="BM137" i="438"/>
  <c r="BL137" i="438"/>
  <c r="BK137" i="438"/>
  <c r="BJ137" i="438"/>
  <c r="BI137" i="438"/>
  <c r="BH137" i="438"/>
  <c r="BG137" i="438"/>
  <c r="BF137" i="438"/>
  <c r="BW136" i="438"/>
  <c r="BV136" i="438"/>
  <c r="BU136" i="438"/>
  <c r="BT136" i="438"/>
  <c r="BS136" i="438"/>
  <c r="BR136" i="438"/>
  <c r="BQ136" i="438"/>
  <c r="BP136" i="438"/>
  <c r="BO136" i="438"/>
  <c r="BN136" i="438"/>
  <c r="BM136" i="438"/>
  <c r="BL136" i="438"/>
  <c r="BK136" i="438"/>
  <c r="BJ136" i="438"/>
  <c r="BI136" i="438"/>
  <c r="BH136" i="438"/>
  <c r="BG136" i="438"/>
  <c r="BF136" i="438"/>
  <c r="BW135" i="438"/>
  <c r="BV135" i="438"/>
  <c r="BU135" i="438"/>
  <c r="BT135" i="438"/>
  <c r="BS135" i="438"/>
  <c r="BR135" i="438"/>
  <c r="BQ135" i="438"/>
  <c r="BP135" i="438"/>
  <c r="BO135" i="438"/>
  <c r="BN135" i="438"/>
  <c r="BM135" i="438"/>
  <c r="BL135" i="438"/>
  <c r="BK135" i="438"/>
  <c r="BJ135" i="438"/>
  <c r="BI135" i="438"/>
  <c r="BH135" i="438"/>
  <c r="BG135" i="438"/>
  <c r="BF135" i="438"/>
  <c r="BW134" i="438"/>
  <c r="BV134" i="438"/>
  <c r="BU134" i="438"/>
  <c r="BT134" i="438"/>
  <c r="BS134" i="438"/>
  <c r="BR134" i="438"/>
  <c r="BQ134" i="438"/>
  <c r="BP134" i="438"/>
  <c r="BO134" i="438"/>
  <c r="BN134" i="438"/>
  <c r="BM134" i="438"/>
  <c r="BL134" i="438"/>
  <c r="BK134" i="438"/>
  <c r="BJ134" i="438"/>
  <c r="BI134" i="438"/>
  <c r="BH134" i="438"/>
  <c r="BG134" i="438"/>
  <c r="BF134" i="438"/>
  <c r="BW133" i="438"/>
  <c r="BV133" i="438"/>
  <c r="BU133" i="438"/>
  <c r="BT133" i="438"/>
  <c r="BS133" i="438"/>
  <c r="BR133" i="438"/>
  <c r="BQ133" i="438"/>
  <c r="BP133" i="438"/>
  <c r="BO133" i="438"/>
  <c r="BN133" i="438"/>
  <c r="BM133" i="438"/>
  <c r="BL133" i="438"/>
  <c r="BK133" i="438"/>
  <c r="BJ133" i="438"/>
  <c r="BI133" i="438"/>
  <c r="BH133" i="438"/>
  <c r="BG133" i="438"/>
  <c r="BF133" i="438"/>
  <c r="BW132" i="438"/>
  <c r="BV132" i="438"/>
  <c r="BU132" i="438"/>
  <c r="BT132" i="438"/>
  <c r="BS132" i="438"/>
  <c r="BR132" i="438"/>
  <c r="BQ132" i="438"/>
  <c r="BP132" i="438"/>
  <c r="BO132" i="438"/>
  <c r="BN132" i="438"/>
  <c r="BM132" i="438"/>
  <c r="BL132" i="438"/>
  <c r="BK132" i="438"/>
  <c r="BJ132" i="438"/>
  <c r="BI132" i="438"/>
  <c r="BH132" i="438"/>
  <c r="BG132" i="438"/>
  <c r="BF132" i="438"/>
  <c r="BW131" i="438"/>
  <c r="BV131" i="438"/>
  <c r="BU131" i="438"/>
  <c r="BT131" i="438"/>
  <c r="BS131" i="438"/>
  <c r="BR131" i="438"/>
  <c r="BQ131" i="438"/>
  <c r="BP131" i="438"/>
  <c r="BO131" i="438"/>
  <c r="BN131" i="438"/>
  <c r="BM131" i="438"/>
  <c r="BL131" i="438"/>
  <c r="BK131" i="438"/>
  <c r="BJ131" i="438"/>
  <c r="BI131" i="438"/>
  <c r="BH131" i="438"/>
  <c r="BG131" i="438"/>
  <c r="BF131" i="438"/>
  <c r="BW130" i="438"/>
  <c r="BV130" i="438"/>
  <c r="BU130" i="438"/>
  <c r="BT130" i="438"/>
  <c r="BS130" i="438"/>
  <c r="BR130" i="438"/>
  <c r="BQ130" i="438"/>
  <c r="BP130" i="438"/>
  <c r="BO130" i="438"/>
  <c r="BN130" i="438"/>
  <c r="BM130" i="438"/>
  <c r="BL130" i="438"/>
  <c r="BK130" i="438"/>
  <c r="BJ130" i="438"/>
  <c r="BI130" i="438"/>
  <c r="BH130" i="438"/>
  <c r="BG130" i="438"/>
  <c r="BF130" i="438"/>
  <c r="BW129" i="438"/>
  <c r="BV129" i="438"/>
  <c r="BU129" i="438"/>
  <c r="BT129" i="438"/>
  <c r="BS129" i="438"/>
  <c r="BR129" i="438"/>
  <c r="BQ129" i="438"/>
  <c r="BP129" i="438"/>
  <c r="BO129" i="438"/>
  <c r="BN129" i="438"/>
  <c r="BM129" i="438"/>
  <c r="BL129" i="438"/>
  <c r="BK129" i="438"/>
  <c r="BJ129" i="438"/>
  <c r="BI129" i="438"/>
  <c r="BH129" i="438"/>
  <c r="BG129" i="438"/>
  <c r="BF129" i="438"/>
  <c r="BW128" i="438"/>
  <c r="BV128" i="438"/>
  <c r="BU128" i="438"/>
  <c r="BT128" i="438"/>
  <c r="BS128" i="438"/>
  <c r="BR128" i="438"/>
  <c r="BQ128" i="438"/>
  <c r="BP128" i="438"/>
  <c r="BO128" i="438"/>
  <c r="BN128" i="438"/>
  <c r="BM128" i="438"/>
  <c r="BL128" i="438"/>
  <c r="BK128" i="438"/>
  <c r="BJ128" i="438"/>
  <c r="BI128" i="438"/>
  <c r="BH128" i="438"/>
  <c r="BG128" i="438"/>
  <c r="BF128" i="438"/>
  <c r="BW127" i="438"/>
  <c r="BV127" i="438"/>
  <c r="BU127" i="438"/>
  <c r="BT127" i="438"/>
  <c r="BS127" i="438"/>
  <c r="BR127" i="438"/>
  <c r="BQ127" i="438"/>
  <c r="BP127" i="438"/>
  <c r="BO127" i="438"/>
  <c r="BN127" i="438"/>
  <c r="BM127" i="438"/>
  <c r="BL127" i="438"/>
  <c r="BK127" i="438"/>
  <c r="BJ127" i="438"/>
  <c r="BI127" i="438"/>
  <c r="BH127" i="438"/>
  <c r="BG127" i="438"/>
  <c r="BF127" i="438"/>
  <c r="BW126" i="438"/>
  <c r="BV126" i="438"/>
  <c r="BU126" i="438"/>
  <c r="BT126" i="438"/>
  <c r="BS126" i="438"/>
  <c r="BR126" i="438"/>
  <c r="BQ126" i="438"/>
  <c r="BP126" i="438"/>
  <c r="BO126" i="438"/>
  <c r="BN126" i="438"/>
  <c r="BM126" i="438"/>
  <c r="BL126" i="438"/>
  <c r="BK126" i="438"/>
  <c r="BJ126" i="438"/>
  <c r="BI126" i="438"/>
  <c r="BH126" i="438"/>
  <c r="BG126" i="438"/>
  <c r="BF126" i="438"/>
  <c r="BW125" i="438"/>
  <c r="BV125" i="438"/>
  <c r="BU125" i="438"/>
  <c r="BT125" i="438"/>
  <c r="BS125" i="438"/>
  <c r="BR125" i="438"/>
  <c r="BQ125" i="438"/>
  <c r="BP125" i="438"/>
  <c r="BO125" i="438"/>
  <c r="BN125" i="438"/>
  <c r="BM125" i="438"/>
  <c r="BL125" i="438"/>
  <c r="BK125" i="438"/>
  <c r="BJ125" i="438"/>
  <c r="BI125" i="438"/>
  <c r="BH125" i="438"/>
  <c r="BG125" i="438"/>
  <c r="BF125" i="438"/>
  <c r="BW124" i="438"/>
  <c r="BV124" i="438"/>
  <c r="BU124" i="438"/>
  <c r="BT124" i="438"/>
  <c r="BS124" i="438"/>
  <c r="BR124" i="438"/>
  <c r="BQ124" i="438"/>
  <c r="BP124" i="438"/>
  <c r="BO124" i="438"/>
  <c r="BN124" i="438"/>
  <c r="BM124" i="438"/>
  <c r="BL124" i="438"/>
  <c r="BK124" i="438"/>
  <c r="BJ124" i="438"/>
  <c r="BI124" i="438"/>
  <c r="BH124" i="438"/>
  <c r="BG124" i="438"/>
  <c r="BF124" i="438"/>
  <c r="BW123" i="438"/>
  <c r="BV123" i="438"/>
  <c r="BU123" i="438"/>
  <c r="BT123" i="438"/>
  <c r="BS123" i="438"/>
  <c r="BR123" i="438"/>
  <c r="BQ123" i="438"/>
  <c r="BP123" i="438"/>
  <c r="BO123" i="438"/>
  <c r="BN123" i="438"/>
  <c r="BM123" i="438"/>
  <c r="BL123" i="438"/>
  <c r="BK123" i="438"/>
  <c r="BJ123" i="438"/>
  <c r="BI123" i="438"/>
  <c r="BH123" i="438"/>
  <c r="BG123" i="438"/>
  <c r="BF123" i="438"/>
  <c r="BW122" i="438"/>
  <c r="BV122" i="438"/>
  <c r="BU122" i="438"/>
  <c r="BT122" i="438"/>
  <c r="BS122" i="438"/>
  <c r="BR122" i="438"/>
  <c r="BQ122" i="438"/>
  <c r="BP122" i="438"/>
  <c r="BO122" i="438"/>
  <c r="BN122" i="438"/>
  <c r="BM122" i="438"/>
  <c r="BL122" i="438"/>
  <c r="BK122" i="438"/>
  <c r="BJ122" i="438"/>
  <c r="BI122" i="438"/>
  <c r="BH122" i="438"/>
  <c r="BG122" i="438"/>
  <c r="BF122" i="438"/>
  <c r="BW119" i="438"/>
  <c r="BV119" i="438"/>
  <c r="BU119" i="438"/>
  <c r="BT119" i="438"/>
  <c r="BS119" i="438"/>
  <c r="BR119" i="438"/>
  <c r="BQ119" i="438"/>
  <c r="BP119" i="438"/>
  <c r="BO119" i="438"/>
  <c r="BN119" i="438"/>
  <c r="BM119" i="438"/>
  <c r="BL119" i="438"/>
  <c r="BK119" i="438"/>
  <c r="BJ119" i="438"/>
  <c r="BI119" i="438"/>
  <c r="BH119" i="438"/>
  <c r="BG119" i="438"/>
  <c r="BF119" i="438"/>
  <c r="BW118" i="438"/>
  <c r="BV118" i="438"/>
  <c r="BU118" i="438"/>
  <c r="BT118" i="438"/>
  <c r="BS118" i="438"/>
  <c r="BR118" i="438"/>
  <c r="BQ118" i="438"/>
  <c r="BP118" i="438"/>
  <c r="BO118" i="438"/>
  <c r="BN118" i="438"/>
  <c r="BM118" i="438"/>
  <c r="BL118" i="438"/>
  <c r="BK118" i="438"/>
  <c r="BJ118" i="438"/>
  <c r="BI118" i="438"/>
  <c r="BH118" i="438"/>
  <c r="BG118" i="438"/>
  <c r="BF118" i="438"/>
  <c r="BW117" i="438"/>
  <c r="BV117" i="438"/>
  <c r="BU117" i="438"/>
  <c r="BT117" i="438"/>
  <c r="BS117" i="438"/>
  <c r="BR117" i="438"/>
  <c r="BQ117" i="438"/>
  <c r="BP117" i="438"/>
  <c r="BO117" i="438"/>
  <c r="BN117" i="438"/>
  <c r="BM117" i="438"/>
  <c r="BL117" i="438"/>
  <c r="BK117" i="438"/>
  <c r="BJ117" i="438"/>
  <c r="BI117" i="438"/>
  <c r="BH117" i="438"/>
  <c r="BG117" i="438"/>
  <c r="BF117" i="438"/>
  <c r="BW116" i="438"/>
  <c r="BV116" i="438"/>
  <c r="BU116" i="438"/>
  <c r="BT116" i="438"/>
  <c r="BS116" i="438"/>
  <c r="BR116" i="438"/>
  <c r="BQ116" i="438"/>
  <c r="BP116" i="438"/>
  <c r="BO116" i="438"/>
  <c r="BN116" i="438"/>
  <c r="BM116" i="438"/>
  <c r="BL116" i="438"/>
  <c r="BK116" i="438"/>
  <c r="BJ116" i="438"/>
  <c r="BI116" i="438"/>
  <c r="BH116" i="438"/>
  <c r="BG116" i="438"/>
  <c r="BF116" i="438"/>
  <c r="BW115" i="438"/>
  <c r="BV115" i="438"/>
  <c r="BU115" i="438"/>
  <c r="BT115" i="438"/>
  <c r="BS115" i="438"/>
  <c r="BR115" i="438"/>
  <c r="BQ115" i="438"/>
  <c r="BP115" i="438"/>
  <c r="BO115" i="438"/>
  <c r="BN115" i="438"/>
  <c r="BM115" i="438"/>
  <c r="BL115" i="438"/>
  <c r="BK115" i="438"/>
  <c r="BJ115" i="438"/>
  <c r="BI115" i="438"/>
  <c r="BH115" i="438"/>
  <c r="BG115" i="438"/>
  <c r="BF115" i="438"/>
  <c r="BW114" i="438"/>
  <c r="BV114" i="438"/>
  <c r="BU114" i="438"/>
  <c r="BT114" i="438"/>
  <c r="BS114" i="438"/>
  <c r="BR114" i="438"/>
  <c r="BQ114" i="438"/>
  <c r="BP114" i="438"/>
  <c r="BO114" i="438"/>
  <c r="BN114" i="438"/>
  <c r="BM114" i="438"/>
  <c r="BL114" i="438"/>
  <c r="BK114" i="438"/>
  <c r="BJ114" i="438"/>
  <c r="BI114" i="438"/>
  <c r="BH114" i="438"/>
  <c r="BG114" i="438"/>
  <c r="BF114" i="438"/>
  <c r="BW113" i="438"/>
  <c r="BV113" i="438"/>
  <c r="BU113" i="438"/>
  <c r="BT113" i="438"/>
  <c r="BS113" i="438"/>
  <c r="BR113" i="438"/>
  <c r="BQ113" i="438"/>
  <c r="BP113" i="438"/>
  <c r="BO113" i="438"/>
  <c r="BN113" i="438"/>
  <c r="BM113" i="438"/>
  <c r="BL113" i="438"/>
  <c r="BK113" i="438"/>
  <c r="BJ113" i="438"/>
  <c r="BI113" i="438"/>
  <c r="BH113" i="438"/>
  <c r="BG113" i="438"/>
  <c r="BF113" i="438"/>
  <c r="BW112" i="438"/>
  <c r="BV112" i="438"/>
  <c r="BU112" i="438"/>
  <c r="BT112" i="438"/>
  <c r="BS112" i="438"/>
  <c r="BR112" i="438"/>
  <c r="BQ112" i="438"/>
  <c r="BP112" i="438"/>
  <c r="BO112" i="438"/>
  <c r="BN112" i="438"/>
  <c r="BM112" i="438"/>
  <c r="BL112" i="438"/>
  <c r="BK112" i="438"/>
  <c r="BJ112" i="438"/>
  <c r="BI112" i="438"/>
  <c r="BH112" i="438"/>
  <c r="BG112" i="438"/>
  <c r="BF112" i="438"/>
  <c r="BW111" i="438"/>
  <c r="BV111" i="438"/>
  <c r="BU111" i="438"/>
  <c r="BT111" i="438"/>
  <c r="BS111" i="438"/>
  <c r="BR111" i="438"/>
  <c r="BQ111" i="438"/>
  <c r="BP111" i="438"/>
  <c r="BO111" i="438"/>
  <c r="BN111" i="438"/>
  <c r="BM111" i="438"/>
  <c r="BL111" i="438"/>
  <c r="BK111" i="438"/>
  <c r="BJ111" i="438"/>
  <c r="BI111" i="438"/>
  <c r="BH111" i="438"/>
  <c r="BG111" i="438"/>
  <c r="BF111" i="438"/>
  <c r="BW110" i="438"/>
  <c r="BV110" i="438"/>
  <c r="BU110" i="438"/>
  <c r="BT110" i="438"/>
  <c r="BS110" i="438"/>
  <c r="BR110" i="438"/>
  <c r="BQ110" i="438"/>
  <c r="BP110" i="438"/>
  <c r="BO110" i="438"/>
  <c r="BN110" i="438"/>
  <c r="BM110" i="438"/>
  <c r="BL110" i="438"/>
  <c r="BK110" i="438"/>
  <c r="BJ110" i="438"/>
  <c r="BI110" i="438"/>
  <c r="BH110" i="438"/>
  <c r="BG110" i="438"/>
  <c r="BF110" i="438"/>
  <c r="BW109" i="438"/>
  <c r="BV109" i="438"/>
  <c r="BU109" i="438"/>
  <c r="BT109" i="438"/>
  <c r="BS109" i="438"/>
  <c r="BR109" i="438"/>
  <c r="BQ109" i="438"/>
  <c r="BP109" i="438"/>
  <c r="BO109" i="438"/>
  <c r="BN109" i="438"/>
  <c r="BM109" i="438"/>
  <c r="BL109" i="438"/>
  <c r="BK109" i="438"/>
  <c r="BJ109" i="438"/>
  <c r="BI109" i="438"/>
  <c r="BH109" i="438"/>
  <c r="BG109" i="438"/>
  <c r="BF109" i="438"/>
  <c r="BW108" i="438"/>
  <c r="BV108" i="438"/>
  <c r="BU108" i="438"/>
  <c r="BT108" i="438"/>
  <c r="BS108" i="438"/>
  <c r="BR108" i="438"/>
  <c r="BQ108" i="438"/>
  <c r="BP108" i="438"/>
  <c r="BO108" i="438"/>
  <c r="BN108" i="438"/>
  <c r="BM108" i="438"/>
  <c r="BL108" i="438"/>
  <c r="BK108" i="438"/>
  <c r="BJ108" i="438"/>
  <c r="BI108" i="438"/>
  <c r="BH108" i="438"/>
  <c r="BG108" i="438"/>
  <c r="BF108" i="438"/>
  <c r="BW107" i="438"/>
  <c r="BV107" i="438"/>
  <c r="BU107" i="438"/>
  <c r="BT107" i="438"/>
  <c r="BS107" i="438"/>
  <c r="BR107" i="438"/>
  <c r="BQ107" i="438"/>
  <c r="BP107" i="438"/>
  <c r="BO107" i="438"/>
  <c r="BN107" i="438"/>
  <c r="BM107" i="438"/>
  <c r="BL107" i="438"/>
  <c r="BK107" i="438"/>
  <c r="BJ107" i="438"/>
  <c r="BI107" i="438"/>
  <c r="BH107" i="438"/>
  <c r="BG107" i="438"/>
  <c r="BF107" i="438"/>
  <c r="BW106" i="438"/>
  <c r="BV106" i="438"/>
  <c r="BU106" i="438"/>
  <c r="BT106" i="438"/>
  <c r="BS106" i="438"/>
  <c r="BR106" i="438"/>
  <c r="BQ106" i="438"/>
  <c r="BP106" i="438"/>
  <c r="BO106" i="438"/>
  <c r="BN106" i="438"/>
  <c r="BM106" i="438"/>
  <c r="BL106" i="438"/>
  <c r="BJ106" i="438"/>
  <c r="BI106" i="438"/>
  <c r="BH106" i="438"/>
  <c r="BG106" i="438"/>
  <c r="BF106" i="438"/>
  <c r="BW105" i="438"/>
  <c r="BV105" i="438"/>
  <c r="BU105" i="438"/>
  <c r="BT105" i="438"/>
  <c r="BS105" i="438"/>
  <c r="BR105" i="438"/>
  <c r="BQ105" i="438"/>
  <c r="BP105" i="438"/>
  <c r="BO105" i="438"/>
  <c r="BN105" i="438"/>
  <c r="BM105" i="438"/>
  <c r="BL105" i="438"/>
  <c r="BK105" i="438"/>
  <c r="BJ105" i="438"/>
  <c r="BI105" i="438"/>
  <c r="BH105" i="438"/>
  <c r="BG105" i="438"/>
  <c r="BF105" i="438"/>
  <c r="BW104" i="438"/>
  <c r="BV104" i="438"/>
  <c r="BU104" i="438"/>
  <c r="BT104" i="438"/>
  <c r="BS104" i="438"/>
  <c r="BR104" i="438"/>
  <c r="BQ104" i="438"/>
  <c r="BP104" i="438"/>
  <c r="BO104" i="438"/>
  <c r="BN104" i="438"/>
  <c r="BM104" i="438"/>
  <c r="BL104" i="438"/>
  <c r="BK104" i="438"/>
  <c r="BJ104" i="438"/>
  <c r="BI104" i="438"/>
  <c r="BH104" i="438"/>
  <c r="BG104" i="438"/>
  <c r="BF104" i="438"/>
  <c r="BW103" i="438"/>
  <c r="BV103" i="438"/>
  <c r="BU103" i="438"/>
  <c r="BT103" i="438"/>
  <c r="BS103" i="438"/>
  <c r="BR103" i="438"/>
  <c r="BQ103" i="438"/>
  <c r="BP103" i="438"/>
  <c r="BO103" i="438"/>
  <c r="BN103" i="438"/>
  <c r="BM103" i="438"/>
  <c r="BL103" i="438"/>
  <c r="BK103" i="438"/>
  <c r="BJ103" i="438"/>
  <c r="BI103" i="438"/>
  <c r="BH103" i="438"/>
  <c r="BG103" i="438"/>
  <c r="BF103" i="438"/>
  <c r="BW100" i="438"/>
  <c r="BV100" i="438"/>
  <c r="BU100" i="438"/>
  <c r="BT100" i="438"/>
  <c r="BS100" i="438"/>
  <c r="BR100" i="438"/>
  <c r="BQ100" i="438"/>
  <c r="BP100" i="438"/>
  <c r="BO100" i="438"/>
  <c r="BN100" i="438"/>
  <c r="BM100" i="438"/>
  <c r="BL100" i="438"/>
  <c r="BK100" i="438"/>
  <c r="BJ100" i="438"/>
  <c r="BI100" i="438"/>
  <c r="BH100" i="438"/>
  <c r="BG100" i="438"/>
  <c r="BF100" i="438"/>
  <c r="BW99" i="438"/>
  <c r="BV99" i="438"/>
  <c r="BU99" i="438"/>
  <c r="BT99" i="438"/>
  <c r="BS99" i="438"/>
  <c r="BR99" i="438"/>
  <c r="BQ99" i="438"/>
  <c r="BP99" i="438"/>
  <c r="BO99" i="438"/>
  <c r="BN99" i="438"/>
  <c r="BM99" i="438"/>
  <c r="BL99" i="438"/>
  <c r="BK99" i="438"/>
  <c r="BJ99" i="438"/>
  <c r="BI99" i="438"/>
  <c r="BH99" i="438"/>
  <c r="BG99" i="438"/>
  <c r="BF99" i="438"/>
  <c r="BW98" i="438"/>
  <c r="BV98" i="438"/>
  <c r="BU98" i="438"/>
  <c r="BT98" i="438"/>
  <c r="BS98" i="438"/>
  <c r="BR98" i="438"/>
  <c r="BQ98" i="438"/>
  <c r="BP98" i="438"/>
  <c r="BO98" i="438"/>
  <c r="BN98" i="438"/>
  <c r="BM98" i="438"/>
  <c r="BL98" i="438"/>
  <c r="BK98" i="438"/>
  <c r="BJ98" i="438"/>
  <c r="BI98" i="438"/>
  <c r="BH98" i="438"/>
  <c r="BG98" i="438"/>
  <c r="BF98" i="438"/>
  <c r="BW97" i="438"/>
  <c r="BV97" i="438"/>
  <c r="BU97" i="438"/>
  <c r="BT97" i="438"/>
  <c r="BS97" i="438"/>
  <c r="BR97" i="438"/>
  <c r="BQ97" i="438"/>
  <c r="BP97" i="438"/>
  <c r="BO97" i="438"/>
  <c r="BN97" i="438"/>
  <c r="BM97" i="438"/>
  <c r="BL97" i="438"/>
  <c r="BK97" i="438"/>
  <c r="BJ97" i="438"/>
  <c r="BI97" i="438"/>
  <c r="BH97" i="438"/>
  <c r="BG97" i="438"/>
  <c r="BF97" i="438"/>
  <c r="BW96" i="438"/>
  <c r="BV96" i="438"/>
  <c r="BU96" i="438"/>
  <c r="BT96" i="438"/>
  <c r="BS96" i="438"/>
  <c r="BR96" i="438"/>
  <c r="BQ96" i="438"/>
  <c r="BP96" i="438"/>
  <c r="BO96" i="438"/>
  <c r="BN96" i="438"/>
  <c r="BM96" i="438"/>
  <c r="BL96" i="438"/>
  <c r="BK96" i="438"/>
  <c r="BJ96" i="438"/>
  <c r="BI96" i="438"/>
  <c r="BH96" i="438"/>
  <c r="BG96" i="438"/>
  <c r="BF96" i="438"/>
  <c r="BW95" i="438"/>
  <c r="BV95" i="438"/>
  <c r="BU95" i="438"/>
  <c r="BT95" i="438"/>
  <c r="BS95" i="438"/>
  <c r="BR95" i="438"/>
  <c r="BQ95" i="438"/>
  <c r="BP95" i="438"/>
  <c r="BO95" i="438"/>
  <c r="BN95" i="438"/>
  <c r="BM95" i="438"/>
  <c r="BL95" i="438"/>
  <c r="BK95" i="438"/>
  <c r="BJ95" i="438"/>
  <c r="BI95" i="438"/>
  <c r="BH95" i="438"/>
  <c r="BG95" i="438"/>
  <c r="BF95" i="438"/>
  <c r="AR95" i="438"/>
  <c r="AQ95" i="438"/>
  <c r="BW94" i="438"/>
  <c r="BV94" i="438"/>
  <c r="BU94" i="438"/>
  <c r="BT94" i="438"/>
  <c r="BS94" i="438"/>
  <c r="BR94" i="438"/>
  <c r="BQ94" i="438"/>
  <c r="BP94" i="438"/>
  <c r="BO94" i="438"/>
  <c r="BN94" i="438"/>
  <c r="BM94" i="438"/>
  <c r="BL94" i="438"/>
  <c r="BK94" i="438"/>
  <c r="BJ94" i="438"/>
  <c r="BI94" i="438"/>
  <c r="BH94" i="438"/>
  <c r="BG94" i="438"/>
  <c r="BF94" i="438"/>
  <c r="BW93" i="438"/>
  <c r="BV93" i="438"/>
  <c r="BU93" i="438"/>
  <c r="BT93" i="438"/>
  <c r="BS93" i="438"/>
  <c r="BR93" i="438"/>
  <c r="BQ93" i="438"/>
  <c r="BP93" i="438"/>
  <c r="BO93" i="438"/>
  <c r="BN93" i="438"/>
  <c r="BM93" i="438"/>
  <c r="BL93" i="438"/>
  <c r="BK93" i="438"/>
  <c r="BJ93" i="438"/>
  <c r="BI93" i="438"/>
  <c r="BH93" i="438"/>
  <c r="BG93" i="438"/>
  <c r="BF93" i="438"/>
  <c r="BW92" i="438"/>
  <c r="BV92" i="438"/>
  <c r="BU92" i="438"/>
  <c r="BT92" i="438"/>
  <c r="BS92" i="438"/>
  <c r="BR92" i="438"/>
  <c r="BQ92" i="438"/>
  <c r="BP92" i="438"/>
  <c r="BO92" i="438"/>
  <c r="BN92" i="438"/>
  <c r="BM92" i="438"/>
  <c r="BL92" i="438"/>
  <c r="BK92" i="438"/>
  <c r="BJ92" i="438"/>
  <c r="BI92" i="438"/>
  <c r="BH92" i="438"/>
  <c r="BG92" i="438"/>
  <c r="BF92" i="438"/>
  <c r="BW91" i="438"/>
  <c r="BV91" i="438"/>
  <c r="BU91" i="438"/>
  <c r="BT91" i="438"/>
  <c r="BS91" i="438"/>
  <c r="BR91" i="438"/>
  <c r="BQ91" i="438"/>
  <c r="BP91" i="438"/>
  <c r="BO91" i="438"/>
  <c r="BN91" i="438"/>
  <c r="BM91" i="438"/>
  <c r="BL91" i="438"/>
  <c r="BK91" i="438"/>
  <c r="BJ91" i="438"/>
  <c r="BI91" i="438"/>
  <c r="BH91" i="438"/>
  <c r="BG91" i="438"/>
  <c r="BF91" i="438"/>
  <c r="BW90" i="438"/>
  <c r="BV90" i="438"/>
  <c r="BU90" i="438"/>
  <c r="BT90" i="438"/>
  <c r="BS90" i="438"/>
  <c r="BR90" i="438"/>
  <c r="BQ90" i="438"/>
  <c r="BP90" i="438"/>
  <c r="BO90" i="438"/>
  <c r="BN90" i="438"/>
  <c r="BM90" i="438"/>
  <c r="BL90" i="438"/>
  <c r="BK90" i="438"/>
  <c r="BJ90" i="438"/>
  <c r="BI90" i="438"/>
  <c r="BH90" i="438"/>
  <c r="BG90" i="438"/>
  <c r="BF90" i="438"/>
  <c r="BW89" i="438"/>
  <c r="BV89" i="438"/>
  <c r="BU89" i="438"/>
  <c r="BT89" i="438"/>
  <c r="BS89" i="438"/>
  <c r="BR89" i="438"/>
  <c r="BQ89" i="438"/>
  <c r="BP89" i="438"/>
  <c r="BO89" i="438"/>
  <c r="BN89" i="438"/>
  <c r="BM89" i="438"/>
  <c r="BL89" i="438"/>
  <c r="BK89" i="438"/>
  <c r="BJ89" i="438"/>
  <c r="BI89" i="438"/>
  <c r="BH89" i="438"/>
  <c r="BG89" i="438"/>
  <c r="BF89" i="438"/>
  <c r="BW88" i="438"/>
  <c r="BV88" i="438"/>
  <c r="BU88" i="438"/>
  <c r="BT88" i="438"/>
  <c r="BS88" i="438"/>
  <c r="BR88" i="438"/>
  <c r="BQ88" i="438"/>
  <c r="BP88" i="438"/>
  <c r="BO88" i="438"/>
  <c r="BN88" i="438"/>
  <c r="BM88" i="438"/>
  <c r="BL88" i="438"/>
  <c r="BK88" i="438"/>
  <c r="BJ88" i="438"/>
  <c r="BI88" i="438"/>
  <c r="BH88" i="438"/>
  <c r="BG88" i="438"/>
  <c r="BF88" i="438"/>
  <c r="BW87" i="438"/>
  <c r="BV87" i="438"/>
  <c r="BU87" i="438"/>
  <c r="BT87" i="438"/>
  <c r="BS87" i="438"/>
  <c r="BR87" i="438"/>
  <c r="BQ87" i="438"/>
  <c r="BP87" i="438"/>
  <c r="BO87" i="438"/>
  <c r="BN87" i="438"/>
  <c r="BM87" i="438"/>
  <c r="BL87" i="438"/>
  <c r="BK87" i="438"/>
  <c r="BJ87" i="438"/>
  <c r="BI87" i="438"/>
  <c r="BH87" i="438"/>
  <c r="BG87" i="438"/>
  <c r="BF87" i="438"/>
  <c r="BW86" i="438"/>
  <c r="BV86" i="438"/>
  <c r="BU86" i="438"/>
  <c r="BT86" i="438"/>
  <c r="BS86" i="438"/>
  <c r="BR86" i="438"/>
  <c r="BQ86" i="438"/>
  <c r="BP86" i="438"/>
  <c r="BO86" i="438"/>
  <c r="BN86" i="438"/>
  <c r="BM86" i="438"/>
  <c r="BL86" i="438"/>
  <c r="BK86" i="438"/>
  <c r="BJ86" i="438"/>
  <c r="BI86" i="438"/>
  <c r="BH86" i="438"/>
  <c r="BG86" i="438"/>
  <c r="BF86" i="438"/>
  <c r="BW85" i="438"/>
  <c r="BV85" i="438"/>
  <c r="BU85" i="438"/>
  <c r="BT85" i="438"/>
  <c r="BS85" i="438"/>
  <c r="BR85" i="438"/>
  <c r="BQ85" i="438"/>
  <c r="BP85" i="438"/>
  <c r="BO85" i="438"/>
  <c r="BN85" i="438"/>
  <c r="BM85" i="438"/>
  <c r="BL85" i="438"/>
  <c r="BK85" i="438"/>
  <c r="BJ85" i="438"/>
  <c r="BI85" i="438"/>
  <c r="BH85" i="438"/>
  <c r="BG85" i="438"/>
  <c r="BF85" i="438"/>
  <c r="BW84" i="438"/>
  <c r="BV84" i="438"/>
  <c r="BU84" i="438"/>
  <c r="BT84" i="438"/>
  <c r="BS84" i="438"/>
  <c r="BR84" i="438"/>
  <c r="BQ84" i="438"/>
  <c r="BP84" i="438"/>
  <c r="BO84" i="438"/>
  <c r="BN84" i="438"/>
  <c r="BM84" i="438"/>
  <c r="BL84" i="438"/>
  <c r="BK84" i="438"/>
  <c r="BJ84" i="438"/>
  <c r="BI84" i="438"/>
  <c r="BH84" i="438"/>
  <c r="BG84" i="438"/>
  <c r="BF84" i="438"/>
  <c r="B17" i="405"/>
  <c r="BN308" i="424"/>
  <c r="BN98" i="424"/>
  <c r="O69" i="424" a="1"/>
  <c r="O69" i="424" s="1"/>
  <c r="M69" i="424" s="1" a="1"/>
  <c r="M69" i="424" s="1"/>
  <c r="G62" i="424" a="1"/>
  <c r="G62" i="424" s="1"/>
  <c r="E62" i="424" s="1" a="1"/>
  <c r="E62" i="424" s="1"/>
  <c r="B21" i="441"/>
  <c r="BE214" i="441" s="1"/>
  <c r="B20" i="441"/>
  <c r="B19" i="441"/>
  <c r="BE212" i="441" s="1"/>
  <c r="B18" i="441"/>
  <c r="BE249" i="441" s="1"/>
  <c r="B17" i="441"/>
  <c r="BE210" i="441" s="1"/>
  <c r="B16" i="441"/>
  <c r="B15" i="441"/>
  <c r="BE208" i="441" s="1"/>
  <c r="B14" i="441"/>
  <c r="BE245" i="441" s="1"/>
  <c r="B13" i="441"/>
  <c r="BE206" i="441" s="1"/>
  <c r="B12" i="441"/>
  <c r="W12" i="441" s="1"/>
  <c r="V12" i="441" s="1"/>
  <c r="B11" i="441"/>
  <c r="BE204" i="441" s="1"/>
  <c r="B10" i="441"/>
  <c r="BE241" i="441" s="1"/>
  <c r="B9" i="441"/>
  <c r="BE202" i="441" s="1"/>
  <c r="B8" i="441"/>
  <c r="B7" i="441"/>
  <c r="BE200" i="441" s="1"/>
  <c r="B6" i="441"/>
  <c r="BE237" i="441" s="1"/>
  <c r="B5" i="441"/>
  <c r="BE198" i="441" s="1"/>
  <c r="B21" i="416"/>
  <c r="W21" i="416" s="1"/>
  <c r="V21" i="416" s="1"/>
  <c r="B20" i="416"/>
  <c r="B19" i="416"/>
  <c r="B18" i="416"/>
  <c r="W18" i="416" s="1"/>
  <c r="V18" i="416" s="1"/>
  <c r="B17" i="416"/>
  <c r="B16" i="416"/>
  <c r="B15" i="416"/>
  <c r="B14" i="416"/>
  <c r="W14" i="416" s="1"/>
  <c r="V14" i="416" s="1"/>
  <c r="K36" i="416" s="1"/>
  <c r="B13" i="416"/>
  <c r="W13" i="416" s="1"/>
  <c r="V13" i="416" s="1"/>
  <c r="B12" i="416"/>
  <c r="B11" i="416"/>
  <c r="B10" i="416"/>
  <c r="W10" i="416" s="1"/>
  <c r="V10" i="416" s="1"/>
  <c r="B9" i="416"/>
  <c r="B8" i="416"/>
  <c r="B7" i="416"/>
  <c r="B6" i="416"/>
  <c r="B5" i="416"/>
  <c r="B21" i="415"/>
  <c r="W21" i="415" s="1"/>
  <c r="V21" i="415" s="1"/>
  <c r="B20" i="415"/>
  <c r="B19" i="415"/>
  <c r="B18" i="415"/>
  <c r="B17" i="415"/>
  <c r="B16" i="415"/>
  <c r="B15" i="415"/>
  <c r="B14" i="415"/>
  <c r="B13" i="415"/>
  <c r="B12" i="415"/>
  <c r="B11" i="415"/>
  <c r="W11" i="415" s="1"/>
  <c r="V11" i="415" s="1"/>
  <c r="B10" i="415"/>
  <c r="B9" i="415"/>
  <c r="B8" i="415"/>
  <c r="B7" i="415"/>
  <c r="B6" i="415"/>
  <c r="W6" i="415" s="1"/>
  <c r="V6" i="415" s="1"/>
  <c r="B5" i="415"/>
  <c r="B21" i="414"/>
  <c r="W21" i="414" s="1"/>
  <c r="V21" i="414" s="1"/>
  <c r="B20" i="414"/>
  <c r="B19" i="414"/>
  <c r="B18" i="414"/>
  <c r="B17" i="414"/>
  <c r="B16" i="414"/>
  <c r="B15" i="414"/>
  <c r="B14" i="414"/>
  <c r="B13" i="414"/>
  <c r="W13" i="414" s="1"/>
  <c r="V13" i="414" s="1"/>
  <c r="B12" i="414"/>
  <c r="B11" i="414"/>
  <c r="B10" i="414"/>
  <c r="B9" i="414"/>
  <c r="W9" i="414" s="1"/>
  <c r="V9" i="414" s="1"/>
  <c r="F36" i="414" s="1"/>
  <c r="B8" i="414"/>
  <c r="B7" i="414"/>
  <c r="B6" i="414"/>
  <c r="W6" i="414" s="1"/>
  <c r="V6" i="414" s="1"/>
  <c r="B5" i="414"/>
  <c r="W5" i="414" s="1"/>
  <c r="V5" i="414" s="1"/>
  <c r="B21" i="408"/>
  <c r="W21" i="408" s="1"/>
  <c r="V21" i="408" s="1"/>
  <c r="B20" i="408"/>
  <c r="B19" i="408"/>
  <c r="B18" i="408"/>
  <c r="W18" i="408" s="1"/>
  <c r="V18" i="408" s="1"/>
  <c r="O37" i="408" s="1"/>
  <c r="B17" i="408"/>
  <c r="W17" i="408" s="1"/>
  <c r="V17" i="408" s="1"/>
  <c r="B16" i="408"/>
  <c r="B15" i="408"/>
  <c r="B14" i="408"/>
  <c r="B13" i="408"/>
  <c r="B12" i="408"/>
  <c r="B11" i="408"/>
  <c r="B10" i="408"/>
  <c r="B9" i="408"/>
  <c r="W9" i="408" s="1"/>
  <c r="V9" i="408" s="1"/>
  <c r="B8" i="408"/>
  <c r="B7" i="408"/>
  <c r="B6" i="408"/>
  <c r="B5" i="408"/>
  <c r="B21" i="397"/>
  <c r="W21" i="397" s="1"/>
  <c r="V21" i="397" s="1"/>
  <c r="B20" i="397"/>
  <c r="B19" i="397"/>
  <c r="W19" i="397" s="1"/>
  <c r="V19" i="397" s="1"/>
  <c r="B18" i="397"/>
  <c r="B17" i="397"/>
  <c r="B16" i="397"/>
  <c r="B15" i="397"/>
  <c r="B14" i="397"/>
  <c r="B13" i="397"/>
  <c r="W13" i="397" s="1"/>
  <c r="V13" i="397" s="1"/>
  <c r="B12" i="397"/>
  <c r="B11" i="397"/>
  <c r="W11" i="397" s="1"/>
  <c r="V11" i="397" s="1"/>
  <c r="H37" i="397" s="1"/>
  <c r="B10" i="397"/>
  <c r="B9" i="397"/>
  <c r="B8" i="397"/>
  <c r="B7" i="397"/>
  <c r="W7" i="397" s="1"/>
  <c r="V7" i="397" s="1"/>
  <c r="B6" i="397"/>
  <c r="B5" i="397"/>
  <c r="B21" i="432"/>
  <c r="B20" i="432"/>
  <c r="B19" i="432"/>
  <c r="W19" i="432" s="1"/>
  <c r="V19" i="432" s="1"/>
  <c r="B18" i="432"/>
  <c r="B17" i="432"/>
  <c r="B16" i="432"/>
  <c r="W16" i="432" s="1"/>
  <c r="V16" i="432" s="1"/>
  <c r="B15" i="432"/>
  <c r="W15" i="432" s="1"/>
  <c r="V15" i="432" s="1"/>
  <c r="B14" i="432"/>
  <c r="W14" i="432" s="1"/>
  <c r="V14" i="432" s="1"/>
  <c r="B13" i="432"/>
  <c r="B12" i="432"/>
  <c r="B11" i="432"/>
  <c r="W11" i="432" s="1"/>
  <c r="V11" i="432" s="1"/>
  <c r="H38" i="432" s="1"/>
  <c r="B10" i="432"/>
  <c r="B9" i="432"/>
  <c r="B8" i="432"/>
  <c r="B7" i="432"/>
  <c r="W7" i="432" s="1"/>
  <c r="V7" i="432" s="1"/>
  <c r="B6" i="432"/>
  <c r="B5" i="432"/>
  <c r="B21" i="430"/>
  <c r="W21" i="430" s="1"/>
  <c r="V21" i="430" s="1"/>
  <c r="B20" i="430"/>
  <c r="W20" i="430" s="1"/>
  <c r="V20" i="430" s="1"/>
  <c r="Q38" i="430" s="1"/>
  <c r="B19" i="430"/>
  <c r="B18" i="430"/>
  <c r="B17" i="430"/>
  <c r="B16" i="430"/>
  <c r="B15" i="430"/>
  <c r="B14" i="430"/>
  <c r="B13" i="430"/>
  <c r="W13" i="430" s="1"/>
  <c r="V13" i="430" s="1"/>
  <c r="B12" i="430"/>
  <c r="B11" i="430"/>
  <c r="B10" i="430"/>
  <c r="B9" i="430"/>
  <c r="W9" i="430" s="1"/>
  <c r="V9" i="430" s="1"/>
  <c r="B8" i="430"/>
  <c r="B7" i="430"/>
  <c r="B6" i="430"/>
  <c r="B5" i="430"/>
  <c r="W5" i="430" s="1"/>
  <c r="V5" i="430" s="1"/>
  <c r="B36" i="430" s="1"/>
  <c r="B21" i="436"/>
  <c r="W21" i="436" s="1"/>
  <c r="V21" i="436" s="1"/>
  <c r="B20" i="436"/>
  <c r="B19" i="436"/>
  <c r="B18" i="436"/>
  <c r="W18" i="436" s="1"/>
  <c r="V18" i="436" s="1"/>
  <c r="B17" i="436"/>
  <c r="W17" i="436" s="1"/>
  <c r="V17" i="436" s="1"/>
  <c r="N37" i="436" s="1"/>
  <c r="B16" i="436"/>
  <c r="B15" i="436"/>
  <c r="B14" i="436"/>
  <c r="W14" i="436" s="1"/>
  <c r="V14" i="436" s="1"/>
  <c r="B13" i="436"/>
  <c r="W13" i="436" s="1"/>
  <c r="V13" i="436" s="1"/>
  <c r="B12" i="436"/>
  <c r="B11" i="436"/>
  <c r="B10" i="436"/>
  <c r="W10" i="436" s="1"/>
  <c r="V10" i="436" s="1"/>
  <c r="B9" i="436"/>
  <c r="W9" i="436" s="1"/>
  <c r="V9" i="436" s="1"/>
  <c r="F36" i="436" s="1"/>
  <c r="B8" i="436"/>
  <c r="B7" i="436"/>
  <c r="B6" i="436"/>
  <c r="W6" i="436" s="1"/>
  <c r="V6" i="436" s="1"/>
  <c r="B5" i="436"/>
  <c r="W5" i="436" s="1"/>
  <c r="V5" i="436" s="1"/>
  <c r="B21" i="393"/>
  <c r="W21" i="393" s="1"/>
  <c r="V21" i="393" s="1"/>
  <c r="B20" i="393"/>
  <c r="B19" i="393"/>
  <c r="W19" i="393" s="1"/>
  <c r="V19" i="393" s="1"/>
  <c r="B18" i="393"/>
  <c r="B17" i="393"/>
  <c r="B16" i="393"/>
  <c r="B15" i="393"/>
  <c r="W15" i="393" s="1"/>
  <c r="V15" i="393" s="1"/>
  <c r="B14" i="393"/>
  <c r="W14" i="393" s="1"/>
  <c r="V14" i="393" s="1"/>
  <c r="B13" i="393"/>
  <c r="W13" i="393" s="1"/>
  <c r="V13" i="393" s="1"/>
  <c r="B12" i="393"/>
  <c r="B11" i="393"/>
  <c r="W11" i="393" s="1"/>
  <c r="V11" i="393" s="1"/>
  <c r="B10" i="393"/>
  <c r="B9" i="393"/>
  <c r="B8" i="393"/>
  <c r="B7" i="393"/>
  <c r="W7" i="393" s="1"/>
  <c r="V7" i="393" s="1"/>
  <c r="B6" i="393"/>
  <c r="B5" i="393"/>
  <c r="W5" i="393" s="1"/>
  <c r="V5" i="393" s="1"/>
  <c r="B38" i="393" s="1"/>
  <c r="B21" i="427"/>
  <c r="B20" i="427"/>
  <c r="W20" i="427" s="1"/>
  <c r="V20" i="427" s="1"/>
  <c r="Q36" i="427" s="1"/>
  <c r="B19" i="427"/>
  <c r="W19" i="427" s="1"/>
  <c r="V19" i="427" s="1"/>
  <c r="B18" i="427"/>
  <c r="W18" i="427" s="1"/>
  <c r="V18" i="427" s="1"/>
  <c r="B17" i="427"/>
  <c r="B16" i="427"/>
  <c r="B15" i="427"/>
  <c r="W15" i="427" s="1"/>
  <c r="V15" i="427" s="1"/>
  <c r="L36" i="427" s="1"/>
  <c r="B14" i="427"/>
  <c r="W14" i="427" s="1"/>
  <c r="V14" i="427" s="1"/>
  <c r="B13" i="427"/>
  <c r="B12" i="427"/>
  <c r="W12" i="427" s="1"/>
  <c r="V12" i="427" s="1"/>
  <c r="I36" i="427" s="1"/>
  <c r="B11" i="427"/>
  <c r="W11" i="427" s="1"/>
  <c r="V11" i="427" s="1"/>
  <c r="B10" i="427"/>
  <c r="B9" i="427"/>
  <c r="B8" i="427"/>
  <c r="W8" i="427" s="1"/>
  <c r="V8" i="427" s="1"/>
  <c r="E37" i="427" s="1"/>
  <c r="B7" i="427"/>
  <c r="W7" i="427" s="1"/>
  <c r="V7" i="427" s="1"/>
  <c r="B6" i="427"/>
  <c r="B5" i="427"/>
  <c r="B21" i="433"/>
  <c r="W21" i="433" s="1"/>
  <c r="V21" i="433" s="1"/>
  <c r="B20" i="433"/>
  <c r="B19" i="433"/>
  <c r="B18" i="433"/>
  <c r="B17" i="433"/>
  <c r="B16" i="433"/>
  <c r="B15" i="433"/>
  <c r="W15" i="433" s="1"/>
  <c r="V15" i="433" s="1"/>
  <c r="L37" i="433" s="1"/>
  <c r="B14" i="433"/>
  <c r="B13" i="433"/>
  <c r="W13" i="433" s="1"/>
  <c r="V13" i="433" s="1"/>
  <c r="B12" i="433"/>
  <c r="B11" i="433"/>
  <c r="W11" i="433" s="1"/>
  <c r="V11" i="433" s="1"/>
  <c r="H36" i="433" s="1"/>
  <c r="B10" i="433"/>
  <c r="B9" i="433"/>
  <c r="W9" i="433" s="1"/>
  <c r="V9" i="433" s="1"/>
  <c r="B8" i="433"/>
  <c r="B7" i="433"/>
  <c r="W7" i="433" s="1"/>
  <c r="V7" i="433" s="1"/>
  <c r="B6" i="433"/>
  <c r="B5" i="433"/>
  <c r="W5" i="433" s="1"/>
  <c r="V5" i="433" s="1"/>
  <c r="B21" i="445"/>
  <c r="B20" i="445"/>
  <c r="B19" i="445"/>
  <c r="B18" i="445"/>
  <c r="B17" i="445"/>
  <c r="B16" i="445"/>
  <c r="B15" i="445"/>
  <c r="B14" i="445"/>
  <c r="B13" i="445"/>
  <c r="B12" i="445"/>
  <c r="B11" i="445"/>
  <c r="B10" i="445"/>
  <c r="B9" i="445"/>
  <c r="B8" i="445"/>
  <c r="B7" i="445"/>
  <c r="B6" i="445"/>
  <c r="B5" i="445"/>
  <c r="B21" i="426"/>
  <c r="W21" i="426" s="1"/>
  <c r="V21" i="426" s="1"/>
  <c r="B20" i="426"/>
  <c r="B19" i="426"/>
  <c r="W19" i="426" s="1"/>
  <c r="V19" i="426" s="1"/>
  <c r="B18" i="426"/>
  <c r="B17" i="426"/>
  <c r="B16" i="426"/>
  <c r="B15" i="426"/>
  <c r="W15" i="426" s="1"/>
  <c r="V15" i="426" s="1"/>
  <c r="L37" i="426" s="1"/>
  <c r="B14" i="426"/>
  <c r="B13" i="426"/>
  <c r="W13" i="426" s="1"/>
  <c r="V13" i="426" s="1"/>
  <c r="B12" i="426"/>
  <c r="B11" i="426"/>
  <c r="W11" i="426" s="1"/>
  <c r="V11" i="426" s="1"/>
  <c r="B10" i="426"/>
  <c r="B9" i="426"/>
  <c r="B8" i="426"/>
  <c r="B7" i="426"/>
  <c r="W7" i="426" s="1"/>
  <c r="V7" i="426" s="1"/>
  <c r="D38" i="426" s="1"/>
  <c r="B6" i="426"/>
  <c r="B5" i="426"/>
  <c r="B21" i="446"/>
  <c r="B20" i="446"/>
  <c r="B19" i="446"/>
  <c r="B18" i="446"/>
  <c r="B17" i="446"/>
  <c r="B16" i="446"/>
  <c r="B15" i="446"/>
  <c r="B14" i="446"/>
  <c r="B13" i="446"/>
  <c r="B12" i="446"/>
  <c r="B11" i="446"/>
  <c r="B10" i="446"/>
  <c r="B9" i="446"/>
  <c r="B8" i="446"/>
  <c r="B7" i="446"/>
  <c r="B6" i="446"/>
  <c r="B5" i="446"/>
  <c r="B21" i="387"/>
  <c r="W21" i="387" s="1"/>
  <c r="V21" i="387" s="1"/>
  <c r="B20" i="387"/>
  <c r="W20" i="387" s="1"/>
  <c r="V20" i="387" s="1"/>
  <c r="Q37" i="387" s="1"/>
  <c r="B19" i="387"/>
  <c r="B18" i="387"/>
  <c r="B17" i="387"/>
  <c r="B16" i="387"/>
  <c r="W16" i="387" s="1"/>
  <c r="V16" i="387" s="1"/>
  <c r="B15" i="387"/>
  <c r="B14" i="387"/>
  <c r="B13" i="387"/>
  <c r="W13" i="387" s="1"/>
  <c r="V13" i="387" s="1"/>
  <c r="B12" i="387"/>
  <c r="W12" i="387" s="1"/>
  <c r="V12" i="387" s="1"/>
  <c r="B11" i="387"/>
  <c r="B10" i="387"/>
  <c r="B9" i="387"/>
  <c r="W9" i="387" s="1"/>
  <c r="V9" i="387" s="1"/>
  <c r="B8" i="387"/>
  <c r="W8" i="387" s="1"/>
  <c r="V8" i="387" s="1"/>
  <c r="E37" i="387" s="1"/>
  <c r="B7" i="387"/>
  <c r="B6" i="387"/>
  <c r="B5" i="387"/>
  <c r="W5" i="387" s="1"/>
  <c r="V5" i="387" s="1"/>
  <c r="B21" i="386"/>
  <c r="W21" i="386" s="1"/>
  <c r="V21" i="386" s="1"/>
  <c r="B20" i="386"/>
  <c r="B19" i="386"/>
  <c r="B18" i="386"/>
  <c r="B17" i="386"/>
  <c r="W17" i="386" s="1"/>
  <c r="V17" i="386" s="1"/>
  <c r="B16" i="386"/>
  <c r="B15" i="386"/>
  <c r="B14" i="386"/>
  <c r="B13" i="386"/>
  <c r="W13" i="386" s="1"/>
  <c r="V13" i="386" s="1"/>
  <c r="B12" i="386"/>
  <c r="B11" i="386"/>
  <c r="B10" i="386"/>
  <c r="B9" i="386"/>
  <c r="W9" i="386" s="1"/>
  <c r="V9" i="386" s="1"/>
  <c r="F38" i="386" s="1"/>
  <c r="B8" i="386"/>
  <c r="B7" i="386"/>
  <c r="B6" i="386"/>
  <c r="B5" i="386"/>
  <c r="W5" i="386" s="1"/>
  <c r="V5" i="386" s="1"/>
  <c r="B37" i="386" s="1"/>
  <c r="B21" i="437"/>
  <c r="W21" i="437" s="1"/>
  <c r="V21" i="437" s="1"/>
  <c r="B20" i="437"/>
  <c r="B19" i="437"/>
  <c r="W19" i="437" s="1"/>
  <c r="V19" i="437" s="1"/>
  <c r="B18" i="437"/>
  <c r="W18" i="437" s="1"/>
  <c r="V18" i="437" s="1"/>
  <c r="B17" i="437"/>
  <c r="B16" i="437"/>
  <c r="B15" i="437"/>
  <c r="W15" i="437" s="1"/>
  <c r="V15" i="437" s="1"/>
  <c r="B14" i="437"/>
  <c r="W14" i="437" s="1"/>
  <c r="V14" i="437" s="1"/>
  <c r="B13" i="437"/>
  <c r="W13" i="437" s="1"/>
  <c r="V13" i="437" s="1"/>
  <c r="B12" i="437"/>
  <c r="B11" i="437"/>
  <c r="W11" i="437" s="1"/>
  <c r="V11" i="437" s="1"/>
  <c r="B10" i="437"/>
  <c r="W10" i="437" s="1"/>
  <c r="V10" i="437" s="1"/>
  <c r="B9" i="437"/>
  <c r="B8" i="437"/>
  <c r="B7" i="437"/>
  <c r="W7" i="437" s="1"/>
  <c r="V7" i="437" s="1"/>
  <c r="B6" i="437"/>
  <c r="W6" i="437" s="1"/>
  <c r="V6" i="437" s="1"/>
  <c r="B5" i="437"/>
  <c r="B21" i="443"/>
  <c r="B20" i="443"/>
  <c r="B19" i="443"/>
  <c r="B18" i="443"/>
  <c r="B17" i="443"/>
  <c r="B16" i="443"/>
  <c r="B15" i="443"/>
  <c r="W15" i="443" s="1"/>
  <c r="V15" i="443" s="1"/>
  <c r="B14" i="443"/>
  <c r="B13" i="443"/>
  <c r="B12" i="443"/>
  <c r="B11" i="443"/>
  <c r="W11" i="443" s="1"/>
  <c r="V11" i="443" s="1"/>
  <c r="B10" i="443"/>
  <c r="B9" i="443"/>
  <c r="B8" i="443"/>
  <c r="W8" i="443" s="1"/>
  <c r="V8" i="443" s="1"/>
  <c r="B7" i="443"/>
  <c r="W7" i="443" s="1"/>
  <c r="V7" i="443" s="1"/>
  <c r="B6" i="443"/>
  <c r="B5" i="443"/>
  <c r="B21" i="383"/>
  <c r="W21" i="383" s="1"/>
  <c r="V21" i="383" s="1"/>
  <c r="R37" i="383" s="1"/>
  <c r="B20" i="383"/>
  <c r="W20" i="383" s="1"/>
  <c r="V20" i="383" s="1"/>
  <c r="Q37" i="383" s="1"/>
  <c r="B19" i="383"/>
  <c r="B18" i="383"/>
  <c r="B17" i="383"/>
  <c r="B16" i="383"/>
  <c r="W16" i="383" s="1"/>
  <c r="V16" i="383" s="1"/>
  <c r="B15" i="383"/>
  <c r="B14" i="383"/>
  <c r="B13" i="383"/>
  <c r="W13" i="383" s="1"/>
  <c r="V13" i="383" s="1"/>
  <c r="B12" i="383"/>
  <c r="W12" i="383" s="1"/>
  <c r="V12" i="383" s="1"/>
  <c r="B11" i="383"/>
  <c r="W11" i="383" s="1"/>
  <c r="V11" i="383" s="1"/>
  <c r="B10" i="383"/>
  <c r="B9" i="383"/>
  <c r="W9" i="383" s="1"/>
  <c r="V9" i="383" s="1"/>
  <c r="F36" i="383" s="1"/>
  <c r="B8" i="383"/>
  <c r="W8" i="383" s="1"/>
  <c r="V8" i="383" s="1"/>
  <c r="E37" i="383" s="1"/>
  <c r="B7" i="383"/>
  <c r="B6" i="383"/>
  <c r="B5" i="383"/>
  <c r="W5" i="383" s="1"/>
  <c r="V5" i="383" s="1"/>
  <c r="B21" i="424"/>
  <c r="W21" i="424" s="1"/>
  <c r="V21" i="424" s="1"/>
  <c r="B20" i="424"/>
  <c r="W20" i="424" s="1"/>
  <c r="V20" i="424" s="1"/>
  <c r="Q38" i="424" s="1"/>
  <c r="B19" i="424"/>
  <c r="B18" i="424"/>
  <c r="W18" i="424" s="1"/>
  <c r="V18" i="424" s="1"/>
  <c r="O36" i="424" s="1"/>
  <c r="B17" i="424"/>
  <c r="W17" i="424" s="1"/>
  <c r="V17" i="424" s="1"/>
  <c r="B16" i="424"/>
  <c r="W16" i="424" s="1"/>
  <c r="V16" i="424" s="1"/>
  <c r="B15" i="424"/>
  <c r="B14" i="424"/>
  <c r="W14" i="424" s="1"/>
  <c r="V14" i="424" s="1"/>
  <c r="B13" i="424"/>
  <c r="W13" i="424" s="1"/>
  <c r="V13" i="424" s="1"/>
  <c r="B12" i="424"/>
  <c r="B11" i="424"/>
  <c r="B10" i="424"/>
  <c r="W10" i="424" s="1"/>
  <c r="V10" i="424" s="1"/>
  <c r="B9" i="424"/>
  <c r="W9" i="424" s="1"/>
  <c r="V9" i="424" s="1"/>
  <c r="F36" i="424" s="1"/>
  <c r="B8" i="424"/>
  <c r="B7" i="424"/>
  <c r="B6" i="424"/>
  <c r="W6" i="424" s="1"/>
  <c r="V6" i="424" s="1"/>
  <c r="B5" i="424"/>
  <c r="W5" i="424" s="1"/>
  <c r="V5" i="424" s="1"/>
  <c r="B21" i="381"/>
  <c r="B20" i="381"/>
  <c r="B19" i="381"/>
  <c r="B18" i="381"/>
  <c r="B17" i="381"/>
  <c r="B16" i="381"/>
  <c r="B15" i="381"/>
  <c r="B14" i="381"/>
  <c r="B13" i="381"/>
  <c r="B12" i="381"/>
  <c r="B11" i="381"/>
  <c r="B10" i="381"/>
  <c r="B9" i="381"/>
  <c r="B8" i="381"/>
  <c r="B7" i="381"/>
  <c r="B6" i="381"/>
  <c r="B5" i="381"/>
  <c r="B21" i="380"/>
  <c r="B20" i="380"/>
  <c r="B19" i="380"/>
  <c r="W19" i="380" s="1"/>
  <c r="V19" i="380" s="1"/>
  <c r="B18" i="380"/>
  <c r="B17" i="380"/>
  <c r="B16" i="380"/>
  <c r="B15" i="380"/>
  <c r="W15" i="380" s="1"/>
  <c r="V15" i="380" s="1"/>
  <c r="L38" i="380" s="1"/>
  <c r="B14" i="380"/>
  <c r="W14" i="380" s="1"/>
  <c r="V14" i="380" s="1"/>
  <c r="B13" i="380"/>
  <c r="B12" i="380"/>
  <c r="B11" i="380"/>
  <c r="W11" i="380" s="1"/>
  <c r="V11" i="380" s="1"/>
  <c r="H37" i="380" s="1"/>
  <c r="B10" i="380"/>
  <c r="B9" i="380"/>
  <c r="B8" i="380"/>
  <c r="B7" i="380"/>
  <c r="W7" i="380" s="1"/>
  <c r="V7" i="380" s="1"/>
  <c r="D36" i="380" s="1"/>
  <c r="B6" i="380"/>
  <c r="B5" i="380"/>
  <c r="B21" i="447"/>
  <c r="B20" i="447"/>
  <c r="B19" i="447"/>
  <c r="B18" i="447"/>
  <c r="B17" i="447"/>
  <c r="B16" i="447"/>
  <c r="B15" i="447"/>
  <c r="B14" i="447"/>
  <c r="B13" i="447"/>
  <c r="B12" i="447"/>
  <c r="B11" i="447"/>
  <c r="B10" i="447"/>
  <c r="B9" i="447"/>
  <c r="B8" i="447"/>
  <c r="B7" i="447"/>
  <c r="B6" i="447"/>
  <c r="B5" i="447"/>
  <c r="B21" i="378"/>
  <c r="W21" i="378" s="1"/>
  <c r="V21" i="378" s="1"/>
  <c r="B20" i="378"/>
  <c r="B19" i="378"/>
  <c r="B18" i="378"/>
  <c r="W18" i="378" s="1"/>
  <c r="V18" i="378" s="1"/>
  <c r="B17" i="378"/>
  <c r="B16" i="378"/>
  <c r="W16" i="378" s="1"/>
  <c r="V16" i="378" s="1"/>
  <c r="B15" i="378"/>
  <c r="B14" i="378"/>
  <c r="W14" i="378" s="1"/>
  <c r="V14" i="378" s="1"/>
  <c r="B13" i="378"/>
  <c r="W13" i="378" s="1"/>
  <c r="V13" i="378" s="1"/>
  <c r="B12" i="378"/>
  <c r="B11" i="378"/>
  <c r="B10" i="378"/>
  <c r="B9" i="378"/>
  <c r="W9" i="378" s="1"/>
  <c r="V9" i="378" s="1"/>
  <c r="F38" i="378" s="1"/>
  <c r="B8" i="378"/>
  <c r="B7" i="378"/>
  <c r="B6" i="378"/>
  <c r="B5" i="378"/>
  <c r="W5" i="378" s="1"/>
  <c r="V5" i="378" s="1"/>
  <c r="B21" i="420"/>
  <c r="W21" i="420" s="1"/>
  <c r="V21" i="420" s="1"/>
  <c r="B20" i="420"/>
  <c r="B19" i="420"/>
  <c r="W19" i="420" s="1"/>
  <c r="V19" i="420" s="1"/>
  <c r="B18" i="420"/>
  <c r="B17" i="420"/>
  <c r="B16" i="420"/>
  <c r="B15" i="420"/>
  <c r="B14" i="420"/>
  <c r="W14" i="420" s="1"/>
  <c r="V14" i="420" s="1"/>
  <c r="B13" i="420"/>
  <c r="W13" i="420" s="1"/>
  <c r="V13" i="420" s="1"/>
  <c r="B12" i="420"/>
  <c r="B11" i="420"/>
  <c r="B10" i="420"/>
  <c r="W10" i="420" s="1"/>
  <c r="V10" i="420" s="1"/>
  <c r="B9" i="420"/>
  <c r="B8" i="420"/>
  <c r="B7" i="420"/>
  <c r="B6" i="420"/>
  <c r="B5" i="420"/>
  <c r="B21" i="442"/>
  <c r="B20" i="442"/>
  <c r="B19" i="442"/>
  <c r="W19" i="442" s="1"/>
  <c r="V19" i="442" s="1"/>
  <c r="B18" i="442"/>
  <c r="B17" i="442"/>
  <c r="B16" i="442"/>
  <c r="B15" i="442"/>
  <c r="W15" i="442" s="1"/>
  <c r="V15" i="442" s="1"/>
  <c r="B14" i="442"/>
  <c r="B13" i="442"/>
  <c r="B12" i="442"/>
  <c r="B11" i="442"/>
  <c r="W11" i="442" s="1"/>
  <c r="V11" i="442" s="1"/>
  <c r="H38" i="442" s="1"/>
  <c r="B10" i="442"/>
  <c r="B9" i="442"/>
  <c r="B8" i="442"/>
  <c r="B7" i="442"/>
  <c r="W7" i="442" s="1"/>
  <c r="V7" i="442" s="1"/>
  <c r="B6" i="442"/>
  <c r="B5" i="442"/>
  <c r="B21" i="407"/>
  <c r="B20" i="407"/>
  <c r="B19" i="407"/>
  <c r="B18" i="407"/>
  <c r="B17" i="407"/>
  <c r="B16" i="407"/>
  <c r="B15" i="407"/>
  <c r="B14" i="407"/>
  <c r="B13" i="407"/>
  <c r="B12" i="407"/>
  <c r="B11" i="407"/>
  <c r="W11" i="407" s="1"/>
  <c r="V11" i="407" s="1"/>
  <c r="B10" i="407"/>
  <c r="B9" i="407"/>
  <c r="B8" i="407"/>
  <c r="B7" i="407"/>
  <c r="B6" i="407"/>
  <c r="B5" i="407"/>
  <c r="B21" i="425"/>
  <c r="W21" i="425" s="1"/>
  <c r="V21" i="425" s="1"/>
  <c r="B20" i="425"/>
  <c r="B19" i="425"/>
  <c r="B18" i="425"/>
  <c r="B17" i="425"/>
  <c r="B16" i="425"/>
  <c r="W16" i="425" s="1"/>
  <c r="V16" i="425" s="1"/>
  <c r="B15" i="425"/>
  <c r="B14" i="425"/>
  <c r="W14" i="425" s="1"/>
  <c r="V14" i="425" s="1"/>
  <c r="B13" i="425"/>
  <c r="B12" i="425"/>
  <c r="W12" i="425" s="1"/>
  <c r="V12" i="425" s="1"/>
  <c r="B11" i="425"/>
  <c r="B10" i="425"/>
  <c r="B9" i="425"/>
  <c r="B8" i="425"/>
  <c r="B7" i="425"/>
  <c r="B6" i="425"/>
  <c r="B5" i="425"/>
  <c r="B21" i="405"/>
  <c r="W21" i="405" s="1"/>
  <c r="V21" i="405" s="1"/>
  <c r="B20" i="405"/>
  <c r="B19" i="405"/>
  <c r="B18" i="405"/>
  <c r="W18" i="405" s="1"/>
  <c r="V18" i="405" s="1"/>
  <c r="B16" i="405"/>
  <c r="W16" i="405" s="1"/>
  <c r="V16" i="405" s="1"/>
  <c r="B15" i="405"/>
  <c r="B14" i="405"/>
  <c r="W14" i="405" s="1"/>
  <c r="V14" i="405" s="1"/>
  <c r="B13" i="405"/>
  <c r="W13" i="405" s="1"/>
  <c r="V13" i="405" s="1"/>
  <c r="B12" i="405"/>
  <c r="B11" i="405"/>
  <c r="B10" i="405"/>
  <c r="B9" i="405"/>
  <c r="W9" i="405" s="1"/>
  <c r="V9" i="405" s="1"/>
  <c r="B8" i="405"/>
  <c r="B7" i="405"/>
  <c r="B6" i="405"/>
  <c r="B5" i="405"/>
  <c r="W5" i="405" s="1"/>
  <c r="V5" i="405" s="1"/>
  <c r="U27" i="405"/>
  <c r="U27" i="425"/>
  <c r="U27" i="407"/>
  <c r="U27" i="442"/>
  <c r="U27" i="420"/>
  <c r="U27" i="378"/>
  <c r="U27" i="447"/>
  <c r="U27" i="380"/>
  <c r="U27" i="381"/>
  <c r="U27" i="424"/>
  <c r="U27" i="383"/>
  <c r="U27" i="443"/>
  <c r="U27" i="437"/>
  <c r="U27" i="386"/>
  <c r="U27" i="387"/>
  <c r="U27" i="446"/>
  <c r="U27" i="426"/>
  <c r="U27" i="445"/>
  <c r="U27" i="433"/>
  <c r="U27" i="427"/>
  <c r="U27" i="393"/>
  <c r="U27" i="436"/>
  <c r="U27" i="430"/>
  <c r="U27" i="432"/>
  <c r="U27" i="397"/>
  <c r="U27" i="408"/>
  <c r="U27" i="414"/>
  <c r="U27" i="415"/>
  <c r="U27" i="416"/>
  <c r="U27" i="441"/>
  <c r="U27" i="438"/>
  <c r="U22" i="405"/>
  <c r="U22" i="425"/>
  <c r="U22" i="407"/>
  <c r="U22" i="442"/>
  <c r="U22" i="420"/>
  <c r="U22" i="378"/>
  <c r="U22" i="447"/>
  <c r="U22" i="380"/>
  <c r="U22" i="381"/>
  <c r="U22" i="424"/>
  <c r="U22" i="383"/>
  <c r="U22" i="443"/>
  <c r="U22" i="437"/>
  <c r="U22" i="386"/>
  <c r="U22" i="387"/>
  <c r="U22" i="446"/>
  <c r="U22" i="426"/>
  <c r="U22" i="445"/>
  <c r="U22" i="427"/>
  <c r="U22" i="393"/>
  <c r="U22" i="436"/>
  <c r="U22" i="430"/>
  <c r="U22" i="432"/>
  <c r="U22" i="397"/>
  <c r="U22" i="408"/>
  <c r="U22" i="414"/>
  <c r="U22" i="415"/>
  <c r="U22" i="416"/>
  <c r="U22" i="441"/>
  <c r="U22" i="438"/>
  <c r="T22" i="405"/>
  <c r="T22" i="425"/>
  <c r="T22" i="407"/>
  <c r="T22" i="442"/>
  <c r="T22" i="420"/>
  <c r="T22" i="378"/>
  <c r="T22" i="447"/>
  <c r="T22" i="380"/>
  <c r="T22" i="381"/>
  <c r="T22" i="424"/>
  <c r="T22" i="383"/>
  <c r="T22" i="443"/>
  <c r="T22" i="437"/>
  <c r="T22" i="386"/>
  <c r="T22" i="387"/>
  <c r="T22" i="446"/>
  <c r="T22" i="426"/>
  <c r="T22" i="445"/>
  <c r="T22" i="433"/>
  <c r="T22" i="427"/>
  <c r="T22" i="393"/>
  <c r="T22" i="436"/>
  <c r="T22" i="430"/>
  <c r="T22" i="432"/>
  <c r="T22" i="397"/>
  <c r="T22" i="408"/>
  <c r="T22" i="414"/>
  <c r="T22" i="415"/>
  <c r="T22" i="416"/>
  <c r="T22" i="441"/>
  <c r="T22" i="438"/>
  <c r="S22" i="405"/>
  <c r="S22" i="425"/>
  <c r="S22" i="407"/>
  <c r="S22" i="442"/>
  <c r="S22" i="420"/>
  <c r="S22" i="378"/>
  <c r="S22" i="447"/>
  <c r="S22" i="380"/>
  <c r="S22" i="381"/>
  <c r="S22" i="424"/>
  <c r="S22" i="383"/>
  <c r="S22" i="443"/>
  <c r="S22" i="437"/>
  <c r="S22" i="386"/>
  <c r="S22" i="387"/>
  <c r="S22" i="446"/>
  <c r="S22" i="426"/>
  <c r="S22" i="445"/>
  <c r="S22" i="433"/>
  <c r="S22" i="427"/>
  <c r="S22" i="393"/>
  <c r="S22" i="436"/>
  <c r="S22" i="430"/>
  <c r="S22" i="432"/>
  <c r="S22" i="397"/>
  <c r="S22" i="408"/>
  <c r="S22" i="414"/>
  <c r="S22" i="415"/>
  <c r="S22" i="416"/>
  <c r="S22" i="441"/>
  <c r="S22" i="438"/>
  <c r="R22" i="405"/>
  <c r="R22" i="425"/>
  <c r="R22" i="407"/>
  <c r="R22" i="442"/>
  <c r="R22" i="420"/>
  <c r="R22" i="378"/>
  <c r="R22" i="447"/>
  <c r="R22" i="380"/>
  <c r="R22" i="381"/>
  <c r="R22" i="424"/>
  <c r="R22" i="383"/>
  <c r="R22" i="443"/>
  <c r="R22" i="437"/>
  <c r="R22" i="386"/>
  <c r="R22" i="387"/>
  <c r="R22" i="446"/>
  <c r="R22" i="426"/>
  <c r="R22" i="445"/>
  <c r="R22" i="433"/>
  <c r="R22" i="427"/>
  <c r="R22" i="393"/>
  <c r="R22" i="436"/>
  <c r="R22" i="430"/>
  <c r="R22" i="432"/>
  <c r="R22" i="397"/>
  <c r="R22" i="408"/>
  <c r="R22" i="414"/>
  <c r="R22" i="415"/>
  <c r="R22" i="416"/>
  <c r="R22" i="441"/>
  <c r="R22" i="438"/>
  <c r="Q22" i="405"/>
  <c r="Q22" i="425"/>
  <c r="Q22" i="407"/>
  <c r="Q22" i="442"/>
  <c r="Q22" i="420"/>
  <c r="Q22" i="378"/>
  <c r="Q22" i="447"/>
  <c r="Q22" i="380"/>
  <c r="Q22" i="381"/>
  <c r="Q22" i="424"/>
  <c r="Q22" i="383"/>
  <c r="Q22" i="443"/>
  <c r="Q22" i="437"/>
  <c r="Q22" i="386"/>
  <c r="Q22" i="387"/>
  <c r="Q22" i="446"/>
  <c r="Q22" i="426"/>
  <c r="Q22" i="445"/>
  <c r="Q22" i="433"/>
  <c r="Q22" i="427"/>
  <c r="Q22" i="393"/>
  <c r="Q22" i="436"/>
  <c r="Q22" i="430"/>
  <c r="Q22" i="432"/>
  <c r="Q22" i="397"/>
  <c r="Q22" i="408"/>
  <c r="Q22" i="414"/>
  <c r="Q22" i="415"/>
  <c r="Q22" i="416"/>
  <c r="Q22" i="441"/>
  <c r="Q22" i="438"/>
  <c r="P22" i="405"/>
  <c r="P22" i="425"/>
  <c r="P22" i="407"/>
  <c r="P22" i="442"/>
  <c r="P22" i="420"/>
  <c r="P22" i="378"/>
  <c r="P22" i="447"/>
  <c r="P22" i="380"/>
  <c r="P22" i="381"/>
  <c r="P22" i="424"/>
  <c r="P22" i="383"/>
  <c r="P22" i="443"/>
  <c r="P22" i="437"/>
  <c r="P22" i="386"/>
  <c r="P22" i="387"/>
  <c r="P22" i="446"/>
  <c r="P22" i="426"/>
  <c r="P22" i="445"/>
  <c r="P22" i="433"/>
  <c r="P22" i="427"/>
  <c r="P22" i="393"/>
  <c r="P22" i="436"/>
  <c r="P22" i="430"/>
  <c r="P22" i="432"/>
  <c r="P22" i="397"/>
  <c r="P22" i="408"/>
  <c r="P22" i="414"/>
  <c r="P22" i="415"/>
  <c r="P22" i="416"/>
  <c r="P22" i="441"/>
  <c r="P22" i="438"/>
  <c r="O22" i="405"/>
  <c r="O22" i="425"/>
  <c r="O22" i="407"/>
  <c r="O22" i="442"/>
  <c r="O22" i="420"/>
  <c r="O22" i="378"/>
  <c r="O22" i="447"/>
  <c r="O22" i="380"/>
  <c r="O22" i="381"/>
  <c r="O22" i="424"/>
  <c r="O22" i="383"/>
  <c r="O22" i="443"/>
  <c r="O22" i="437"/>
  <c r="O22" i="386"/>
  <c r="O22" i="387"/>
  <c r="O22" i="446"/>
  <c r="O22" i="426"/>
  <c r="O22" i="445"/>
  <c r="O22" i="433"/>
  <c r="O22" i="427"/>
  <c r="O22" i="393"/>
  <c r="O22" i="436"/>
  <c r="O22" i="430"/>
  <c r="O22" i="432"/>
  <c r="O22" i="397"/>
  <c r="O22" i="408"/>
  <c r="O22" i="414"/>
  <c r="O22" i="415"/>
  <c r="O22" i="416"/>
  <c r="O22" i="441"/>
  <c r="O22" i="438"/>
  <c r="N22" i="405"/>
  <c r="N22" i="425"/>
  <c r="N22" i="407"/>
  <c r="N22" i="442"/>
  <c r="N22" i="420"/>
  <c r="N22" i="378"/>
  <c r="N22" i="447"/>
  <c r="N22" i="380"/>
  <c r="N22" i="381"/>
  <c r="N22" i="424"/>
  <c r="N22" i="383"/>
  <c r="N22" i="443"/>
  <c r="N22" i="437"/>
  <c r="N22" i="386"/>
  <c r="N22" i="387"/>
  <c r="N22" i="446"/>
  <c r="N22" i="426"/>
  <c r="N22" i="445"/>
  <c r="N22" i="433"/>
  <c r="N22" i="427"/>
  <c r="N22" i="393"/>
  <c r="N22" i="436"/>
  <c r="N22" i="430"/>
  <c r="N22" i="432"/>
  <c r="N22" i="397"/>
  <c r="N22" i="408"/>
  <c r="N22" i="414"/>
  <c r="N22" i="415"/>
  <c r="N22" i="416"/>
  <c r="N22" i="441"/>
  <c r="N22" i="438"/>
  <c r="M22" i="405"/>
  <c r="M22" i="425"/>
  <c r="M22" i="407"/>
  <c r="M22" i="442"/>
  <c r="M22" i="420"/>
  <c r="M22" i="378"/>
  <c r="M22" i="447"/>
  <c r="M22" i="380"/>
  <c r="M22" i="381"/>
  <c r="M22" i="424"/>
  <c r="M22" i="383"/>
  <c r="M22" i="443"/>
  <c r="M22" i="437"/>
  <c r="M22" i="386"/>
  <c r="M22" i="387"/>
  <c r="M22" i="446"/>
  <c r="M22" i="426"/>
  <c r="M22" i="445"/>
  <c r="M22" i="433"/>
  <c r="M22" i="427"/>
  <c r="M22" i="393"/>
  <c r="M22" i="436"/>
  <c r="M22" i="430"/>
  <c r="M22" i="432"/>
  <c r="M22" i="397"/>
  <c r="M22" i="408"/>
  <c r="M22" i="414"/>
  <c r="M22" i="415"/>
  <c r="M22" i="416"/>
  <c r="M22" i="441"/>
  <c r="M22" i="438"/>
  <c r="L22" i="405"/>
  <c r="L22" i="425"/>
  <c r="L22" i="407"/>
  <c r="L22" i="442"/>
  <c r="L22" i="420"/>
  <c r="L22" i="378"/>
  <c r="L22" i="447"/>
  <c r="L22" i="380"/>
  <c r="L22" i="381"/>
  <c r="L22" i="383"/>
  <c r="L22" i="443"/>
  <c r="L22" i="437"/>
  <c r="L22" i="386"/>
  <c r="L22" i="387"/>
  <c r="L22" i="446"/>
  <c r="L22" i="426"/>
  <c r="L22" i="445"/>
  <c r="L22" i="433"/>
  <c r="L22" i="427"/>
  <c r="L22" i="393"/>
  <c r="L22" i="436"/>
  <c r="L22" i="430"/>
  <c r="L22" i="432"/>
  <c r="L22" i="397"/>
  <c r="L22" i="408"/>
  <c r="L22" i="414"/>
  <c r="L22" i="415"/>
  <c r="L22" i="416"/>
  <c r="L22" i="441"/>
  <c r="L22" i="438"/>
  <c r="K22" i="405"/>
  <c r="K22" i="425"/>
  <c r="K22" i="407"/>
  <c r="K22" i="442"/>
  <c r="K22" i="420"/>
  <c r="K22" i="378"/>
  <c r="K22" i="447"/>
  <c r="K22" i="380"/>
  <c r="K22" i="381"/>
  <c r="K22" i="424"/>
  <c r="K22" i="383"/>
  <c r="K22" i="443"/>
  <c r="K22" i="437"/>
  <c r="K22" i="386"/>
  <c r="K22" i="387"/>
  <c r="K22" i="446"/>
  <c r="K22" i="426"/>
  <c r="K22" i="445"/>
  <c r="K22" i="433"/>
  <c r="K22" i="427"/>
  <c r="K22" i="393"/>
  <c r="K22" i="436"/>
  <c r="K22" i="430"/>
  <c r="K22" i="432"/>
  <c r="K22" i="397"/>
  <c r="K22" i="408"/>
  <c r="K22" i="414"/>
  <c r="K22" i="415"/>
  <c r="K22" i="416"/>
  <c r="K22" i="441"/>
  <c r="K22" i="438"/>
  <c r="J22" i="405"/>
  <c r="J22" i="425"/>
  <c r="J22" i="407"/>
  <c r="J22" i="442"/>
  <c r="J22" i="420"/>
  <c r="J22" i="378"/>
  <c r="J22" i="447"/>
  <c r="J22" i="380"/>
  <c r="J22" i="381"/>
  <c r="J22" i="424"/>
  <c r="J22" i="383"/>
  <c r="J22" i="443"/>
  <c r="J22" i="437"/>
  <c r="J22" i="386"/>
  <c r="J22" i="387"/>
  <c r="J22" i="446"/>
  <c r="J22" i="426"/>
  <c r="J22" i="445"/>
  <c r="J22" i="433"/>
  <c r="J22" i="427"/>
  <c r="J22" i="393"/>
  <c r="J22" i="436"/>
  <c r="J22" i="430"/>
  <c r="J22" i="432"/>
  <c r="J22" i="397"/>
  <c r="J22" i="408"/>
  <c r="J22" i="414"/>
  <c r="J22" i="415"/>
  <c r="J22" i="416"/>
  <c r="J22" i="441"/>
  <c r="J22" i="438"/>
  <c r="I22" i="405"/>
  <c r="I22" i="425"/>
  <c r="I22" i="407"/>
  <c r="I22" i="442"/>
  <c r="I22" i="420"/>
  <c r="I22" i="378"/>
  <c r="I22" i="447"/>
  <c r="I22" i="380"/>
  <c r="I22" i="381"/>
  <c r="I22" i="424"/>
  <c r="I22" i="383"/>
  <c r="I22" i="443"/>
  <c r="I22" i="437"/>
  <c r="I22" i="386"/>
  <c r="I22" i="387"/>
  <c r="I22" i="446"/>
  <c r="I22" i="426"/>
  <c r="I22" i="445"/>
  <c r="I22" i="433"/>
  <c r="I22" i="427"/>
  <c r="I22" i="393"/>
  <c r="I22" i="436"/>
  <c r="I22" i="430"/>
  <c r="I22" i="432"/>
  <c r="I22" i="397"/>
  <c r="I22" i="408"/>
  <c r="I22" i="414"/>
  <c r="I22" i="415"/>
  <c r="I22" i="416"/>
  <c r="I22" i="441"/>
  <c r="I22" i="438"/>
  <c r="H22" i="405"/>
  <c r="H22" i="425"/>
  <c r="H22" i="407"/>
  <c r="H22" i="442"/>
  <c r="H22" i="420"/>
  <c r="H22" i="378"/>
  <c r="H22" i="447"/>
  <c r="H22" i="380"/>
  <c r="H22" i="381"/>
  <c r="H22" i="424"/>
  <c r="H22" i="383"/>
  <c r="H22" i="443"/>
  <c r="H22" i="437"/>
  <c r="H22" i="386"/>
  <c r="H22" i="387"/>
  <c r="H22" i="446"/>
  <c r="H22" i="426"/>
  <c r="H22" i="445"/>
  <c r="H22" i="433"/>
  <c r="H22" i="427"/>
  <c r="H22" i="393"/>
  <c r="H22" i="436"/>
  <c r="H22" i="430"/>
  <c r="H22" i="432"/>
  <c r="H22" i="397"/>
  <c r="H22" i="408"/>
  <c r="H22" i="414"/>
  <c r="H22" i="415"/>
  <c r="H22" i="416"/>
  <c r="H22" i="441"/>
  <c r="H22" i="438"/>
  <c r="G22" i="405"/>
  <c r="G22" i="425"/>
  <c r="G22" i="407"/>
  <c r="G22" i="442"/>
  <c r="G22" i="420"/>
  <c r="G22" i="378"/>
  <c r="G22" i="447"/>
  <c r="G22" i="380"/>
  <c r="G22" i="381"/>
  <c r="G22" i="424"/>
  <c r="G22" i="383"/>
  <c r="G22" i="443"/>
  <c r="G22" i="437"/>
  <c r="G22" i="386"/>
  <c r="G22" i="387"/>
  <c r="G22" i="446"/>
  <c r="G22" i="426"/>
  <c r="G22" i="445"/>
  <c r="G22" i="433"/>
  <c r="G22" i="427"/>
  <c r="G22" i="393"/>
  <c r="G22" i="436"/>
  <c r="G22" i="430"/>
  <c r="G22" i="432"/>
  <c r="G22" i="397"/>
  <c r="G22" i="408"/>
  <c r="G22" i="414"/>
  <c r="G22" i="415"/>
  <c r="G22" i="416"/>
  <c r="G22" i="441"/>
  <c r="G22" i="438"/>
  <c r="F22" i="405"/>
  <c r="F22" i="425"/>
  <c r="F22" i="407"/>
  <c r="F22" i="442"/>
  <c r="F22" i="420"/>
  <c r="F22" i="378"/>
  <c r="F22" i="447"/>
  <c r="F22" i="380"/>
  <c r="F22" i="381"/>
  <c r="F22" i="424"/>
  <c r="F22" i="383"/>
  <c r="F22" i="443"/>
  <c r="F22" i="437"/>
  <c r="F22" i="386"/>
  <c r="F22" i="387"/>
  <c r="F22" i="446"/>
  <c r="F22" i="426"/>
  <c r="F22" i="445"/>
  <c r="F22" i="433"/>
  <c r="F22" i="427"/>
  <c r="F22" i="393"/>
  <c r="F22" i="436"/>
  <c r="F22" i="430"/>
  <c r="F22" i="432"/>
  <c r="F22" i="397"/>
  <c r="F22" i="408"/>
  <c r="F22" i="414"/>
  <c r="F22" i="415"/>
  <c r="F22" i="416"/>
  <c r="F22" i="441"/>
  <c r="F22" i="438"/>
  <c r="E22" i="405"/>
  <c r="E22" i="425"/>
  <c r="E22" i="407"/>
  <c r="E22" i="442"/>
  <c r="E22" i="420"/>
  <c r="E22" i="378"/>
  <c r="E22" i="447"/>
  <c r="E22" i="380"/>
  <c r="E22" i="381"/>
  <c r="E22" i="424"/>
  <c r="E22" i="383"/>
  <c r="E22" i="443"/>
  <c r="E22" i="437"/>
  <c r="E22" i="386"/>
  <c r="E22" i="387"/>
  <c r="E22" i="446"/>
  <c r="E22" i="426"/>
  <c r="E22" i="445"/>
  <c r="E22" i="433"/>
  <c r="E22" i="427"/>
  <c r="E22" i="393"/>
  <c r="E22" i="436"/>
  <c r="E22" i="430"/>
  <c r="E22" i="432"/>
  <c r="E22" i="397"/>
  <c r="E22" i="408"/>
  <c r="E22" i="414"/>
  <c r="E22" i="415"/>
  <c r="E22" i="416"/>
  <c r="E22" i="441"/>
  <c r="E22" i="438"/>
  <c r="D22" i="405"/>
  <c r="D22" i="425"/>
  <c r="D22" i="407"/>
  <c r="D22" i="442"/>
  <c r="D22" i="420"/>
  <c r="D22" i="378"/>
  <c r="D22" i="447"/>
  <c r="D22" i="380"/>
  <c r="D22" i="381"/>
  <c r="D22" i="424"/>
  <c r="D22" i="383"/>
  <c r="D22" i="443"/>
  <c r="D22" i="437"/>
  <c r="D22" i="386"/>
  <c r="D22" i="387"/>
  <c r="D22" i="446"/>
  <c r="D22" i="426"/>
  <c r="D22" i="445"/>
  <c r="D22" i="433"/>
  <c r="D22" i="427"/>
  <c r="D22" i="393"/>
  <c r="D22" i="436"/>
  <c r="D22" i="430"/>
  <c r="D22" i="432"/>
  <c r="D22" i="397"/>
  <c r="D22" i="408"/>
  <c r="D22" i="414"/>
  <c r="D22" i="415"/>
  <c r="D22" i="416"/>
  <c r="D22" i="441"/>
  <c r="D22" i="438"/>
  <c r="M2" i="380"/>
  <c r="G80" i="424" a="1"/>
  <c r="G80" i="424" s="1"/>
  <c r="E80" i="424" s="1" a="1"/>
  <c r="E80" i="424" s="1"/>
  <c r="C80" i="424" a="1"/>
  <c r="C80" i="424" s="1"/>
  <c r="A80" i="424" s="1" a="1"/>
  <c r="A80" i="424" s="1"/>
  <c r="G79" i="424" a="1"/>
  <c r="G79" i="424" s="1"/>
  <c r="E79" i="424" s="1" a="1"/>
  <c r="E79" i="424" s="1"/>
  <c r="C79" i="424" a="1"/>
  <c r="C79" i="424" s="1"/>
  <c r="A79" i="424" s="1" a="1"/>
  <c r="A79" i="424" s="1"/>
  <c r="G78" i="424" a="1"/>
  <c r="G78" i="424" s="1"/>
  <c r="E78" i="424" s="1" a="1"/>
  <c r="E78" i="424" s="1"/>
  <c r="C78" i="424" a="1"/>
  <c r="C78" i="424" s="1"/>
  <c r="A78" i="424" s="1" a="1"/>
  <c r="A78" i="424" s="1"/>
  <c r="G77" i="424" a="1"/>
  <c r="G77" i="424" s="1"/>
  <c r="E77" i="424" s="1" a="1"/>
  <c r="E77" i="424" s="1"/>
  <c r="C77" i="424" a="1"/>
  <c r="C77" i="424" s="1"/>
  <c r="A77" i="424" s="1" a="1"/>
  <c r="A77" i="424" s="1"/>
  <c r="G76" i="424" a="1"/>
  <c r="G76" i="424" s="1"/>
  <c r="E76" i="424" s="1" a="1"/>
  <c r="E76" i="424" s="1"/>
  <c r="C76" i="424" a="1"/>
  <c r="C76" i="424" s="1"/>
  <c r="A76" i="424" s="1" a="1"/>
  <c r="A76" i="424" s="1"/>
  <c r="G75" i="424" a="1"/>
  <c r="G75" i="424" s="1"/>
  <c r="E75" i="424" s="1" a="1"/>
  <c r="E75" i="424" s="1"/>
  <c r="C75" i="424" a="1"/>
  <c r="C75" i="424" s="1"/>
  <c r="A75" i="424" s="1" a="1"/>
  <c r="A75" i="424" s="1"/>
  <c r="G74" i="424" a="1"/>
  <c r="G74" i="424" s="1"/>
  <c r="E74" i="424" s="1" a="1"/>
  <c r="E74" i="424" s="1"/>
  <c r="C74" i="424" a="1"/>
  <c r="C74" i="424" s="1"/>
  <c r="A74" i="424" s="1" a="1"/>
  <c r="A74" i="424" s="1"/>
  <c r="G73" i="424" a="1"/>
  <c r="G73" i="424" s="1"/>
  <c r="C73" i="424" a="1"/>
  <c r="C73" i="424" s="1"/>
  <c r="K71" i="424" a="1"/>
  <c r="K71" i="424" s="1"/>
  <c r="I71" i="424" s="1" a="1"/>
  <c r="I71" i="424" s="1"/>
  <c r="C71" i="424" a="1"/>
  <c r="C71" i="424" s="1"/>
  <c r="A71" i="424" s="1" a="1"/>
  <c r="A71" i="424" s="1"/>
  <c r="S70" i="424" a="1"/>
  <c r="S70" i="424" s="1"/>
  <c r="Q70" i="424" s="1" a="1"/>
  <c r="Q70" i="424" s="1"/>
  <c r="O70" i="424" a="1"/>
  <c r="O70" i="424" s="1"/>
  <c r="M70" i="424" s="1" a="1"/>
  <c r="M70" i="424" s="1"/>
  <c r="K70" i="424" a="1"/>
  <c r="K70" i="424" s="1"/>
  <c r="I70" i="424" s="1" a="1"/>
  <c r="I70" i="424" s="1"/>
  <c r="G70" i="424" a="1"/>
  <c r="G70" i="424" s="1"/>
  <c r="E70" i="424" s="1" a="1"/>
  <c r="E70" i="424" s="1"/>
  <c r="C70" i="424" a="1"/>
  <c r="C70" i="424" s="1"/>
  <c r="A70" i="424" s="1" a="1"/>
  <c r="A70" i="424" s="1"/>
  <c r="S69" i="424" a="1"/>
  <c r="S69" i="424" s="1"/>
  <c r="Q69" i="424" s="1" a="1"/>
  <c r="Q69" i="424" s="1"/>
  <c r="K69" i="424" a="1"/>
  <c r="K69" i="424" s="1"/>
  <c r="I69" i="424" s="1" a="1"/>
  <c r="I69" i="424" s="1"/>
  <c r="G69" i="424" a="1"/>
  <c r="G69" i="424" s="1"/>
  <c r="E69" i="424" s="1" a="1"/>
  <c r="E69" i="424" s="1"/>
  <c r="C69" i="424" a="1"/>
  <c r="C69" i="424" s="1"/>
  <c r="A69" i="424" s="1" a="1"/>
  <c r="A69" i="424" s="1"/>
  <c r="S68" i="424" a="1"/>
  <c r="S68" i="424" s="1"/>
  <c r="Q68" i="424" s="1" a="1"/>
  <c r="Q68" i="424" s="1"/>
  <c r="K68" i="424" a="1"/>
  <c r="K68" i="424" s="1"/>
  <c r="I68" i="424" s="1" a="1"/>
  <c r="I68" i="424" s="1"/>
  <c r="G68" i="424" a="1"/>
  <c r="G68" i="424" s="1"/>
  <c r="E68" i="424" s="1" a="1"/>
  <c r="E68" i="424" s="1"/>
  <c r="C68" i="424" a="1"/>
  <c r="C68" i="424" s="1"/>
  <c r="A68" i="424" s="1" a="1"/>
  <c r="A68" i="424" s="1"/>
  <c r="S67" i="424" a="1"/>
  <c r="S67" i="424" s="1"/>
  <c r="Q67" i="424" s="1" a="1"/>
  <c r="Q67" i="424" s="1"/>
  <c r="K67" i="424" a="1"/>
  <c r="K67" i="424" s="1"/>
  <c r="I67" i="424" s="1" a="1"/>
  <c r="I67" i="424" s="1"/>
  <c r="G67" i="424" a="1"/>
  <c r="G67" i="424" s="1"/>
  <c r="E67" i="424" s="1" a="1"/>
  <c r="E67" i="424" s="1"/>
  <c r="C67" i="424" a="1"/>
  <c r="C67" i="424" s="1"/>
  <c r="A67" i="424" s="1" a="1"/>
  <c r="A67" i="424" s="1"/>
  <c r="S66" i="424" a="1"/>
  <c r="S66" i="424" s="1"/>
  <c r="Q66" i="424" s="1" a="1"/>
  <c r="Q66" i="424" s="1"/>
  <c r="O66" i="424" a="1"/>
  <c r="O66" i="424" s="1"/>
  <c r="M66" i="424" s="1" a="1"/>
  <c r="M66" i="424" s="1"/>
  <c r="K66" i="424" a="1"/>
  <c r="K66" i="424" s="1"/>
  <c r="I66" i="424" s="1" a="1"/>
  <c r="I66" i="424" s="1"/>
  <c r="G66" i="424" a="1"/>
  <c r="G66" i="424" s="1"/>
  <c r="E66" i="424" s="1" a="1"/>
  <c r="E66" i="424" s="1"/>
  <c r="C66" i="424" a="1"/>
  <c r="C66" i="424" s="1"/>
  <c r="A66" i="424" s="1" a="1"/>
  <c r="A66" i="424" s="1"/>
  <c r="K65" i="424" a="1"/>
  <c r="K65" i="424" s="1"/>
  <c r="I65" i="424" s="1" a="1"/>
  <c r="I65" i="424" s="1"/>
  <c r="G65" i="424" a="1"/>
  <c r="G65" i="424" s="1"/>
  <c r="E65" i="424" s="1" a="1"/>
  <c r="E65" i="424" s="1"/>
  <c r="C65" i="424" a="1"/>
  <c r="C65" i="424" s="1"/>
  <c r="A65" i="424" s="1" a="1"/>
  <c r="A65" i="424" s="1"/>
  <c r="K64" i="424" a="1"/>
  <c r="K64" i="424" s="1"/>
  <c r="I64" i="424" s="1" a="1"/>
  <c r="I64" i="424" s="1"/>
  <c r="C64" i="424" a="1"/>
  <c r="C64" i="424" s="1"/>
  <c r="A64" i="424" s="1" a="1"/>
  <c r="A64" i="424" s="1"/>
  <c r="K63" i="424" a="1"/>
  <c r="K63" i="424" s="1"/>
  <c r="C63" i="424" a="1"/>
  <c r="C63" i="424" s="1"/>
  <c r="A63" i="424" s="1" a="1"/>
  <c r="A63" i="424" s="1"/>
  <c r="O62" i="424" a="1"/>
  <c r="O62" i="424" s="1"/>
  <c r="M62" i="424" s="1" a="1"/>
  <c r="M62" i="424" s="1"/>
  <c r="K62" i="424" a="1"/>
  <c r="K62" i="424" s="1"/>
  <c r="I62" i="424" s="1" a="1"/>
  <c r="I62" i="424" s="1"/>
  <c r="C62" i="424" a="1"/>
  <c r="C62" i="424" s="1"/>
  <c r="S60" i="424" a="1"/>
  <c r="S60" i="424" s="1"/>
  <c r="Q60" i="424" s="1" a="1"/>
  <c r="Q60" i="424" s="1"/>
  <c r="O60" i="424" a="1"/>
  <c r="O60" i="424" s="1"/>
  <c r="M60" i="424" s="1" a="1"/>
  <c r="M60" i="424" s="1"/>
  <c r="K60" i="424" a="1"/>
  <c r="K60" i="424" s="1"/>
  <c r="I60" i="424" s="1" a="1"/>
  <c r="I60" i="424" s="1"/>
  <c r="G60" i="424" a="1"/>
  <c r="G60" i="424" s="1"/>
  <c r="E60" i="424" s="1" a="1"/>
  <c r="E60" i="424" s="1"/>
  <c r="C60" i="424" a="1"/>
  <c r="C60" i="424" s="1"/>
  <c r="A60" i="424" s="1" a="1"/>
  <c r="A60" i="424" s="1"/>
  <c r="S59" i="424" a="1"/>
  <c r="S59" i="424" s="1"/>
  <c r="Q59" i="424" s="1" a="1"/>
  <c r="Q59" i="424" s="1"/>
  <c r="O59" i="424" a="1"/>
  <c r="O59" i="424" s="1"/>
  <c r="M59" i="424" s="1" a="1"/>
  <c r="M59" i="424" s="1"/>
  <c r="K59" i="424" a="1"/>
  <c r="K59" i="424" s="1"/>
  <c r="I59" i="424" s="1" a="1"/>
  <c r="I59" i="424" s="1"/>
  <c r="G59" i="424" a="1"/>
  <c r="G59" i="424" s="1"/>
  <c r="E59" i="424" s="1" a="1"/>
  <c r="E59" i="424" s="1"/>
  <c r="C59" i="424" a="1"/>
  <c r="C59" i="424" s="1"/>
  <c r="A59" i="424" s="1" a="1"/>
  <c r="A59" i="424" s="1"/>
  <c r="S58" i="424" a="1"/>
  <c r="S58" i="424" s="1"/>
  <c r="Q58" i="424" s="1" a="1"/>
  <c r="Q58" i="424" s="1"/>
  <c r="O58" i="424" a="1"/>
  <c r="O58" i="424" s="1"/>
  <c r="M58" i="424" s="1" a="1"/>
  <c r="M58" i="424" s="1"/>
  <c r="K58" i="424" a="1"/>
  <c r="K58" i="424" s="1"/>
  <c r="I58" i="424" s="1" a="1"/>
  <c r="I58" i="424" s="1"/>
  <c r="G58" i="424" a="1"/>
  <c r="G58" i="424" s="1"/>
  <c r="E58" i="424" s="1" a="1"/>
  <c r="E58" i="424" s="1"/>
  <c r="C58" i="424" a="1"/>
  <c r="C58" i="424" s="1"/>
  <c r="A58" i="424" s="1" a="1"/>
  <c r="A58" i="424" s="1"/>
  <c r="S57" i="424" a="1"/>
  <c r="S57" i="424" s="1"/>
  <c r="Q57" i="424" s="1" a="1"/>
  <c r="Q57" i="424" s="1"/>
  <c r="O57" i="424" a="1"/>
  <c r="O57" i="424" s="1"/>
  <c r="M57" i="424" s="1" a="1"/>
  <c r="M57" i="424" s="1"/>
  <c r="K57" i="424" a="1"/>
  <c r="K57" i="424" s="1"/>
  <c r="I57" i="424" s="1" a="1"/>
  <c r="I57" i="424" s="1"/>
  <c r="G57" i="424" a="1"/>
  <c r="G57" i="424" s="1"/>
  <c r="E57" i="424" s="1" a="1"/>
  <c r="E57" i="424" s="1"/>
  <c r="C57" i="424" a="1"/>
  <c r="C57" i="424" s="1"/>
  <c r="A57" i="424" s="1" a="1"/>
  <c r="A57" i="424" s="1"/>
  <c r="S56" i="424" a="1"/>
  <c r="S56" i="424" s="1"/>
  <c r="Q56" i="424" s="1" a="1"/>
  <c r="Q56" i="424" s="1"/>
  <c r="O56" i="424" a="1"/>
  <c r="O56" i="424" s="1"/>
  <c r="M56" i="424" s="1" a="1"/>
  <c r="M56" i="424" s="1"/>
  <c r="K56" i="424" a="1"/>
  <c r="K56" i="424" s="1"/>
  <c r="I56" i="424" s="1" a="1"/>
  <c r="I56" i="424" s="1"/>
  <c r="G56" i="424" a="1"/>
  <c r="G56" i="424" s="1"/>
  <c r="E56" i="424" s="1" a="1"/>
  <c r="E56" i="424" s="1"/>
  <c r="C56" i="424" a="1"/>
  <c r="C56" i="424" s="1"/>
  <c r="A56" i="424" s="1" a="1"/>
  <c r="A56" i="424" s="1"/>
  <c r="S55" i="424" a="1"/>
  <c r="S55" i="424" s="1"/>
  <c r="Q55" i="424" s="1" a="1"/>
  <c r="Q55" i="424" s="1"/>
  <c r="O55" i="424" a="1"/>
  <c r="O55" i="424" s="1"/>
  <c r="M55" i="424" s="1" a="1"/>
  <c r="M55" i="424" s="1"/>
  <c r="K55" i="424" a="1"/>
  <c r="K55" i="424" s="1"/>
  <c r="I55" i="424" s="1" a="1"/>
  <c r="I55" i="424" s="1"/>
  <c r="G55" i="424" a="1"/>
  <c r="G55" i="424" s="1"/>
  <c r="E55" i="424" s="1" a="1"/>
  <c r="E55" i="424" s="1"/>
  <c r="C55" i="424" a="1"/>
  <c r="C55" i="424" s="1"/>
  <c r="A55" i="424" s="1" a="1"/>
  <c r="A55" i="424" s="1"/>
  <c r="S54" i="424" a="1"/>
  <c r="S54" i="424" s="1"/>
  <c r="Q54" i="424" s="1" a="1"/>
  <c r="Q54" i="424" s="1"/>
  <c r="O54" i="424" a="1"/>
  <c r="O54" i="424" s="1"/>
  <c r="M54" i="424" s="1" a="1"/>
  <c r="M54" i="424" s="1"/>
  <c r="K54" i="424" a="1"/>
  <c r="K54" i="424" s="1"/>
  <c r="I54" i="424" s="1" a="1"/>
  <c r="I54" i="424" s="1"/>
  <c r="G54" i="424" a="1"/>
  <c r="G54" i="424" s="1"/>
  <c r="E54" i="424" s="1" a="1"/>
  <c r="E54" i="424" s="1"/>
  <c r="C54" i="424" a="1"/>
  <c r="C54" i="424" s="1"/>
  <c r="A54" i="424" s="1" a="1"/>
  <c r="A54" i="424" s="1"/>
  <c r="S53" i="424" a="1"/>
  <c r="S53" i="424" s="1"/>
  <c r="Q53" i="424" s="1" a="1"/>
  <c r="Q53" i="424" s="1"/>
  <c r="O53" i="424" a="1"/>
  <c r="O53" i="424" s="1"/>
  <c r="M53" i="424" s="1" a="1"/>
  <c r="M53" i="424" s="1"/>
  <c r="K53" i="424" a="1"/>
  <c r="K53" i="424" s="1"/>
  <c r="I53" i="424" s="1" a="1"/>
  <c r="I53" i="424" s="1"/>
  <c r="G53" i="424" a="1"/>
  <c r="G53" i="424" s="1"/>
  <c r="E53" i="424" s="1" a="1"/>
  <c r="E53" i="424" s="1"/>
  <c r="C53" i="424" a="1"/>
  <c r="C53" i="424" s="1"/>
  <c r="A53" i="424" s="1" a="1"/>
  <c r="A53" i="424" s="1"/>
  <c r="S52" i="424" a="1"/>
  <c r="S52" i="424" s="1"/>
  <c r="Q52" i="424" s="1" a="1"/>
  <c r="Q52" i="424" s="1"/>
  <c r="O52" i="424" a="1"/>
  <c r="O52" i="424" s="1"/>
  <c r="K52" i="424" a="1"/>
  <c r="K52" i="424" s="1"/>
  <c r="G52" i="424" a="1"/>
  <c r="G52" i="424" s="1"/>
  <c r="E52" i="424" s="1" a="1"/>
  <c r="E52" i="424" s="1"/>
  <c r="C52" i="424" a="1"/>
  <c r="C52" i="424" s="1"/>
  <c r="A52" i="424" s="1" a="1"/>
  <c r="A52" i="424" s="1"/>
  <c r="S51" i="424" a="1"/>
  <c r="S51" i="424" s="1"/>
  <c r="O51" i="424" a="1"/>
  <c r="O51" i="424" s="1"/>
  <c r="K51" i="424" a="1"/>
  <c r="K51" i="424" s="1"/>
  <c r="I51" i="424" s="1" a="1"/>
  <c r="I51" i="424" s="1"/>
  <c r="G51" i="424" a="1"/>
  <c r="G51" i="424" s="1"/>
  <c r="E51" i="424" s="1" a="1"/>
  <c r="E51" i="424" s="1"/>
  <c r="C51" i="424" a="1"/>
  <c r="C51" i="424" s="1"/>
  <c r="S49" i="424" a="1"/>
  <c r="S49" i="424" s="1"/>
  <c r="Q49" i="424" s="1" a="1"/>
  <c r="Q49" i="424" s="1"/>
  <c r="O49" i="424" a="1"/>
  <c r="O49" i="424" s="1"/>
  <c r="M49" i="424" s="1" a="1"/>
  <c r="M49" i="424" s="1"/>
  <c r="K49" i="424" a="1"/>
  <c r="K49" i="424" s="1"/>
  <c r="I49" i="424" s="1" a="1"/>
  <c r="I49" i="424" s="1"/>
  <c r="G49" i="424" a="1"/>
  <c r="G49" i="424" s="1"/>
  <c r="E49" i="424" s="1" a="1"/>
  <c r="E49" i="424" s="1"/>
  <c r="C49" i="424" a="1"/>
  <c r="C49" i="424" s="1"/>
  <c r="A49" i="424" s="1" a="1"/>
  <c r="A49" i="424" s="1"/>
  <c r="S48" i="424" a="1"/>
  <c r="S48" i="424" s="1"/>
  <c r="Q48" i="424" s="1" a="1"/>
  <c r="Q48" i="424" s="1"/>
  <c r="O48" i="424" a="1"/>
  <c r="O48" i="424" s="1"/>
  <c r="M48" i="424" s="1" a="1"/>
  <c r="M48" i="424" s="1"/>
  <c r="K48" i="424" a="1"/>
  <c r="K48" i="424" s="1"/>
  <c r="I48" i="424" s="1" a="1"/>
  <c r="I48" i="424" s="1"/>
  <c r="G48" i="424" a="1"/>
  <c r="G48" i="424" s="1"/>
  <c r="E48" i="424" s="1" a="1"/>
  <c r="E48" i="424" s="1"/>
  <c r="C48" i="424" a="1"/>
  <c r="C48" i="424" s="1"/>
  <c r="A48" i="424" s="1" a="1"/>
  <c r="A48" i="424" s="1"/>
  <c r="S47" i="424" a="1"/>
  <c r="S47" i="424" s="1"/>
  <c r="Q47" i="424" s="1" a="1"/>
  <c r="Q47" i="424" s="1"/>
  <c r="O47" i="424" a="1"/>
  <c r="O47" i="424" s="1"/>
  <c r="M47" i="424" s="1" a="1"/>
  <c r="M47" i="424" s="1"/>
  <c r="K47" i="424" a="1"/>
  <c r="K47" i="424" s="1"/>
  <c r="I47" i="424" s="1" a="1"/>
  <c r="I47" i="424" s="1"/>
  <c r="G47" i="424" a="1"/>
  <c r="G47" i="424" s="1"/>
  <c r="E47" i="424" s="1" a="1"/>
  <c r="E47" i="424" s="1"/>
  <c r="C47" i="424" a="1"/>
  <c r="C47" i="424" s="1"/>
  <c r="A47" i="424" s="1" a="1"/>
  <c r="A47" i="424" s="1"/>
  <c r="S46" i="424" a="1"/>
  <c r="S46" i="424" s="1"/>
  <c r="Q46" i="424" s="1" a="1"/>
  <c r="Q46" i="424" s="1"/>
  <c r="O46" i="424" a="1"/>
  <c r="O46" i="424" s="1"/>
  <c r="M46" i="424" s="1" a="1"/>
  <c r="M46" i="424" s="1"/>
  <c r="K46" i="424" a="1"/>
  <c r="K46" i="424" s="1"/>
  <c r="I46" i="424" s="1" a="1"/>
  <c r="I46" i="424" s="1"/>
  <c r="G46" i="424" a="1"/>
  <c r="G46" i="424" s="1"/>
  <c r="E46" i="424" s="1" a="1"/>
  <c r="E46" i="424" s="1"/>
  <c r="C46" i="424" a="1"/>
  <c r="C46" i="424" s="1"/>
  <c r="A46" i="424" s="1" a="1"/>
  <c r="A46" i="424" s="1"/>
  <c r="S45" i="424" a="1"/>
  <c r="S45" i="424" s="1"/>
  <c r="Q45" i="424" s="1" a="1"/>
  <c r="Q45" i="424" s="1"/>
  <c r="O45" i="424" a="1"/>
  <c r="O45" i="424" s="1"/>
  <c r="M45" i="424" s="1" a="1"/>
  <c r="M45" i="424" s="1"/>
  <c r="K45" i="424" a="1"/>
  <c r="K45" i="424" s="1"/>
  <c r="I45" i="424" s="1" a="1"/>
  <c r="I45" i="424" s="1"/>
  <c r="G45" i="424" a="1"/>
  <c r="G45" i="424" s="1"/>
  <c r="E45" i="424" s="1" a="1"/>
  <c r="E45" i="424" s="1"/>
  <c r="C45" i="424" a="1"/>
  <c r="C45" i="424" s="1"/>
  <c r="A45" i="424" s="1" a="1"/>
  <c r="A45" i="424" s="1"/>
  <c r="S44" i="424" a="1"/>
  <c r="S44" i="424" s="1"/>
  <c r="Q44" i="424" s="1" a="1"/>
  <c r="Q44" i="424" s="1"/>
  <c r="O44" i="424" a="1"/>
  <c r="O44" i="424" s="1"/>
  <c r="M44" i="424" s="1" a="1"/>
  <c r="M44" i="424" s="1"/>
  <c r="K44" i="424" a="1"/>
  <c r="K44" i="424" s="1"/>
  <c r="I44" i="424" s="1" a="1"/>
  <c r="I44" i="424" s="1"/>
  <c r="G44" i="424" a="1"/>
  <c r="G44" i="424" s="1"/>
  <c r="E44" i="424" s="1" a="1"/>
  <c r="E44" i="424" s="1"/>
  <c r="C44" i="424" a="1"/>
  <c r="C44" i="424" s="1"/>
  <c r="A44" i="424" s="1" a="1"/>
  <c r="A44" i="424" s="1"/>
  <c r="S43" i="424" a="1"/>
  <c r="S43" i="424" s="1"/>
  <c r="Q43" i="424" s="1" a="1"/>
  <c r="Q43" i="424" s="1"/>
  <c r="O43" i="424" a="1"/>
  <c r="O43" i="424" s="1"/>
  <c r="M43" i="424" s="1" a="1"/>
  <c r="M43" i="424" s="1"/>
  <c r="K43" i="424" a="1"/>
  <c r="K43" i="424" s="1"/>
  <c r="I43" i="424" s="1" a="1"/>
  <c r="I43" i="424" s="1"/>
  <c r="G43" i="424" a="1"/>
  <c r="G43" i="424" s="1"/>
  <c r="E43" i="424" s="1" a="1"/>
  <c r="E43" i="424" s="1"/>
  <c r="C43" i="424" a="1"/>
  <c r="C43" i="424" s="1"/>
  <c r="A43" i="424" s="1" a="1"/>
  <c r="A43" i="424" s="1"/>
  <c r="S42" i="424" a="1"/>
  <c r="S42" i="424" s="1"/>
  <c r="Q42" i="424" s="1" a="1"/>
  <c r="Q42" i="424" s="1"/>
  <c r="O42" i="424" a="1"/>
  <c r="O42" i="424" s="1"/>
  <c r="M42" i="424" s="1" a="1"/>
  <c r="M42" i="424" s="1"/>
  <c r="K42" i="424" a="1"/>
  <c r="K42" i="424" s="1"/>
  <c r="I42" i="424" s="1" a="1"/>
  <c r="I42" i="424" s="1"/>
  <c r="G42" i="424" a="1"/>
  <c r="G42" i="424" s="1"/>
  <c r="E42" i="424" s="1" a="1"/>
  <c r="E42" i="424" s="1"/>
  <c r="C42" i="424" a="1"/>
  <c r="C42" i="424" s="1"/>
  <c r="A42" i="424" s="1" a="1"/>
  <c r="A42" i="424" s="1"/>
  <c r="S41" i="424" a="1"/>
  <c r="S41" i="424" s="1"/>
  <c r="Q41" i="424" s="1" a="1"/>
  <c r="Q41" i="424" s="1"/>
  <c r="O41" i="424" a="1"/>
  <c r="O41" i="424" s="1"/>
  <c r="M41" i="424" s="1" a="1"/>
  <c r="M41" i="424" s="1"/>
  <c r="K41" i="424" a="1"/>
  <c r="K41" i="424" s="1"/>
  <c r="I41" i="424" s="1" a="1"/>
  <c r="I41" i="424" s="1"/>
  <c r="G41" i="424" a="1"/>
  <c r="G41" i="424" s="1"/>
  <c r="C41" i="424" a="1"/>
  <c r="C41" i="424" s="1"/>
  <c r="A41" i="424" s="1" a="1"/>
  <c r="A41" i="424" s="1"/>
  <c r="S40" i="424" a="1"/>
  <c r="S40" i="424" s="1"/>
  <c r="O40" i="424" a="1"/>
  <c r="O40" i="424" s="1"/>
  <c r="M40" i="424" s="1" a="1"/>
  <c r="M40" i="424" s="1"/>
  <c r="K40" i="424" a="1"/>
  <c r="K40" i="424" s="1"/>
  <c r="I40" i="424" s="1" a="1"/>
  <c r="I40" i="424" s="1"/>
  <c r="G40" i="424" a="1"/>
  <c r="G40" i="424" s="1"/>
  <c r="E40" i="424" s="1" a="1"/>
  <c r="E40" i="424" s="1"/>
  <c r="C40" i="424" a="1"/>
  <c r="C40" i="424" s="1"/>
  <c r="G80" i="381" a="1"/>
  <c r="G80" i="381" s="1"/>
  <c r="E80" i="381" s="1" a="1"/>
  <c r="E80" i="381" s="1"/>
  <c r="C80" i="381" a="1"/>
  <c r="C80" i="381" s="1"/>
  <c r="A80" i="381" s="1" a="1"/>
  <c r="A80" i="381" s="1"/>
  <c r="G79" i="381" a="1"/>
  <c r="G79" i="381" s="1"/>
  <c r="E79" i="381" s="1" a="1"/>
  <c r="E79" i="381" s="1"/>
  <c r="C79" i="381" a="1"/>
  <c r="C79" i="381" s="1"/>
  <c r="A79" i="381" s="1" a="1"/>
  <c r="A79" i="381" s="1"/>
  <c r="G78" i="381" a="1"/>
  <c r="G78" i="381" s="1"/>
  <c r="E78" i="381" s="1" a="1"/>
  <c r="E78" i="381" s="1"/>
  <c r="C78" i="381" a="1"/>
  <c r="C78" i="381" s="1"/>
  <c r="A78" i="381" s="1" a="1"/>
  <c r="A78" i="381" s="1"/>
  <c r="G77" i="381" a="1"/>
  <c r="G77" i="381" s="1"/>
  <c r="E77" i="381" s="1" a="1"/>
  <c r="E77" i="381" s="1"/>
  <c r="C77" i="381" a="1"/>
  <c r="C77" i="381" s="1"/>
  <c r="A77" i="381" s="1" a="1"/>
  <c r="A77" i="381" s="1"/>
  <c r="G76" i="381" a="1"/>
  <c r="G76" i="381" s="1"/>
  <c r="E76" i="381" s="1" a="1"/>
  <c r="E76" i="381" s="1"/>
  <c r="C76" i="381" a="1"/>
  <c r="C76" i="381" s="1"/>
  <c r="A76" i="381" s="1" a="1"/>
  <c r="A76" i="381" s="1"/>
  <c r="G75" i="381" a="1"/>
  <c r="G75" i="381" s="1"/>
  <c r="E75" i="381" s="1" a="1"/>
  <c r="E75" i="381" s="1"/>
  <c r="C75" i="381" a="1"/>
  <c r="C75" i="381" s="1"/>
  <c r="A75" i="381" s="1" a="1"/>
  <c r="A75" i="381" s="1"/>
  <c r="G74" i="381" a="1"/>
  <c r="G74" i="381" s="1"/>
  <c r="C74" i="381" a="1"/>
  <c r="C74" i="381" s="1"/>
  <c r="A74" i="381" s="1" a="1"/>
  <c r="A74" i="381" s="1"/>
  <c r="G73" i="381" a="1"/>
  <c r="G73" i="381" s="1"/>
  <c r="E73" i="381" s="1" a="1"/>
  <c r="E73" i="381" s="1"/>
  <c r="C73" i="381" a="1"/>
  <c r="C73" i="381" s="1"/>
  <c r="S71" i="381" a="1"/>
  <c r="S71" i="381" s="1"/>
  <c r="Q71" i="381" s="1" a="1"/>
  <c r="Q71" i="381" s="1"/>
  <c r="O71" i="381" a="1"/>
  <c r="O71" i="381" s="1"/>
  <c r="M71" i="381" s="1" a="1"/>
  <c r="M71" i="381" s="1"/>
  <c r="K71" i="381" a="1"/>
  <c r="K71" i="381" s="1"/>
  <c r="I71" i="381" s="1" a="1"/>
  <c r="I71" i="381" s="1"/>
  <c r="G71" i="381" a="1"/>
  <c r="G71" i="381" s="1"/>
  <c r="E71" i="381" s="1" a="1"/>
  <c r="E71" i="381" s="1"/>
  <c r="C71" i="381" a="1"/>
  <c r="C71" i="381" s="1"/>
  <c r="A71" i="381" s="1" a="1"/>
  <c r="A71" i="381" s="1"/>
  <c r="S70" i="381" a="1"/>
  <c r="S70" i="381" s="1"/>
  <c r="Q70" i="381" s="1" a="1"/>
  <c r="Q70" i="381" s="1"/>
  <c r="O70" i="381" a="1"/>
  <c r="O70" i="381" s="1"/>
  <c r="M70" i="381" s="1" a="1"/>
  <c r="M70" i="381" s="1"/>
  <c r="K70" i="381" a="1"/>
  <c r="K70" i="381" s="1"/>
  <c r="I70" i="381" s="1" a="1"/>
  <c r="I70" i="381" s="1"/>
  <c r="G70" i="381" a="1"/>
  <c r="G70" i="381" s="1"/>
  <c r="E70" i="381" s="1" a="1"/>
  <c r="E70" i="381" s="1"/>
  <c r="C70" i="381" a="1"/>
  <c r="C70" i="381" s="1"/>
  <c r="A70" i="381" s="1" a="1"/>
  <c r="A70" i="381" s="1"/>
  <c r="S69" i="381" a="1"/>
  <c r="S69" i="381" s="1"/>
  <c r="Q69" i="381" s="1" a="1"/>
  <c r="Q69" i="381" s="1"/>
  <c r="O69" i="381" a="1"/>
  <c r="O69" i="381" s="1"/>
  <c r="M69" i="381" s="1" a="1"/>
  <c r="M69" i="381" s="1"/>
  <c r="K69" i="381" a="1"/>
  <c r="K69" i="381" s="1"/>
  <c r="I69" i="381" s="1" a="1"/>
  <c r="I69" i="381" s="1"/>
  <c r="G69" i="381" a="1"/>
  <c r="G69" i="381" s="1"/>
  <c r="E69" i="381" s="1" a="1"/>
  <c r="E69" i="381" s="1"/>
  <c r="C69" i="381" a="1"/>
  <c r="C69" i="381" s="1"/>
  <c r="A69" i="381" s="1" a="1"/>
  <c r="A69" i="381" s="1"/>
  <c r="S68" i="381" a="1"/>
  <c r="S68" i="381" s="1"/>
  <c r="Q68" i="381" s="1" a="1"/>
  <c r="Q68" i="381" s="1"/>
  <c r="O68" i="381" a="1"/>
  <c r="O68" i="381" s="1"/>
  <c r="M68" i="381" s="1" a="1"/>
  <c r="M68" i="381" s="1"/>
  <c r="K68" i="381" a="1"/>
  <c r="K68" i="381" s="1"/>
  <c r="I68" i="381" s="1" a="1"/>
  <c r="I68" i="381" s="1"/>
  <c r="G68" i="381" a="1"/>
  <c r="G68" i="381" s="1"/>
  <c r="E68" i="381" s="1" a="1"/>
  <c r="E68" i="381" s="1"/>
  <c r="C68" i="381" a="1"/>
  <c r="C68" i="381" s="1"/>
  <c r="A68" i="381" s="1" a="1"/>
  <c r="A68" i="381" s="1"/>
  <c r="S67" i="381" a="1"/>
  <c r="S67" i="381" s="1"/>
  <c r="Q67" i="381" s="1" a="1"/>
  <c r="Q67" i="381" s="1"/>
  <c r="O67" i="381" a="1"/>
  <c r="O67" i="381" s="1"/>
  <c r="M67" i="381" s="1" a="1"/>
  <c r="M67" i="381" s="1"/>
  <c r="K67" i="381" a="1"/>
  <c r="K67" i="381" s="1"/>
  <c r="I67" i="381" s="1" a="1"/>
  <c r="I67" i="381" s="1"/>
  <c r="G67" i="381" a="1"/>
  <c r="G67" i="381" s="1"/>
  <c r="E67" i="381" s="1" a="1"/>
  <c r="E67" i="381" s="1"/>
  <c r="C67" i="381" a="1"/>
  <c r="C67" i="381" s="1"/>
  <c r="A67" i="381" s="1" a="1"/>
  <c r="A67" i="381" s="1"/>
  <c r="S66" i="381" a="1"/>
  <c r="S66" i="381" s="1"/>
  <c r="Q66" i="381" s="1" a="1"/>
  <c r="Q66" i="381" s="1"/>
  <c r="O66" i="381" a="1"/>
  <c r="O66" i="381" s="1"/>
  <c r="M66" i="381" s="1" a="1"/>
  <c r="M66" i="381" s="1"/>
  <c r="K66" i="381" a="1"/>
  <c r="K66" i="381" s="1"/>
  <c r="I66" i="381" s="1" a="1"/>
  <c r="I66" i="381" s="1"/>
  <c r="G66" i="381" a="1"/>
  <c r="G66" i="381" s="1"/>
  <c r="E66" i="381" s="1" a="1"/>
  <c r="E66" i="381" s="1"/>
  <c r="C66" i="381" a="1"/>
  <c r="C66" i="381" s="1"/>
  <c r="A66" i="381" s="1" a="1"/>
  <c r="A66" i="381" s="1"/>
  <c r="S65" i="381" a="1"/>
  <c r="S65" i="381" s="1"/>
  <c r="Q65" i="381" s="1" a="1"/>
  <c r="Q65" i="381" s="1"/>
  <c r="O65" i="381" a="1"/>
  <c r="O65" i="381" s="1"/>
  <c r="M65" i="381" s="1" a="1"/>
  <c r="M65" i="381" s="1"/>
  <c r="K65" i="381" a="1"/>
  <c r="K65" i="381" s="1"/>
  <c r="I65" i="381" s="1" a="1"/>
  <c r="I65" i="381" s="1"/>
  <c r="G65" i="381" a="1"/>
  <c r="G65" i="381" s="1"/>
  <c r="C65" i="381" a="1"/>
  <c r="C65" i="381" s="1"/>
  <c r="A65" i="381" s="1" a="1"/>
  <c r="A65" i="381" s="1"/>
  <c r="S64" i="381" a="1"/>
  <c r="S64" i="381" s="1"/>
  <c r="O64" i="381" a="1"/>
  <c r="O64" i="381" s="1"/>
  <c r="K64" i="381" a="1"/>
  <c r="K64" i="381" s="1"/>
  <c r="I64" i="381" s="1" a="1"/>
  <c r="I64" i="381" s="1"/>
  <c r="G64" i="381" a="1"/>
  <c r="G64" i="381" s="1"/>
  <c r="E64" i="381" s="1" a="1"/>
  <c r="E64" i="381" s="1"/>
  <c r="C64" i="381" a="1"/>
  <c r="C64" i="381" s="1"/>
  <c r="A64" i="381" s="1" a="1"/>
  <c r="A64" i="381" s="1"/>
  <c r="S63" i="381" a="1"/>
  <c r="S63" i="381" s="1"/>
  <c r="Q63" i="381" s="1" a="1"/>
  <c r="Q63" i="381" s="1"/>
  <c r="O63" i="381" a="1"/>
  <c r="O63" i="381" s="1"/>
  <c r="K63" i="381" a="1"/>
  <c r="K63" i="381" s="1"/>
  <c r="G63" i="381" a="1"/>
  <c r="G63" i="381" s="1"/>
  <c r="E63" i="381" s="1" a="1"/>
  <c r="E63" i="381" s="1"/>
  <c r="C63" i="381" a="1"/>
  <c r="C63" i="381" s="1"/>
  <c r="A63" i="381" s="1" a="1"/>
  <c r="A63" i="381" s="1"/>
  <c r="S62" i="381" a="1"/>
  <c r="S62" i="381" s="1"/>
  <c r="O62" i="381" a="1"/>
  <c r="O62" i="381" s="1"/>
  <c r="M62" i="381" s="1" a="1"/>
  <c r="M62" i="381" s="1"/>
  <c r="K62" i="381" a="1"/>
  <c r="K62" i="381" s="1"/>
  <c r="I62" i="381" s="1" a="1"/>
  <c r="I62" i="381" s="1"/>
  <c r="G62" i="381" a="1"/>
  <c r="G62" i="381" s="1"/>
  <c r="C62" i="381" a="1"/>
  <c r="C62" i="381" s="1"/>
  <c r="A62" i="381" s="1" a="1"/>
  <c r="A62" i="381" s="1"/>
  <c r="S60" i="381" a="1"/>
  <c r="S60" i="381" s="1"/>
  <c r="Q60" i="381" s="1" a="1"/>
  <c r="Q60" i="381" s="1"/>
  <c r="O60" i="381" a="1"/>
  <c r="O60" i="381" s="1"/>
  <c r="M60" i="381" s="1" a="1"/>
  <c r="M60" i="381" s="1"/>
  <c r="K60" i="381" a="1"/>
  <c r="K60" i="381" s="1"/>
  <c r="I60" i="381" s="1" a="1"/>
  <c r="I60" i="381" s="1"/>
  <c r="G60" i="381" a="1"/>
  <c r="G60" i="381" s="1"/>
  <c r="E60" i="381" s="1" a="1"/>
  <c r="E60" i="381" s="1"/>
  <c r="C60" i="381" a="1"/>
  <c r="C60" i="381" s="1"/>
  <c r="A60" i="381" s="1" a="1"/>
  <c r="A60" i="381" s="1"/>
  <c r="S59" i="381" a="1"/>
  <c r="S59" i="381" s="1"/>
  <c r="Q59" i="381" s="1" a="1"/>
  <c r="Q59" i="381" s="1"/>
  <c r="O59" i="381" a="1"/>
  <c r="O59" i="381" s="1"/>
  <c r="M59" i="381" s="1" a="1"/>
  <c r="M59" i="381" s="1"/>
  <c r="K59" i="381" a="1"/>
  <c r="K59" i="381" s="1"/>
  <c r="I59" i="381" s="1" a="1"/>
  <c r="I59" i="381" s="1"/>
  <c r="G59" i="381" a="1"/>
  <c r="G59" i="381" s="1"/>
  <c r="E59" i="381" s="1" a="1"/>
  <c r="E59" i="381" s="1"/>
  <c r="C59" i="381" a="1"/>
  <c r="C59" i="381" s="1"/>
  <c r="A59" i="381" s="1" a="1"/>
  <c r="A59" i="381" s="1"/>
  <c r="S58" i="381" a="1"/>
  <c r="S58" i="381" s="1"/>
  <c r="Q58" i="381" s="1" a="1"/>
  <c r="Q58" i="381" s="1"/>
  <c r="O58" i="381" a="1"/>
  <c r="O58" i="381" s="1"/>
  <c r="M58" i="381" s="1" a="1"/>
  <c r="M58" i="381" s="1"/>
  <c r="K58" i="381" a="1"/>
  <c r="K58" i="381" s="1"/>
  <c r="I58" i="381" s="1" a="1"/>
  <c r="I58" i="381" s="1"/>
  <c r="G58" i="381" a="1"/>
  <c r="G58" i="381" s="1"/>
  <c r="E58" i="381" s="1" a="1"/>
  <c r="E58" i="381" s="1"/>
  <c r="C58" i="381" a="1"/>
  <c r="C58" i="381" s="1"/>
  <c r="A58" i="381" s="1" a="1"/>
  <c r="A58" i="381" s="1"/>
  <c r="S57" i="381" a="1"/>
  <c r="S57" i="381" s="1"/>
  <c r="Q57" i="381" s="1" a="1"/>
  <c r="Q57" i="381" s="1"/>
  <c r="O57" i="381" a="1"/>
  <c r="O57" i="381" s="1"/>
  <c r="M57" i="381" s="1" a="1"/>
  <c r="M57" i="381" s="1"/>
  <c r="K57" i="381" a="1"/>
  <c r="K57" i="381" s="1"/>
  <c r="I57" i="381" s="1" a="1"/>
  <c r="I57" i="381" s="1"/>
  <c r="G57" i="381" a="1"/>
  <c r="G57" i="381" s="1"/>
  <c r="E57" i="381" s="1" a="1"/>
  <c r="E57" i="381" s="1"/>
  <c r="C57" i="381" a="1"/>
  <c r="C57" i="381" s="1"/>
  <c r="A57" i="381" s="1" a="1"/>
  <c r="A57" i="381" s="1"/>
  <c r="S56" i="381" a="1"/>
  <c r="S56" i="381" s="1"/>
  <c r="Q56" i="381" s="1" a="1"/>
  <c r="Q56" i="381" s="1"/>
  <c r="O56" i="381" a="1"/>
  <c r="O56" i="381" s="1"/>
  <c r="M56" i="381" s="1" a="1"/>
  <c r="M56" i="381" s="1"/>
  <c r="K56" i="381" a="1"/>
  <c r="K56" i="381" s="1"/>
  <c r="I56" i="381" s="1" a="1"/>
  <c r="I56" i="381" s="1"/>
  <c r="G56" i="381" a="1"/>
  <c r="G56" i="381" s="1"/>
  <c r="E56" i="381" s="1" a="1"/>
  <c r="E56" i="381" s="1"/>
  <c r="C56" i="381" a="1"/>
  <c r="C56" i="381" s="1"/>
  <c r="A56" i="381" s="1" a="1"/>
  <c r="A56" i="381" s="1"/>
  <c r="S55" i="381" a="1"/>
  <c r="S55" i="381" s="1"/>
  <c r="Q55" i="381" s="1" a="1"/>
  <c r="Q55" i="381" s="1"/>
  <c r="O55" i="381" a="1"/>
  <c r="O55" i="381" s="1"/>
  <c r="M55" i="381" s="1" a="1"/>
  <c r="M55" i="381" s="1"/>
  <c r="K55" i="381" a="1"/>
  <c r="K55" i="381" s="1"/>
  <c r="I55" i="381" s="1" a="1"/>
  <c r="I55" i="381" s="1"/>
  <c r="G55" i="381" a="1"/>
  <c r="G55" i="381" s="1"/>
  <c r="E55" i="381" s="1" a="1"/>
  <c r="E55" i="381" s="1"/>
  <c r="C55" i="381" a="1"/>
  <c r="C55" i="381" s="1"/>
  <c r="A55" i="381" s="1" a="1"/>
  <c r="A55" i="381" s="1"/>
  <c r="S54" i="381" a="1"/>
  <c r="S54" i="381" s="1"/>
  <c r="Q54" i="381" s="1" a="1"/>
  <c r="Q54" i="381" s="1"/>
  <c r="O54" i="381" a="1"/>
  <c r="O54" i="381" s="1"/>
  <c r="M54" i="381" s="1" a="1"/>
  <c r="M54" i="381" s="1"/>
  <c r="K54" i="381" a="1"/>
  <c r="K54" i="381" s="1"/>
  <c r="I54" i="381" s="1" a="1"/>
  <c r="I54" i="381" s="1"/>
  <c r="G54" i="381" a="1"/>
  <c r="G54" i="381" s="1"/>
  <c r="E54" i="381" s="1" a="1"/>
  <c r="E54" i="381" s="1"/>
  <c r="C54" i="381" a="1"/>
  <c r="C54" i="381" s="1"/>
  <c r="A54" i="381" s="1" a="1"/>
  <c r="A54" i="381" s="1"/>
  <c r="S53" i="381" a="1"/>
  <c r="S53" i="381" s="1"/>
  <c r="Q53" i="381" s="1" a="1"/>
  <c r="Q53" i="381" s="1"/>
  <c r="O53" i="381" a="1"/>
  <c r="O53" i="381" s="1"/>
  <c r="M53" i="381" s="1" a="1"/>
  <c r="M53" i="381" s="1"/>
  <c r="K53" i="381" a="1"/>
  <c r="K53" i="381" s="1"/>
  <c r="I53" i="381" s="1" a="1"/>
  <c r="I53" i="381" s="1"/>
  <c r="G53" i="381" a="1"/>
  <c r="G53" i="381" s="1"/>
  <c r="E53" i="381" s="1" a="1"/>
  <c r="E53" i="381" s="1"/>
  <c r="C53" i="381" a="1"/>
  <c r="C53" i="381" s="1"/>
  <c r="A53" i="381" s="1" a="1"/>
  <c r="A53" i="381" s="1"/>
  <c r="S52" i="381" a="1"/>
  <c r="S52" i="381" s="1"/>
  <c r="Q52" i="381" s="1" a="1"/>
  <c r="Q52" i="381" s="1"/>
  <c r="O52" i="381" a="1"/>
  <c r="O52" i="381" s="1"/>
  <c r="K52" i="381" a="1"/>
  <c r="K52" i="381" s="1"/>
  <c r="G52" i="381" a="1"/>
  <c r="G52" i="381" s="1"/>
  <c r="E52" i="381" s="1" a="1"/>
  <c r="E52" i="381" s="1"/>
  <c r="C52" i="381" a="1"/>
  <c r="C52" i="381" s="1"/>
  <c r="A52" i="381" s="1" a="1"/>
  <c r="A52" i="381" s="1"/>
  <c r="S51" i="381" a="1"/>
  <c r="S51" i="381" s="1"/>
  <c r="O51" i="381" a="1"/>
  <c r="O51" i="381" s="1"/>
  <c r="M51" i="381" s="1" a="1"/>
  <c r="M51" i="381" s="1"/>
  <c r="K51" i="381" a="1"/>
  <c r="K51" i="381" s="1"/>
  <c r="I51" i="381" s="1" a="1"/>
  <c r="I51" i="381" s="1"/>
  <c r="G51" i="381" a="1"/>
  <c r="G51" i="381" s="1"/>
  <c r="C51" i="381" a="1"/>
  <c r="C51" i="381" s="1"/>
  <c r="S49" i="381" a="1"/>
  <c r="S49" i="381" s="1"/>
  <c r="Q49" i="381" s="1" a="1"/>
  <c r="Q49" i="381" s="1"/>
  <c r="O49" i="381" a="1"/>
  <c r="O49" i="381" s="1"/>
  <c r="M49" i="381" s="1" a="1"/>
  <c r="M49" i="381" s="1"/>
  <c r="K49" i="381" a="1"/>
  <c r="K49" i="381" s="1"/>
  <c r="I49" i="381" s="1" a="1"/>
  <c r="I49" i="381" s="1"/>
  <c r="G49" i="381" a="1"/>
  <c r="G49" i="381" s="1"/>
  <c r="E49" i="381" s="1" a="1"/>
  <c r="E49" i="381" s="1"/>
  <c r="C49" i="381" a="1"/>
  <c r="C49" i="381" s="1"/>
  <c r="A49" i="381" s="1" a="1"/>
  <c r="A49" i="381" s="1"/>
  <c r="S48" i="381" a="1"/>
  <c r="S48" i="381" s="1"/>
  <c r="Q48" i="381" s="1" a="1"/>
  <c r="Q48" i="381" s="1"/>
  <c r="O48" i="381" a="1"/>
  <c r="O48" i="381" s="1"/>
  <c r="M48" i="381" s="1" a="1"/>
  <c r="M48" i="381" s="1"/>
  <c r="K48" i="381" a="1"/>
  <c r="K48" i="381" s="1"/>
  <c r="I48" i="381" s="1" a="1"/>
  <c r="I48" i="381" s="1"/>
  <c r="G48" i="381" a="1"/>
  <c r="G48" i="381" s="1"/>
  <c r="E48" i="381" s="1" a="1"/>
  <c r="E48" i="381" s="1"/>
  <c r="C48" i="381" a="1"/>
  <c r="C48" i="381" s="1"/>
  <c r="A48" i="381" s="1" a="1"/>
  <c r="A48" i="381" s="1"/>
  <c r="S47" i="381" a="1"/>
  <c r="S47" i="381" s="1"/>
  <c r="Q47" i="381" s="1" a="1"/>
  <c r="Q47" i="381" s="1"/>
  <c r="O47" i="381" a="1"/>
  <c r="O47" i="381" s="1"/>
  <c r="M47" i="381" s="1" a="1"/>
  <c r="M47" i="381" s="1"/>
  <c r="K47" i="381" a="1"/>
  <c r="K47" i="381" s="1"/>
  <c r="I47" i="381" s="1" a="1"/>
  <c r="I47" i="381" s="1"/>
  <c r="G47" i="381" a="1"/>
  <c r="G47" i="381" s="1"/>
  <c r="E47" i="381" s="1" a="1"/>
  <c r="E47" i="381" s="1"/>
  <c r="C47" i="381" a="1"/>
  <c r="C47" i="381" s="1"/>
  <c r="A47" i="381" s="1" a="1"/>
  <c r="A47" i="381" s="1"/>
  <c r="S46" i="381" a="1"/>
  <c r="S46" i="381" s="1"/>
  <c r="Q46" i="381" s="1" a="1"/>
  <c r="Q46" i="381" s="1"/>
  <c r="O46" i="381" a="1"/>
  <c r="O46" i="381" s="1"/>
  <c r="M46" i="381" s="1" a="1"/>
  <c r="M46" i="381" s="1"/>
  <c r="K46" i="381" a="1"/>
  <c r="K46" i="381" s="1"/>
  <c r="I46" i="381" s="1" a="1"/>
  <c r="I46" i="381" s="1"/>
  <c r="G46" i="381" a="1"/>
  <c r="G46" i="381" s="1"/>
  <c r="E46" i="381" s="1" a="1"/>
  <c r="E46" i="381" s="1"/>
  <c r="C46" i="381" a="1"/>
  <c r="C46" i="381" s="1"/>
  <c r="A46" i="381" s="1" a="1"/>
  <c r="A46" i="381" s="1"/>
  <c r="S45" i="381" a="1"/>
  <c r="S45" i="381" s="1"/>
  <c r="Q45" i="381" s="1" a="1"/>
  <c r="Q45" i="381" s="1"/>
  <c r="O45" i="381" a="1"/>
  <c r="O45" i="381" s="1"/>
  <c r="M45" i="381" s="1" a="1"/>
  <c r="M45" i="381" s="1"/>
  <c r="K45" i="381" a="1"/>
  <c r="K45" i="381" s="1"/>
  <c r="I45" i="381" s="1" a="1"/>
  <c r="I45" i="381" s="1"/>
  <c r="G45" i="381" a="1"/>
  <c r="G45" i="381" s="1"/>
  <c r="E45" i="381" s="1" a="1"/>
  <c r="E45" i="381" s="1"/>
  <c r="C45" i="381" a="1"/>
  <c r="C45" i="381" s="1"/>
  <c r="A45" i="381" s="1" a="1"/>
  <c r="A45" i="381" s="1"/>
  <c r="S44" i="381" a="1"/>
  <c r="S44" i="381" s="1"/>
  <c r="Q44" i="381" s="1" a="1"/>
  <c r="Q44" i="381" s="1"/>
  <c r="O44" i="381" a="1"/>
  <c r="O44" i="381" s="1"/>
  <c r="M44" i="381" s="1" a="1"/>
  <c r="M44" i="381" s="1"/>
  <c r="K44" i="381" a="1"/>
  <c r="K44" i="381" s="1"/>
  <c r="I44" i="381" s="1" a="1"/>
  <c r="I44" i="381" s="1"/>
  <c r="G44" i="381" a="1"/>
  <c r="G44" i="381" s="1"/>
  <c r="E44" i="381" s="1" a="1"/>
  <c r="E44" i="381" s="1"/>
  <c r="C44" i="381" a="1"/>
  <c r="C44" i="381" s="1"/>
  <c r="A44" i="381" s="1" a="1"/>
  <c r="A44" i="381" s="1"/>
  <c r="S43" i="381" a="1"/>
  <c r="S43" i="381" s="1"/>
  <c r="Q43" i="381" s="1" a="1"/>
  <c r="Q43" i="381" s="1"/>
  <c r="O43" i="381" a="1"/>
  <c r="O43" i="381" s="1"/>
  <c r="M43" i="381" s="1" a="1"/>
  <c r="M43" i="381" s="1"/>
  <c r="K43" i="381" a="1"/>
  <c r="K43" i="381" s="1"/>
  <c r="I43" i="381" s="1" a="1"/>
  <c r="I43" i="381" s="1"/>
  <c r="G43" i="381" a="1"/>
  <c r="G43" i="381" s="1"/>
  <c r="E43" i="381" s="1" a="1"/>
  <c r="E43" i="381" s="1"/>
  <c r="C43" i="381" a="1"/>
  <c r="C43" i="381" s="1"/>
  <c r="A43" i="381" s="1" a="1"/>
  <c r="A43" i="381" s="1"/>
  <c r="S42" i="381" a="1"/>
  <c r="S42" i="381" s="1"/>
  <c r="Q42" i="381" s="1" a="1"/>
  <c r="Q42" i="381" s="1"/>
  <c r="O42" i="381" a="1"/>
  <c r="O42" i="381" s="1"/>
  <c r="M42" i="381" s="1" a="1"/>
  <c r="M42" i="381" s="1"/>
  <c r="K42" i="381" a="1"/>
  <c r="K42" i="381" s="1"/>
  <c r="I42" i="381" s="1" a="1"/>
  <c r="I42" i="381" s="1"/>
  <c r="G42" i="381" a="1"/>
  <c r="G42" i="381" s="1"/>
  <c r="E42" i="381" s="1" a="1"/>
  <c r="E42" i="381" s="1"/>
  <c r="C42" i="381" a="1"/>
  <c r="C42" i="381" s="1"/>
  <c r="A42" i="381" s="1" a="1"/>
  <c r="A42" i="381" s="1"/>
  <c r="S41" i="381" a="1"/>
  <c r="S41" i="381" s="1"/>
  <c r="Q41" i="381" s="1" a="1"/>
  <c r="Q41" i="381" s="1"/>
  <c r="O41" i="381" a="1"/>
  <c r="O41" i="381" s="1"/>
  <c r="M41" i="381" s="1" a="1"/>
  <c r="M41" i="381" s="1"/>
  <c r="K41" i="381" a="1"/>
  <c r="K41" i="381" s="1"/>
  <c r="G41" i="381" a="1"/>
  <c r="G41" i="381" s="1"/>
  <c r="E41" i="381" s="1" a="1"/>
  <c r="E41" i="381" s="1"/>
  <c r="C41" i="381" a="1"/>
  <c r="C41" i="381" s="1"/>
  <c r="A41" i="381" s="1" a="1"/>
  <c r="A41" i="381" s="1"/>
  <c r="S40" i="381" a="1"/>
  <c r="S40" i="381" s="1"/>
  <c r="O40" i="381" a="1"/>
  <c r="O40" i="381" s="1"/>
  <c r="K40" i="381" a="1"/>
  <c r="K40" i="381" s="1"/>
  <c r="I40" i="381" s="1" a="1"/>
  <c r="I40" i="381" s="1"/>
  <c r="G40" i="381" a="1"/>
  <c r="G40" i="381" s="1"/>
  <c r="C40" i="381" a="1"/>
  <c r="C40" i="381" s="1"/>
  <c r="G80" i="380" a="1"/>
  <c r="G80" i="380" s="1"/>
  <c r="E80" i="380" s="1" a="1"/>
  <c r="E80" i="380" s="1"/>
  <c r="C80" i="380" a="1"/>
  <c r="C80" i="380" s="1"/>
  <c r="A80" i="380" s="1" a="1"/>
  <c r="A80" i="380" s="1"/>
  <c r="G79" i="380" a="1"/>
  <c r="G79" i="380" s="1"/>
  <c r="E79" i="380" s="1" a="1"/>
  <c r="E79" i="380" s="1"/>
  <c r="C79" i="380" a="1"/>
  <c r="C79" i="380" s="1"/>
  <c r="A79" i="380" s="1" a="1"/>
  <c r="A79" i="380" s="1"/>
  <c r="G78" i="380" a="1"/>
  <c r="G78" i="380" s="1"/>
  <c r="E78" i="380" s="1" a="1"/>
  <c r="E78" i="380" s="1"/>
  <c r="C78" i="380" a="1"/>
  <c r="C78" i="380" s="1"/>
  <c r="A78" i="380" s="1" a="1"/>
  <c r="A78" i="380" s="1"/>
  <c r="G77" i="380" a="1"/>
  <c r="G77" i="380" s="1"/>
  <c r="E77" i="380" s="1" a="1"/>
  <c r="E77" i="380" s="1"/>
  <c r="C77" i="380" a="1"/>
  <c r="C77" i="380" s="1"/>
  <c r="A77" i="380" s="1" a="1"/>
  <c r="A77" i="380" s="1"/>
  <c r="G76" i="380" a="1"/>
  <c r="G76" i="380" s="1"/>
  <c r="E76" i="380" s="1" a="1"/>
  <c r="E76" i="380" s="1"/>
  <c r="C76" i="380" a="1"/>
  <c r="C76" i="380" s="1"/>
  <c r="A76" i="380" s="1" a="1"/>
  <c r="A76" i="380" s="1"/>
  <c r="G75" i="380" a="1"/>
  <c r="G75" i="380" s="1"/>
  <c r="E75" i="380" s="1" a="1"/>
  <c r="E75" i="380" s="1"/>
  <c r="C75" i="380" a="1"/>
  <c r="C75" i="380" s="1"/>
  <c r="A75" i="380" s="1" a="1"/>
  <c r="A75" i="380" s="1"/>
  <c r="G74" i="380" a="1"/>
  <c r="G74" i="380" s="1"/>
  <c r="C74" i="380" a="1"/>
  <c r="C74" i="380" s="1"/>
  <c r="G73" i="380" a="1"/>
  <c r="G73" i="380" s="1"/>
  <c r="C73" i="380" a="1"/>
  <c r="C73" i="380" s="1"/>
  <c r="S71" i="380" a="1"/>
  <c r="S71" i="380" s="1"/>
  <c r="Q71" i="380" s="1" a="1"/>
  <c r="Q71" i="380" s="1"/>
  <c r="O71" i="380" a="1"/>
  <c r="O71" i="380" s="1"/>
  <c r="M71" i="380" s="1" a="1"/>
  <c r="M71" i="380" s="1"/>
  <c r="K71" i="380" a="1"/>
  <c r="K71" i="380" s="1"/>
  <c r="I71" i="380" s="1" a="1"/>
  <c r="I71" i="380" s="1"/>
  <c r="G71" i="380" a="1"/>
  <c r="G71" i="380" s="1"/>
  <c r="E71" i="380" s="1" a="1"/>
  <c r="E71" i="380" s="1"/>
  <c r="C71" i="380" a="1"/>
  <c r="C71" i="380" s="1"/>
  <c r="A71" i="380" s="1" a="1"/>
  <c r="A71" i="380" s="1"/>
  <c r="S70" i="380" a="1"/>
  <c r="S70" i="380" s="1"/>
  <c r="Q70" i="380" s="1" a="1"/>
  <c r="Q70" i="380" s="1"/>
  <c r="O70" i="380" a="1"/>
  <c r="O70" i="380" s="1"/>
  <c r="M70" i="380" s="1" a="1"/>
  <c r="M70" i="380" s="1"/>
  <c r="K70" i="380" a="1"/>
  <c r="K70" i="380" s="1"/>
  <c r="I70" i="380" s="1" a="1"/>
  <c r="I70" i="380" s="1"/>
  <c r="G70" i="380" a="1"/>
  <c r="G70" i="380" s="1"/>
  <c r="E70" i="380" s="1" a="1"/>
  <c r="E70" i="380" s="1"/>
  <c r="C70" i="380" a="1"/>
  <c r="C70" i="380" s="1"/>
  <c r="A70" i="380" s="1" a="1"/>
  <c r="A70" i="380" s="1"/>
  <c r="S69" i="380" a="1"/>
  <c r="S69" i="380" s="1"/>
  <c r="Q69" i="380" s="1" a="1"/>
  <c r="Q69" i="380" s="1"/>
  <c r="O69" i="380" a="1"/>
  <c r="O69" i="380" s="1"/>
  <c r="M69" i="380" s="1" a="1"/>
  <c r="M69" i="380" s="1"/>
  <c r="K69" i="380" a="1"/>
  <c r="K69" i="380" s="1"/>
  <c r="I69" i="380" s="1" a="1"/>
  <c r="I69" i="380" s="1"/>
  <c r="G69" i="380" a="1"/>
  <c r="G69" i="380" s="1"/>
  <c r="E69" i="380" s="1" a="1"/>
  <c r="E69" i="380" s="1"/>
  <c r="C69" i="380" a="1"/>
  <c r="C69" i="380" s="1"/>
  <c r="A69" i="380" s="1" a="1"/>
  <c r="A69" i="380" s="1"/>
  <c r="S68" i="380" a="1"/>
  <c r="S68" i="380" s="1"/>
  <c r="Q68" i="380" s="1" a="1"/>
  <c r="Q68" i="380" s="1"/>
  <c r="O68" i="380" a="1"/>
  <c r="O68" i="380" s="1"/>
  <c r="M68" i="380" s="1" a="1"/>
  <c r="M68" i="380" s="1"/>
  <c r="K68" i="380" a="1"/>
  <c r="K68" i="380" s="1"/>
  <c r="I68" i="380" s="1" a="1"/>
  <c r="I68" i="380" s="1"/>
  <c r="G68" i="380" a="1"/>
  <c r="G68" i="380" s="1"/>
  <c r="E68" i="380" s="1" a="1"/>
  <c r="E68" i="380" s="1"/>
  <c r="C68" i="380" a="1"/>
  <c r="C68" i="380" s="1"/>
  <c r="A68" i="380" s="1" a="1"/>
  <c r="A68" i="380" s="1"/>
  <c r="S67" i="380" a="1"/>
  <c r="S67" i="380" s="1"/>
  <c r="Q67" i="380" s="1" a="1"/>
  <c r="Q67" i="380" s="1"/>
  <c r="O67" i="380" a="1"/>
  <c r="O67" i="380" s="1"/>
  <c r="M67" i="380" s="1" a="1"/>
  <c r="M67" i="380" s="1"/>
  <c r="K67" i="380" a="1"/>
  <c r="K67" i="380" s="1"/>
  <c r="I67" i="380" s="1" a="1"/>
  <c r="I67" i="380" s="1"/>
  <c r="G67" i="380" a="1"/>
  <c r="G67" i="380" s="1"/>
  <c r="E67" i="380" s="1" a="1"/>
  <c r="E67" i="380" s="1"/>
  <c r="C67" i="380" a="1"/>
  <c r="C67" i="380" s="1"/>
  <c r="A67" i="380" s="1" a="1"/>
  <c r="A67" i="380" s="1"/>
  <c r="S66" i="380" a="1"/>
  <c r="S66" i="380" s="1"/>
  <c r="Q66" i="380" s="1" a="1"/>
  <c r="Q66" i="380" s="1"/>
  <c r="O66" i="380" a="1"/>
  <c r="O66" i="380" s="1"/>
  <c r="M66" i="380" s="1" a="1"/>
  <c r="M66" i="380" s="1"/>
  <c r="K66" i="380" a="1"/>
  <c r="K66" i="380" s="1"/>
  <c r="I66" i="380" s="1" a="1"/>
  <c r="I66" i="380" s="1"/>
  <c r="G66" i="380" a="1"/>
  <c r="G66" i="380" s="1"/>
  <c r="E66" i="380" s="1" a="1"/>
  <c r="E66" i="380" s="1"/>
  <c r="C66" i="380" a="1"/>
  <c r="C66" i="380" s="1"/>
  <c r="A66" i="380" s="1" a="1"/>
  <c r="A66" i="380" s="1"/>
  <c r="S65" i="380" a="1"/>
  <c r="S65" i="380" s="1"/>
  <c r="Q65" i="380" s="1" a="1"/>
  <c r="Q65" i="380" s="1"/>
  <c r="O65" i="380" a="1"/>
  <c r="O65" i="380" s="1"/>
  <c r="M65" i="380" s="1" a="1"/>
  <c r="M65" i="380" s="1"/>
  <c r="K65" i="380" a="1"/>
  <c r="K65" i="380" s="1"/>
  <c r="I65" i="380" s="1" a="1"/>
  <c r="I65" i="380" s="1"/>
  <c r="G65" i="380" a="1"/>
  <c r="G65" i="380" s="1"/>
  <c r="C65" i="380" a="1"/>
  <c r="C65" i="380" s="1"/>
  <c r="A65" i="380" s="1" a="1"/>
  <c r="A65" i="380" s="1"/>
  <c r="S64" i="380" a="1"/>
  <c r="S64" i="380" s="1"/>
  <c r="O64" i="380" a="1"/>
  <c r="O64" i="380" s="1"/>
  <c r="K64" i="380" a="1"/>
  <c r="K64" i="380" s="1"/>
  <c r="I64" i="380" s="1" a="1"/>
  <c r="I64" i="380" s="1"/>
  <c r="G64" i="380" a="1"/>
  <c r="G64" i="380" s="1"/>
  <c r="E64" i="380" s="1" a="1"/>
  <c r="E64" i="380" s="1"/>
  <c r="C64" i="380" a="1"/>
  <c r="C64" i="380" s="1"/>
  <c r="A64" i="380" s="1" a="1"/>
  <c r="A64" i="380" s="1"/>
  <c r="S63" i="380" a="1"/>
  <c r="S63" i="380" s="1"/>
  <c r="Q63" i="380" s="1" a="1"/>
  <c r="Q63" i="380" s="1"/>
  <c r="O63" i="380" a="1"/>
  <c r="O63" i="380" s="1"/>
  <c r="M63" i="380" s="1" a="1"/>
  <c r="M63" i="380" s="1"/>
  <c r="K63" i="380" a="1"/>
  <c r="K63" i="380" s="1"/>
  <c r="G63" i="380" a="1"/>
  <c r="G63" i="380" s="1"/>
  <c r="E63" i="380" s="1" a="1"/>
  <c r="E63" i="380" s="1"/>
  <c r="C63" i="380" a="1"/>
  <c r="C63" i="380" s="1"/>
  <c r="A63" i="380" s="1" a="1"/>
  <c r="A63" i="380" s="1"/>
  <c r="S62" i="380" a="1"/>
  <c r="S62" i="380" s="1"/>
  <c r="O62" i="380" a="1"/>
  <c r="O62" i="380" s="1"/>
  <c r="M62" i="380" s="1" a="1"/>
  <c r="M62" i="380" s="1"/>
  <c r="K62" i="380" a="1"/>
  <c r="K62" i="380" s="1"/>
  <c r="I62" i="380" s="1" a="1"/>
  <c r="I62" i="380" s="1"/>
  <c r="G62" i="380" a="1"/>
  <c r="G62" i="380" s="1"/>
  <c r="C62" i="380" a="1"/>
  <c r="C62" i="380" s="1"/>
  <c r="S60" i="380" a="1"/>
  <c r="S60" i="380" s="1"/>
  <c r="Q60" i="380" s="1" a="1"/>
  <c r="Q60" i="380" s="1"/>
  <c r="O60" i="380" a="1"/>
  <c r="O60" i="380" s="1"/>
  <c r="M60" i="380" s="1" a="1"/>
  <c r="M60" i="380" s="1"/>
  <c r="K60" i="380" a="1"/>
  <c r="K60" i="380" s="1"/>
  <c r="I60" i="380" s="1" a="1"/>
  <c r="I60" i="380" s="1"/>
  <c r="G60" i="380" a="1"/>
  <c r="G60" i="380" s="1"/>
  <c r="E60" i="380" s="1" a="1"/>
  <c r="E60" i="380" s="1"/>
  <c r="C60" i="380" a="1"/>
  <c r="C60" i="380" s="1"/>
  <c r="A60" i="380" s="1" a="1"/>
  <c r="A60" i="380" s="1"/>
  <c r="S59" i="380" a="1"/>
  <c r="S59" i="380" s="1"/>
  <c r="Q59" i="380" s="1" a="1"/>
  <c r="Q59" i="380" s="1"/>
  <c r="O59" i="380" a="1"/>
  <c r="O59" i="380" s="1"/>
  <c r="M59" i="380" s="1" a="1"/>
  <c r="M59" i="380" s="1"/>
  <c r="K59" i="380" a="1"/>
  <c r="K59" i="380" s="1"/>
  <c r="I59" i="380" s="1" a="1"/>
  <c r="I59" i="380" s="1"/>
  <c r="G59" i="380" a="1"/>
  <c r="G59" i="380" s="1"/>
  <c r="E59" i="380" s="1" a="1"/>
  <c r="E59" i="380" s="1"/>
  <c r="C59" i="380" a="1"/>
  <c r="C59" i="380" s="1"/>
  <c r="A59" i="380" s="1" a="1"/>
  <c r="A59" i="380" s="1"/>
  <c r="S58" i="380" a="1"/>
  <c r="S58" i="380" s="1"/>
  <c r="Q58" i="380" s="1" a="1"/>
  <c r="Q58" i="380" s="1"/>
  <c r="O58" i="380" a="1"/>
  <c r="O58" i="380" s="1"/>
  <c r="M58" i="380" s="1" a="1"/>
  <c r="M58" i="380" s="1"/>
  <c r="K58" i="380" a="1"/>
  <c r="K58" i="380" s="1"/>
  <c r="I58" i="380" s="1" a="1"/>
  <c r="I58" i="380" s="1"/>
  <c r="G58" i="380" a="1"/>
  <c r="G58" i="380" s="1"/>
  <c r="E58" i="380" s="1" a="1"/>
  <c r="E58" i="380" s="1"/>
  <c r="C58" i="380" a="1"/>
  <c r="C58" i="380" s="1"/>
  <c r="A58" i="380" s="1" a="1"/>
  <c r="A58" i="380" s="1"/>
  <c r="S57" i="380" a="1"/>
  <c r="S57" i="380" s="1"/>
  <c r="Q57" i="380" s="1" a="1"/>
  <c r="Q57" i="380" s="1"/>
  <c r="O57" i="380" a="1"/>
  <c r="O57" i="380" s="1"/>
  <c r="M57" i="380" s="1" a="1"/>
  <c r="M57" i="380" s="1"/>
  <c r="K57" i="380" a="1"/>
  <c r="K57" i="380" s="1"/>
  <c r="I57" i="380" s="1" a="1"/>
  <c r="I57" i="380" s="1"/>
  <c r="G57" i="380" a="1"/>
  <c r="G57" i="380" s="1"/>
  <c r="E57" i="380" s="1" a="1"/>
  <c r="E57" i="380" s="1"/>
  <c r="C57" i="380" a="1"/>
  <c r="C57" i="380" s="1"/>
  <c r="A57" i="380" s="1" a="1"/>
  <c r="A57" i="380" s="1"/>
  <c r="S56" i="380" a="1"/>
  <c r="S56" i="380" s="1"/>
  <c r="Q56" i="380" s="1" a="1"/>
  <c r="Q56" i="380" s="1"/>
  <c r="O56" i="380" a="1"/>
  <c r="O56" i="380" s="1"/>
  <c r="M56" i="380" s="1" a="1"/>
  <c r="M56" i="380" s="1"/>
  <c r="K56" i="380" a="1"/>
  <c r="K56" i="380" s="1"/>
  <c r="I56" i="380" s="1" a="1"/>
  <c r="I56" i="380" s="1"/>
  <c r="G56" i="380" a="1"/>
  <c r="G56" i="380" s="1"/>
  <c r="E56" i="380" s="1" a="1"/>
  <c r="E56" i="380" s="1"/>
  <c r="C56" i="380" a="1"/>
  <c r="C56" i="380" s="1"/>
  <c r="A56" i="380" s="1" a="1"/>
  <c r="A56" i="380" s="1"/>
  <c r="S55" i="380" a="1"/>
  <c r="S55" i="380" s="1"/>
  <c r="Q55" i="380" s="1" a="1"/>
  <c r="Q55" i="380" s="1"/>
  <c r="O55" i="380" a="1"/>
  <c r="O55" i="380" s="1"/>
  <c r="M55" i="380" s="1" a="1"/>
  <c r="M55" i="380" s="1"/>
  <c r="K55" i="380" a="1"/>
  <c r="K55" i="380" s="1"/>
  <c r="I55" i="380" s="1" a="1"/>
  <c r="I55" i="380" s="1"/>
  <c r="G55" i="380" a="1"/>
  <c r="G55" i="380" s="1"/>
  <c r="E55" i="380" s="1" a="1"/>
  <c r="E55" i="380" s="1"/>
  <c r="C55" i="380" a="1"/>
  <c r="C55" i="380" s="1"/>
  <c r="A55" i="380" s="1" a="1"/>
  <c r="A55" i="380" s="1"/>
  <c r="S54" i="380" a="1"/>
  <c r="S54" i="380" s="1"/>
  <c r="Q54" i="380" s="1" a="1"/>
  <c r="Q54" i="380" s="1"/>
  <c r="O54" i="380" a="1"/>
  <c r="O54" i="380" s="1"/>
  <c r="M54" i="380" s="1" a="1"/>
  <c r="M54" i="380" s="1"/>
  <c r="K54" i="380" a="1"/>
  <c r="K54" i="380" s="1"/>
  <c r="I54" i="380" s="1" a="1"/>
  <c r="I54" i="380" s="1"/>
  <c r="G54" i="380" a="1"/>
  <c r="G54" i="380" s="1"/>
  <c r="E54" i="380" s="1" a="1"/>
  <c r="E54" i="380" s="1"/>
  <c r="C54" i="380" a="1"/>
  <c r="C54" i="380" s="1"/>
  <c r="A54" i="380" s="1" a="1"/>
  <c r="A54" i="380" s="1"/>
  <c r="S53" i="380" a="1"/>
  <c r="S53" i="380" s="1"/>
  <c r="Q53" i="380" s="1" a="1"/>
  <c r="Q53" i="380" s="1"/>
  <c r="O53" i="380" a="1"/>
  <c r="O53" i="380" s="1"/>
  <c r="M53" i="380" s="1" a="1"/>
  <c r="M53" i="380" s="1"/>
  <c r="K53" i="380" a="1"/>
  <c r="K53" i="380" s="1"/>
  <c r="I53" i="380" s="1" a="1"/>
  <c r="I53" i="380" s="1"/>
  <c r="G53" i="380" a="1"/>
  <c r="G53" i="380" s="1"/>
  <c r="E53" i="380" s="1" a="1"/>
  <c r="E53" i="380" s="1"/>
  <c r="C53" i="380" a="1"/>
  <c r="C53" i="380" s="1"/>
  <c r="A53" i="380" s="1" a="1"/>
  <c r="A53" i="380" s="1"/>
  <c r="S52" i="380" a="1"/>
  <c r="S52" i="380" s="1"/>
  <c r="Q52" i="380" s="1" a="1"/>
  <c r="Q52" i="380" s="1"/>
  <c r="O52" i="380" a="1"/>
  <c r="O52" i="380" s="1"/>
  <c r="K52" i="380" a="1"/>
  <c r="K52" i="380" s="1"/>
  <c r="I52" i="380" s="1" a="1"/>
  <c r="I52" i="380" s="1"/>
  <c r="G52" i="380" a="1"/>
  <c r="G52" i="380" s="1"/>
  <c r="C52" i="380" a="1"/>
  <c r="C52" i="380" s="1"/>
  <c r="A52" i="380" s="1" a="1"/>
  <c r="A52" i="380" s="1"/>
  <c r="S51" i="380" a="1"/>
  <c r="S51" i="380" s="1"/>
  <c r="O51" i="380" a="1"/>
  <c r="O51" i="380" s="1"/>
  <c r="M51" i="380" s="1" a="1"/>
  <c r="M51" i="380" s="1"/>
  <c r="K51" i="380" a="1"/>
  <c r="K51" i="380" s="1"/>
  <c r="I51" i="380" s="1" a="1"/>
  <c r="I51" i="380" s="1"/>
  <c r="G51" i="380" a="1"/>
  <c r="G51" i="380" s="1"/>
  <c r="C51" i="380" a="1"/>
  <c r="C51" i="380" s="1"/>
  <c r="S49" i="380" a="1"/>
  <c r="S49" i="380" s="1"/>
  <c r="Q49" i="380" s="1" a="1"/>
  <c r="Q49" i="380" s="1"/>
  <c r="O49" i="380" a="1"/>
  <c r="O49" i="380" s="1"/>
  <c r="M49" i="380" s="1" a="1"/>
  <c r="M49" i="380" s="1"/>
  <c r="K49" i="380" a="1"/>
  <c r="K49" i="380" s="1"/>
  <c r="I49" i="380" s="1" a="1"/>
  <c r="I49" i="380" s="1"/>
  <c r="G49" i="380" a="1"/>
  <c r="G49" i="380" s="1"/>
  <c r="E49" i="380" s="1" a="1"/>
  <c r="E49" i="380" s="1"/>
  <c r="C49" i="380" a="1"/>
  <c r="C49" i="380" s="1"/>
  <c r="A49" i="380" s="1" a="1"/>
  <c r="A49" i="380" s="1"/>
  <c r="S48" i="380" a="1"/>
  <c r="S48" i="380" s="1"/>
  <c r="Q48" i="380" s="1" a="1"/>
  <c r="Q48" i="380" s="1"/>
  <c r="O48" i="380" a="1"/>
  <c r="O48" i="380" s="1"/>
  <c r="M48" i="380" s="1" a="1"/>
  <c r="M48" i="380" s="1"/>
  <c r="K48" i="380" a="1"/>
  <c r="K48" i="380" s="1"/>
  <c r="I48" i="380" s="1" a="1"/>
  <c r="I48" i="380" s="1"/>
  <c r="G48" i="380" a="1"/>
  <c r="G48" i="380" s="1"/>
  <c r="E48" i="380" s="1" a="1"/>
  <c r="E48" i="380" s="1"/>
  <c r="C48" i="380" a="1"/>
  <c r="C48" i="380" s="1"/>
  <c r="A48" i="380" s="1" a="1"/>
  <c r="A48" i="380" s="1"/>
  <c r="S47" i="380" a="1"/>
  <c r="S47" i="380" s="1"/>
  <c r="Q47" i="380" s="1" a="1"/>
  <c r="Q47" i="380" s="1"/>
  <c r="O47" i="380" a="1"/>
  <c r="O47" i="380" s="1"/>
  <c r="M47" i="380" s="1" a="1"/>
  <c r="M47" i="380" s="1"/>
  <c r="K47" i="380" a="1"/>
  <c r="K47" i="380" s="1"/>
  <c r="I47" i="380" s="1" a="1"/>
  <c r="I47" i="380" s="1"/>
  <c r="G47" i="380" a="1"/>
  <c r="G47" i="380" s="1"/>
  <c r="E47" i="380" s="1" a="1"/>
  <c r="E47" i="380" s="1"/>
  <c r="C47" i="380" a="1"/>
  <c r="C47" i="380" s="1"/>
  <c r="A47" i="380" s="1" a="1"/>
  <c r="A47" i="380" s="1"/>
  <c r="S46" i="380" a="1"/>
  <c r="S46" i="380" s="1"/>
  <c r="Q46" i="380" s="1" a="1"/>
  <c r="Q46" i="380" s="1"/>
  <c r="O46" i="380" a="1"/>
  <c r="O46" i="380" s="1"/>
  <c r="M46" i="380" s="1" a="1"/>
  <c r="M46" i="380" s="1"/>
  <c r="K46" i="380" a="1"/>
  <c r="K46" i="380" s="1"/>
  <c r="I46" i="380" s="1" a="1"/>
  <c r="I46" i="380" s="1"/>
  <c r="G46" i="380" a="1"/>
  <c r="G46" i="380" s="1"/>
  <c r="E46" i="380" s="1" a="1"/>
  <c r="E46" i="380" s="1"/>
  <c r="C46" i="380" a="1"/>
  <c r="C46" i="380" s="1"/>
  <c r="A46" i="380" s="1" a="1"/>
  <c r="A46" i="380" s="1"/>
  <c r="S45" i="380" a="1"/>
  <c r="S45" i="380" s="1"/>
  <c r="Q45" i="380" s="1" a="1"/>
  <c r="Q45" i="380" s="1"/>
  <c r="O45" i="380" a="1"/>
  <c r="O45" i="380" s="1"/>
  <c r="M45" i="380" s="1" a="1"/>
  <c r="M45" i="380" s="1"/>
  <c r="K45" i="380" a="1"/>
  <c r="K45" i="380" s="1"/>
  <c r="I45" i="380" s="1" a="1"/>
  <c r="I45" i="380" s="1"/>
  <c r="G45" i="380" a="1"/>
  <c r="G45" i="380" s="1"/>
  <c r="E45" i="380" s="1" a="1"/>
  <c r="E45" i="380" s="1"/>
  <c r="C45" i="380" a="1"/>
  <c r="C45" i="380" s="1"/>
  <c r="A45" i="380" s="1" a="1"/>
  <c r="A45" i="380" s="1"/>
  <c r="S44" i="380" a="1"/>
  <c r="S44" i="380" s="1"/>
  <c r="Q44" i="380" s="1" a="1"/>
  <c r="Q44" i="380" s="1"/>
  <c r="O44" i="380" a="1"/>
  <c r="O44" i="380" s="1"/>
  <c r="M44" i="380" s="1" a="1"/>
  <c r="M44" i="380" s="1"/>
  <c r="K44" i="380" a="1"/>
  <c r="K44" i="380" s="1"/>
  <c r="I44" i="380" s="1" a="1"/>
  <c r="I44" i="380" s="1"/>
  <c r="G44" i="380" a="1"/>
  <c r="G44" i="380" s="1"/>
  <c r="E44" i="380" s="1" a="1"/>
  <c r="E44" i="380" s="1"/>
  <c r="C44" i="380" a="1"/>
  <c r="C44" i="380" s="1"/>
  <c r="A44" i="380" s="1" a="1"/>
  <c r="A44" i="380" s="1"/>
  <c r="S43" i="380" a="1"/>
  <c r="S43" i="380" s="1"/>
  <c r="Q43" i="380" s="1" a="1"/>
  <c r="Q43" i="380" s="1"/>
  <c r="O43" i="380" a="1"/>
  <c r="O43" i="380" s="1"/>
  <c r="M43" i="380" s="1" a="1"/>
  <c r="M43" i="380" s="1"/>
  <c r="K43" i="380" a="1"/>
  <c r="K43" i="380" s="1"/>
  <c r="I43" i="380" s="1" a="1"/>
  <c r="I43" i="380" s="1"/>
  <c r="G43" i="380" a="1"/>
  <c r="G43" i="380" s="1"/>
  <c r="E43" i="380" s="1" a="1"/>
  <c r="E43" i="380" s="1"/>
  <c r="C43" i="380" a="1"/>
  <c r="C43" i="380" s="1"/>
  <c r="A43" i="380" s="1" a="1"/>
  <c r="A43" i="380" s="1"/>
  <c r="S42" i="380" a="1"/>
  <c r="S42" i="380" s="1"/>
  <c r="Q42" i="380" s="1" a="1"/>
  <c r="Q42" i="380" s="1"/>
  <c r="O42" i="380" a="1"/>
  <c r="O42" i="380" s="1"/>
  <c r="M42" i="380" s="1" a="1"/>
  <c r="M42" i="380" s="1"/>
  <c r="K42" i="380" a="1"/>
  <c r="K42" i="380" s="1"/>
  <c r="I42" i="380" s="1" a="1"/>
  <c r="I42" i="380" s="1"/>
  <c r="G42" i="380" a="1"/>
  <c r="G42" i="380" s="1"/>
  <c r="E42" i="380" s="1" a="1"/>
  <c r="E42" i="380" s="1"/>
  <c r="C42" i="380" a="1"/>
  <c r="C42" i="380" s="1"/>
  <c r="S41" i="380" a="1"/>
  <c r="S41" i="380" s="1"/>
  <c r="Q41" i="380" s="1" a="1"/>
  <c r="Q41" i="380" s="1"/>
  <c r="O41" i="380" a="1"/>
  <c r="O41" i="380" s="1"/>
  <c r="M41" i="380" s="1" a="1"/>
  <c r="M41" i="380" s="1"/>
  <c r="K41" i="380" a="1"/>
  <c r="K41" i="380" s="1"/>
  <c r="I41" i="380" s="1" a="1"/>
  <c r="I41" i="380" s="1"/>
  <c r="G41" i="380" a="1"/>
  <c r="G41" i="380" s="1"/>
  <c r="E41" i="380" s="1" a="1"/>
  <c r="E41" i="380" s="1"/>
  <c r="C41" i="380" a="1"/>
  <c r="C41" i="380" s="1"/>
  <c r="A41" i="380" s="1" a="1"/>
  <c r="A41" i="380" s="1"/>
  <c r="S40" i="380" a="1"/>
  <c r="S40" i="380" s="1"/>
  <c r="O40" i="380" a="1"/>
  <c r="O40" i="380" s="1"/>
  <c r="K40" i="380" a="1"/>
  <c r="K40" i="380" s="1"/>
  <c r="G40" i="380" a="1"/>
  <c r="G40" i="380" s="1"/>
  <c r="C40" i="380" a="1"/>
  <c r="C40" i="380" s="1"/>
  <c r="A40" i="380" s="1" a="1"/>
  <c r="A40" i="380" s="1"/>
  <c r="G80" i="438" a="1"/>
  <c r="G80" i="438" s="1"/>
  <c r="E80" i="438" s="1" a="1"/>
  <c r="E80" i="438" s="1"/>
  <c r="C80" i="438" a="1"/>
  <c r="C80" i="438" s="1"/>
  <c r="A80" i="438" s="1" a="1"/>
  <c r="A80" i="438" s="1"/>
  <c r="G79" i="438" a="1"/>
  <c r="G79" i="438" s="1"/>
  <c r="E79" i="438" s="1" a="1"/>
  <c r="E79" i="438" s="1"/>
  <c r="C79" i="438" a="1"/>
  <c r="C79" i="438" s="1"/>
  <c r="A79" i="438" s="1" a="1"/>
  <c r="A79" i="438" s="1"/>
  <c r="G78" i="438" a="1"/>
  <c r="G78" i="438" s="1"/>
  <c r="E78" i="438" s="1" a="1"/>
  <c r="E78" i="438" s="1"/>
  <c r="C78" i="438" a="1"/>
  <c r="C78" i="438" s="1"/>
  <c r="A78" i="438" s="1" a="1"/>
  <c r="A78" i="438" s="1"/>
  <c r="G77" i="438" a="1"/>
  <c r="G77" i="438" s="1"/>
  <c r="E77" i="438" s="1" a="1"/>
  <c r="E77" i="438" s="1"/>
  <c r="C77" i="438" a="1"/>
  <c r="C77" i="438" s="1"/>
  <c r="A77" i="438" s="1" a="1"/>
  <c r="A77" i="438" s="1"/>
  <c r="G76" i="438" a="1"/>
  <c r="G76" i="438" s="1"/>
  <c r="E76" i="438" s="1" a="1"/>
  <c r="E76" i="438" s="1"/>
  <c r="C76" i="438" a="1"/>
  <c r="C76" i="438" s="1"/>
  <c r="A76" i="438" s="1" a="1"/>
  <c r="A76" i="438" s="1"/>
  <c r="G75" i="438" a="1"/>
  <c r="G75" i="438" s="1"/>
  <c r="E75" i="438" s="1" a="1"/>
  <c r="E75" i="438" s="1"/>
  <c r="C75" i="438" a="1"/>
  <c r="C75" i="438" s="1"/>
  <c r="A75" i="438" s="1" a="1"/>
  <c r="A75" i="438" s="1"/>
  <c r="G74" i="438" a="1"/>
  <c r="G74" i="438" s="1"/>
  <c r="C74" i="438" a="1"/>
  <c r="C74" i="438" s="1"/>
  <c r="A74" i="438" s="1" a="1"/>
  <c r="A74" i="438" s="1"/>
  <c r="G73" i="438" a="1"/>
  <c r="G73" i="438" s="1"/>
  <c r="C73" i="438" a="1"/>
  <c r="C73" i="438" s="1"/>
  <c r="S71" i="438" a="1"/>
  <c r="S71" i="438" s="1"/>
  <c r="Q71" i="438" s="1" a="1"/>
  <c r="Q71" i="438" s="1"/>
  <c r="O71" i="438" a="1"/>
  <c r="O71" i="438" s="1"/>
  <c r="M71" i="438" s="1" a="1"/>
  <c r="M71" i="438" s="1"/>
  <c r="K71" i="438" a="1"/>
  <c r="K71" i="438" s="1"/>
  <c r="I71" i="438" s="1" a="1"/>
  <c r="I71" i="438" s="1"/>
  <c r="G71" i="438" a="1"/>
  <c r="G71" i="438" s="1"/>
  <c r="E71" i="438" s="1" a="1"/>
  <c r="E71" i="438" s="1"/>
  <c r="C71" i="438" a="1"/>
  <c r="C71" i="438" s="1"/>
  <c r="A71" i="438" s="1" a="1"/>
  <c r="A71" i="438" s="1"/>
  <c r="S70" i="438" a="1"/>
  <c r="S70" i="438" s="1"/>
  <c r="Q70" i="438" s="1" a="1"/>
  <c r="Q70" i="438" s="1"/>
  <c r="O70" i="438" a="1"/>
  <c r="O70" i="438" s="1"/>
  <c r="M70" i="438" s="1" a="1"/>
  <c r="M70" i="438" s="1"/>
  <c r="K70" i="438" a="1"/>
  <c r="K70" i="438" s="1"/>
  <c r="I70" i="438" s="1" a="1"/>
  <c r="I70" i="438" s="1"/>
  <c r="G70" i="438" a="1"/>
  <c r="G70" i="438" s="1"/>
  <c r="E70" i="438" s="1" a="1"/>
  <c r="E70" i="438" s="1"/>
  <c r="C70" i="438" a="1"/>
  <c r="C70" i="438" s="1"/>
  <c r="A70" i="438" s="1" a="1"/>
  <c r="A70" i="438" s="1"/>
  <c r="S69" i="438" a="1"/>
  <c r="S69" i="438" s="1"/>
  <c r="Q69" i="438" s="1" a="1"/>
  <c r="Q69" i="438" s="1"/>
  <c r="O69" i="438" a="1"/>
  <c r="O69" i="438" s="1"/>
  <c r="M69" i="438" s="1" a="1"/>
  <c r="M69" i="438" s="1"/>
  <c r="K69" i="438" a="1"/>
  <c r="K69" i="438" s="1"/>
  <c r="I69" i="438" s="1" a="1"/>
  <c r="I69" i="438" s="1"/>
  <c r="G69" i="438" a="1"/>
  <c r="G69" i="438" s="1"/>
  <c r="E69" i="438" s="1" a="1"/>
  <c r="E69" i="438" s="1"/>
  <c r="C69" i="438" a="1"/>
  <c r="C69" i="438" s="1"/>
  <c r="A69" i="438" s="1" a="1"/>
  <c r="A69" i="438" s="1"/>
  <c r="S68" i="438" a="1"/>
  <c r="S68" i="438" s="1"/>
  <c r="Q68" i="438" s="1" a="1"/>
  <c r="Q68" i="438" s="1"/>
  <c r="O68" i="438" a="1"/>
  <c r="O68" i="438" s="1"/>
  <c r="M68" i="438" s="1" a="1"/>
  <c r="M68" i="438" s="1"/>
  <c r="K68" i="438" a="1"/>
  <c r="K68" i="438" s="1"/>
  <c r="I68" i="438" s="1" a="1"/>
  <c r="I68" i="438" s="1"/>
  <c r="G68" i="438" a="1"/>
  <c r="G68" i="438" s="1"/>
  <c r="E68" i="438" s="1" a="1"/>
  <c r="E68" i="438" s="1"/>
  <c r="C68" i="438" a="1"/>
  <c r="C68" i="438" s="1"/>
  <c r="A68" i="438" s="1" a="1"/>
  <c r="A68" i="438" s="1"/>
  <c r="S67" i="438" a="1"/>
  <c r="S67" i="438" s="1"/>
  <c r="Q67" i="438" s="1" a="1"/>
  <c r="Q67" i="438" s="1"/>
  <c r="O67" i="438" a="1"/>
  <c r="O67" i="438" s="1"/>
  <c r="M67" i="438" s="1" a="1"/>
  <c r="M67" i="438" s="1"/>
  <c r="K67" i="438" a="1"/>
  <c r="K67" i="438" s="1"/>
  <c r="I67" i="438" s="1" a="1"/>
  <c r="I67" i="438" s="1"/>
  <c r="G67" i="438" a="1"/>
  <c r="G67" i="438" s="1"/>
  <c r="E67" i="438" s="1" a="1"/>
  <c r="E67" i="438" s="1"/>
  <c r="C67" i="438" a="1"/>
  <c r="C67" i="438" s="1"/>
  <c r="A67" i="438" s="1" a="1"/>
  <c r="A67" i="438" s="1"/>
  <c r="S66" i="438" a="1"/>
  <c r="S66" i="438" s="1"/>
  <c r="Q66" i="438" s="1" a="1"/>
  <c r="Q66" i="438" s="1"/>
  <c r="O66" i="438" a="1"/>
  <c r="O66" i="438" s="1"/>
  <c r="M66" i="438" s="1" a="1"/>
  <c r="M66" i="438" s="1"/>
  <c r="K66" i="438" a="1"/>
  <c r="K66" i="438" s="1"/>
  <c r="I66" i="438" s="1" a="1"/>
  <c r="I66" i="438" s="1"/>
  <c r="G66" i="438" a="1"/>
  <c r="G66" i="438" s="1"/>
  <c r="E66" i="438" s="1" a="1"/>
  <c r="E66" i="438" s="1"/>
  <c r="C66" i="438" a="1"/>
  <c r="C66" i="438" s="1"/>
  <c r="A66" i="438" s="1" a="1"/>
  <c r="A66" i="438" s="1"/>
  <c r="S65" i="438" a="1"/>
  <c r="S65" i="438" s="1"/>
  <c r="Q65" i="438" s="1" a="1"/>
  <c r="Q65" i="438" s="1"/>
  <c r="O65" i="438" a="1"/>
  <c r="O65" i="438" s="1"/>
  <c r="M65" i="438" s="1" a="1"/>
  <c r="M65" i="438" s="1"/>
  <c r="K65" i="438" a="1"/>
  <c r="K65" i="438" s="1"/>
  <c r="I65" i="438" s="1" a="1"/>
  <c r="I65" i="438" s="1"/>
  <c r="G65" i="438" a="1"/>
  <c r="G65" i="438" s="1"/>
  <c r="C65" i="438" a="1"/>
  <c r="C65" i="438" s="1"/>
  <c r="A65" i="438" s="1" a="1"/>
  <c r="A65" i="438" s="1"/>
  <c r="S64" i="438" a="1"/>
  <c r="S64" i="438" s="1"/>
  <c r="Q64" i="438" s="1" a="1"/>
  <c r="Q64" i="438" s="1"/>
  <c r="O64" i="438" a="1"/>
  <c r="O64" i="438" s="1"/>
  <c r="M64" i="438" s="1" a="1"/>
  <c r="M64" i="438" s="1"/>
  <c r="K64" i="438" a="1"/>
  <c r="K64" i="438" s="1"/>
  <c r="I64" i="438" s="1" a="1"/>
  <c r="I64" i="438" s="1"/>
  <c r="G64" i="438" a="1"/>
  <c r="G64" i="438" s="1"/>
  <c r="E64" i="438" s="1" a="1"/>
  <c r="E64" i="438" s="1"/>
  <c r="C64" i="438" a="1"/>
  <c r="C64" i="438" s="1"/>
  <c r="A64" i="438" s="1" a="1"/>
  <c r="A64" i="438" s="1"/>
  <c r="S63" i="438" a="1"/>
  <c r="S63" i="438" s="1"/>
  <c r="Q63" i="438" s="1" a="1"/>
  <c r="Q63" i="438" s="1"/>
  <c r="O63" i="438" a="1"/>
  <c r="O63" i="438" s="1"/>
  <c r="M63" i="438" s="1" a="1"/>
  <c r="M63" i="438" s="1"/>
  <c r="K63" i="438" a="1"/>
  <c r="K63" i="438" s="1"/>
  <c r="I63" i="438" s="1" a="1"/>
  <c r="I63" i="438" s="1"/>
  <c r="G63" i="438" a="1"/>
  <c r="G63" i="438" s="1"/>
  <c r="C63" i="438" a="1"/>
  <c r="C63" i="438" s="1"/>
  <c r="A63" i="438" s="1" a="1"/>
  <c r="A63" i="438" s="1"/>
  <c r="S62" i="438" a="1"/>
  <c r="S62" i="438" s="1"/>
  <c r="O62" i="438" a="1"/>
  <c r="O62" i="438" s="1"/>
  <c r="M62" i="438" s="1" a="1"/>
  <c r="M62" i="438" s="1"/>
  <c r="K62" i="438" a="1"/>
  <c r="K62" i="438" s="1"/>
  <c r="G62" i="438" a="1"/>
  <c r="G62" i="438" s="1"/>
  <c r="E62" i="438" s="1" a="1"/>
  <c r="E62" i="438" s="1"/>
  <c r="C62" i="438" a="1"/>
  <c r="C62" i="438" s="1"/>
  <c r="S60" i="438" a="1"/>
  <c r="S60" i="438" s="1"/>
  <c r="Q60" i="438" s="1" a="1"/>
  <c r="Q60" i="438" s="1"/>
  <c r="O60" i="438" a="1"/>
  <c r="O60" i="438" s="1"/>
  <c r="M60" i="438" s="1" a="1"/>
  <c r="M60" i="438" s="1"/>
  <c r="K60" i="438" a="1"/>
  <c r="K60" i="438" s="1"/>
  <c r="I60" i="438" s="1" a="1"/>
  <c r="I60" i="438" s="1"/>
  <c r="G60" i="438" a="1"/>
  <c r="G60" i="438" s="1"/>
  <c r="E60" i="438" s="1" a="1"/>
  <c r="E60" i="438" s="1"/>
  <c r="C60" i="438" a="1"/>
  <c r="C60" i="438" s="1"/>
  <c r="A60" i="438" s="1" a="1"/>
  <c r="A60" i="438" s="1"/>
  <c r="S59" i="438" a="1"/>
  <c r="S59" i="438" s="1"/>
  <c r="Q59" i="438" s="1" a="1"/>
  <c r="Q59" i="438" s="1"/>
  <c r="O59" i="438" a="1"/>
  <c r="O59" i="438" s="1"/>
  <c r="M59" i="438" s="1" a="1"/>
  <c r="M59" i="438" s="1"/>
  <c r="K59" i="438" a="1"/>
  <c r="K59" i="438" s="1"/>
  <c r="I59" i="438" s="1" a="1"/>
  <c r="I59" i="438" s="1"/>
  <c r="G59" i="438" a="1"/>
  <c r="G59" i="438" s="1"/>
  <c r="E59" i="438" s="1" a="1"/>
  <c r="E59" i="438" s="1"/>
  <c r="C59" i="438" a="1"/>
  <c r="C59" i="438" s="1"/>
  <c r="A59" i="438" s="1" a="1"/>
  <c r="A59" i="438" s="1"/>
  <c r="S58" i="438" a="1"/>
  <c r="S58" i="438" s="1"/>
  <c r="Q58" i="438" s="1" a="1"/>
  <c r="Q58" i="438" s="1"/>
  <c r="O58" i="438" a="1"/>
  <c r="O58" i="438" s="1"/>
  <c r="M58" i="438" s="1" a="1"/>
  <c r="M58" i="438" s="1"/>
  <c r="K58" i="438" a="1"/>
  <c r="K58" i="438" s="1"/>
  <c r="I58" i="438" s="1" a="1"/>
  <c r="I58" i="438" s="1"/>
  <c r="G58" i="438" a="1"/>
  <c r="G58" i="438" s="1"/>
  <c r="E58" i="438" s="1" a="1"/>
  <c r="E58" i="438" s="1"/>
  <c r="C58" i="438" a="1"/>
  <c r="C58" i="438" s="1"/>
  <c r="A58" i="438" s="1" a="1"/>
  <c r="A58" i="438" s="1"/>
  <c r="S57" i="438" a="1"/>
  <c r="S57" i="438" s="1"/>
  <c r="Q57" i="438" s="1" a="1"/>
  <c r="Q57" i="438" s="1"/>
  <c r="O57" i="438" a="1"/>
  <c r="O57" i="438" s="1"/>
  <c r="M57" i="438" s="1" a="1"/>
  <c r="M57" i="438" s="1"/>
  <c r="K57" i="438" a="1"/>
  <c r="K57" i="438" s="1"/>
  <c r="I57" i="438" s="1" a="1"/>
  <c r="I57" i="438" s="1"/>
  <c r="G57" i="438" a="1"/>
  <c r="G57" i="438" s="1"/>
  <c r="E57" i="438" s="1" a="1"/>
  <c r="E57" i="438" s="1"/>
  <c r="C57" i="438" a="1"/>
  <c r="C57" i="438" s="1"/>
  <c r="A57" i="438" s="1" a="1"/>
  <c r="A57" i="438" s="1"/>
  <c r="S56" i="438" a="1"/>
  <c r="S56" i="438" s="1"/>
  <c r="Q56" i="438" s="1" a="1"/>
  <c r="Q56" i="438" s="1"/>
  <c r="O56" i="438" a="1"/>
  <c r="O56" i="438" s="1"/>
  <c r="M56" i="438" s="1" a="1"/>
  <c r="M56" i="438" s="1"/>
  <c r="K56" i="438" a="1"/>
  <c r="K56" i="438" s="1"/>
  <c r="I56" i="438" s="1" a="1"/>
  <c r="I56" i="438" s="1"/>
  <c r="G56" i="438" a="1"/>
  <c r="G56" i="438" s="1"/>
  <c r="E56" i="438" s="1" a="1"/>
  <c r="E56" i="438" s="1"/>
  <c r="C56" i="438" a="1"/>
  <c r="C56" i="438" s="1"/>
  <c r="A56" i="438" s="1" a="1"/>
  <c r="A56" i="438" s="1"/>
  <c r="S55" i="438" a="1"/>
  <c r="S55" i="438" s="1"/>
  <c r="Q55" i="438" s="1" a="1"/>
  <c r="Q55" i="438" s="1"/>
  <c r="O55" i="438" a="1"/>
  <c r="O55" i="438" s="1"/>
  <c r="M55" i="438" s="1" a="1"/>
  <c r="M55" i="438" s="1"/>
  <c r="K55" i="438" a="1"/>
  <c r="K55" i="438" s="1"/>
  <c r="I55" i="438" s="1" a="1"/>
  <c r="I55" i="438" s="1"/>
  <c r="G55" i="438" a="1"/>
  <c r="G55" i="438" s="1"/>
  <c r="E55" i="438" s="1" a="1"/>
  <c r="E55" i="438" s="1"/>
  <c r="C55" i="438" a="1"/>
  <c r="C55" i="438" s="1"/>
  <c r="A55" i="438" s="1" a="1"/>
  <c r="A55" i="438" s="1"/>
  <c r="S54" i="438" a="1"/>
  <c r="S54" i="438" s="1"/>
  <c r="Q54" i="438" s="1" a="1"/>
  <c r="Q54" i="438" s="1"/>
  <c r="O54" i="438" a="1"/>
  <c r="O54" i="438" s="1"/>
  <c r="M54" i="438" s="1" a="1"/>
  <c r="M54" i="438" s="1"/>
  <c r="K54" i="438" a="1"/>
  <c r="K54" i="438" s="1"/>
  <c r="I54" i="438" s="1" a="1"/>
  <c r="I54" i="438" s="1"/>
  <c r="G54" i="438" a="1"/>
  <c r="G54" i="438" s="1"/>
  <c r="E54" i="438" s="1" a="1"/>
  <c r="E54" i="438" s="1"/>
  <c r="C54" i="438" a="1"/>
  <c r="C54" i="438" s="1"/>
  <c r="A54" i="438" s="1" a="1"/>
  <c r="A54" i="438" s="1"/>
  <c r="S53" i="438" a="1"/>
  <c r="S53" i="438" s="1"/>
  <c r="Q53" i="438" s="1" a="1"/>
  <c r="Q53" i="438" s="1"/>
  <c r="O53" i="438" a="1"/>
  <c r="O53" i="438" s="1"/>
  <c r="M53" i="438" s="1" a="1"/>
  <c r="M53" i="438" s="1"/>
  <c r="K53" i="438" a="1"/>
  <c r="K53" i="438" s="1"/>
  <c r="I53" i="438" s="1" a="1"/>
  <c r="I53" i="438" s="1"/>
  <c r="G53" i="438" a="1"/>
  <c r="G53" i="438" s="1"/>
  <c r="E53" i="438" s="1" a="1"/>
  <c r="E53" i="438" s="1"/>
  <c r="C53" i="438" a="1"/>
  <c r="C53" i="438" s="1"/>
  <c r="A53" i="438" s="1" a="1"/>
  <c r="A53" i="438" s="1"/>
  <c r="S52" i="438" a="1"/>
  <c r="S52" i="438" s="1"/>
  <c r="Q52" i="438" s="1" a="1"/>
  <c r="Q52" i="438" s="1"/>
  <c r="O52" i="438" a="1"/>
  <c r="O52" i="438" s="1"/>
  <c r="M52" i="438" s="1" a="1"/>
  <c r="M52" i="438" s="1"/>
  <c r="K52" i="438" a="1"/>
  <c r="K52" i="438" s="1"/>
  <c r="I52" i="438" s="1" a="1"/>
  <c r="I52" i="438" s="1"/>
  <c r="G52" i="438" a="1"/>
  <c r="G52" i="438" s="1"/>
  <c r="C52" i="438" a="1"/>
  <c r="C52" i="438" s="1"/>
  <c r="A52" i="438" s="1" a="1"/>
  <c r="A52" i="438" s="1"/>
  <c r="S51" i="438" a="1"/>
  <c r="S51" i="438" s="1"/>
  <c r="Q51" i="438" s="1" a="1"/>
  <c r="Q51" i="438" s="1"/>
  <c r="O51" i="438" a="1"/>
  <c r="O51" i="438" s="1"/>
  <c r="K51" i="438" a="1"/>
  <c r="K51" i="438" s="1"/>
  <c r="G51" i="438" a="1"/>
  <c r="G51" i="438" s="1"/>
  <c r="E51" i="438" s="1" a="1"/>
  <c r="E51" i="438" s="1"/>
  <c r="C51" i="438" a="1"/>
  <c r="C51" i="438" s="1"/>
  <c r="S49" i="438" a="1"/>
  <c r="S49" i="438" s="1"/>
  <c r="Q49" i="438" s="1" a="1"/>
  <c r="Q49" i="438" s="1"/>
  <c r="O49" i="438" a="1"/>
  <c r="O49" i="438" s="1"/>
  <c r="M49" i="438" s="1" a="1"/>
  <c r="M49" i="438" s="1"/>
  <c r="K49" i="438" a="1"/>
  <c r="K49" i="438" s="1"/>
  <c r="I49" i="438" s="1" a="1"/>
  <c r="I49" i="438" s="1"/>
  <c r="G49" i="438" a="1"/>
  <c r="G49" i="438" s="1"/>
  <c r="E49" i="438" s="1" a="1"/>
  <c r="E49" i="438" s="1"/>
  <c r="C49" i="438" a="1"/>
  <c r="C49" i="438" s="1"/>
  <c r="A49" i="438" s="1" a="1"/>
  <c r="A49" i="438" s="1"/>
  <c r="S48" i="438" a="1"/>
  <c r="S48" i="438" s="1"/>
  <c r="Q48" i="438" s="1" a="1"/>
  <c r="Q48" i="438" s="1"/>
  <c r="O48" i="438" a="1"/>
  <c r="O48" i="438" s="1"/>
  <c r="M48" i="438" s="1" a="1"/>
  <c r="M48" i="438" s="1"/>
  <c r="K48" i="438" a="1"/>
  <c r="K48" i="438" s="1"/>
  <c r="I48" i="438" s="1" a="1"/>
  <c r="I48" i="438" s="1"/>
  <c r="G48" i="438" a="1"/>
  <c r="G48" i="438" s="1"/>
  <c r="E48" i="438" s="1" a="1"/>
  <c r="E48" i="438" s="1"/>
  <c r="C48" i="438" a="1"/>
  <c r="C48" i="438" s="1"/>
  <c r="A48" i="438" s="1" a="1"/>
  <c r="A48" i="438" s="1"/>
  <c r="S47" i="438" a="1"/>
  <c r="S47" i="438" s="1"/>
  <c r="Q47" i="438" s="1" a="1"/>
  <c r="Q47" i="438" s="1"/>
  <c r="O47" i="438" a="1"/>
  <c r="O47" i="438" s="1"/>
  <c r="M47" i="438" s="1" a="1"/>
  <c r="M47" i="438" s="1"/>
  <c r="K47" i="438" a="1"/>
  <c r="K47" i="438" s="1"/>
  <c r="I47" i="438" s="1" a="1"/>
  <c r="I47" i="438" s="1"/>
  <c r="G47" i="438" a="1"/>
  <c r="G47" i="438" s="1"/>
  <c r="E47" i="438" s="1" a="1"/>
  <c r="E47" i="438" s="1"/>
  <c r="C47" i="438" a="1"/>
  <c r="C47" i="438" s="1"/>
  <c r="A47" i="438" s="1" a="1"/>
  <c r="A47" i="438" s="1"/>
  <c r="S46" i="438" a="1"/>
  <c r="S46" i="438" s="1"/>
  <c r="Q46" i="438" s="1" a="1"/>
  <c r="Q46" i="438" s="1"/>
  <c r="O46" i="438" a="1"/>
  <c r="O46" i="438" s="1"/>
  <c r="M46" i="438" s="1" a="1"/>
  <c r="M46" i="438" s="1"/>
  <c r="K46" i="438" a="1"/>
  <c r="K46" i="438" s="1"/>
  <c r="I46" i="438" s="1" a="1"/>
  <c r="I46" i="438" s="1"/>
  <c r="G46" i="438" a="1"/>
  <c r="G46" i="438" s="1"/>
  <c r="E46" i="438" s="1" a="1"/>
  <c r="E46" i="438" s="1"/>
  <c r="C46" i="438" a="1"/>
  <c r="C46" i="438" s="1"/>
  <c r="A46" i="438" s="1" a="1"/>
  <c r="A46" i="438" s="1"/>
  <c r="S45" i="438" a="1"/>
  <c r="S45" i="438" s="1"/>
  <c r="Q45" i="438" s="1" a="1"/>
  <c r="Q45" i="438" s="1"/>
  <c r="O45" i="438" a="1"/>
  <c r="O45" i="438" s="1"/>
  <c r="M45" i="438" s="1" a="1"/>
  <c r="M45" i="438" s="1"/>
  <c r="K45" i="438" a="1"/>
  <c r="K45" i="438" s="1"/>
  <c r="I45" i="438" s="1" a="1"/>
  <c r="I45" i="438" s="1"/>
  <c r="G45" i="438" a="1"/>
  <c r="G45" i="438" s="1"/>
  <c r="E45" i="438" s="1" a="1"/>
  <c r="E45" i="438" s="1"/>
  <c r="C45" i="438" a="1"/>
  <c r="C45" i="438" s="1"/>
  <c r="A45" i="438" s="1" a="1"/>
  <c r="A45" i="438" s="1"/>
  <c r="S44" i="438" a="1"/>
  <c r="S44" i="438" s="1"/>
  <c r="Q44" i="438" s="1" a="1"/>
  <c r="Q44" i="438" s="1"/>
  <c r="O44" i="438" a="1"/>
  <c r="O44" i="438" s="1"/>
  <c r="M44" i="438" s="1" a="1"/>
  <c r="M44" i="438" s="1"/>
  <c r="K44" i="438" a="1"/>
  <c r="K44" i="438" s="1"/>
  <c r="I44" i="438" s="1" a="1"/>
  <c r="I44" i="438" s="1"/>
  <c r="G44" i="438" a="1"/>
  <c r="G44" i="438" s="1"/>
  <c r="E44" i="438" s="1" a="1"/>
  <c r="E44" i="438" s="1"/>
  <c r="C44" i="438" a="1"/>
  <c r="C44" i="438" s="1"/>
  <c r="A44" i="438" s="1" a="1"/>
  <c r="A44" i="438" s="1"/>
  <c r="S43" i="438" a="1"/>
  <c r="S43" i="438" s="1"/>
  <c r="Q43" i="438" s="1" a="1"/>
  <c r="Q43" i="438" s="1"/>
  <c r="O43" i="438" a="1"/>
  <c r="O43" i="438" s="1"/>
  <c r="M43" i="438" s="1" a="1"/>
  <c r="M43" i="438" s="1"/>
  <c r="K43" i="438" a="1"/>
  <c r="K43" i="438" s="1"/>
  <c r="I43" i="438" s="1" a="1"/>
  <c r="I43" i="438" s="1"/>
  <c r="G43" i="438" a="1"/>
  <c r="G43" i="438" s="1"/>
  <c r="E43" i="438" s="1" a="1"/>
  <c r="E43" i="438" s="1"/>
  <c r="C43" i="438" a="1"/>
  <c r="C43" i="438" s="1"/>
  <c r="A43" i="438" s="1" a="1"/>
  <c r="A43" i="438" s="1"/>
  <c r="S42" i="438" a="1"/>
  <c r="S42" i="438" s="1"/>
  <c r="Q42" i="438" s="1" a="1"/>
  <c r="Q42" i="438" s="1"/>
  <c r="O42" i="438" a="1"/>
  <c r="O42" i="438" s="1"/>
  <c r="M42" i="438" s="1" a="1"/>
  <c r="M42" i="438" s="1"/>
  <c r="K42" i="438" a="1"/>
  <c r="K42" i="438" s="1"/>
  <c r="I42" i="438" s="1" a="1"/>
  <c r="I42" i="438" s="1"/>
  <c r="G42" i="438" a="1"/>
  <c r="G42" i="438" s="1"/>
  <c r="C42" i="438" a="1"/>
  <c r="C42" i="438" s="1"/>
  <c r="S41" i="438" a="1"/>
  <c r="S41" i="438" s="1"/>
  <c r="Q41" i="438" s="1" a="1"/>
  <c r="Q41" i="438" s="1"/>
  <c r="O41" i="438" a="1"/>
  <c r="O41" i="438" s="1"/>
  <c r="M41" i="438" s="1" a="1"/>
  <c r="M41" i="438" s="1"/>
  <c r="K41" i="438" a="1"/>
  <c r="K41" i="438" s="1"/>
  <c r="I41" i="438" s="1" a="1"/>
  <c r="I41" i="438" s="1"/>
  <c r="G41" i="438" a="1"/>
  <c r="G41" i="438" s="1"/>
  <c r="C41" i="438" a="1"/>
  <c r="C41" i="438" s="1"/>
  <c r="A41" i="438" s="1" a="1"/>
  <c r="A41" i="438" s="1"/>
  <c r="S40" i="438" a="1"/>
  <c r="S40" i="438" s="1"/>
  <c r="O40" i="438" a="1"/>
  <c r="O40" i="438" s="1"/>
  <c r="K40" i="438" a="1"/>
  <c r="K40" i="438" s="1"/>
  <c r="G40" i="438" a="1"/>
  <c r="G40" i="438" s="1"/>
  <c r="E40" i="438" s="1" a="1"/>
  <c r="E40" i="438" s="1"/>
  <c r="C40" i="438" a="1"/>
  <c r="C40" i="438" s="1"/>
  <c r="A40" i="438" s="1" a="1"/>
  <c r="A40" i="438" s="1"/>
  <c r="G80" i="405" a="1"/>
  <c r="G80" i="405" s="1"/>
  <c r="E80" i="405" s="1" a="1"/>
  <c r="E80" i="405" s="1"/>
  <c r="C80" i="405" a="1"/>
  <c r="C80" i="405" s="1"/>
  <c r="A80" i="405" s="1" a="1"/>
  <c r="A80" i="405" s="1"/>
  <c r="G79" i="405" a="1"/>
  <c r="G79" i="405" s="1"/>
  <c r="E79" i="405" s="1" a="1"/>
  <c r="E79" i="405" s="1"/>
  <c r="C79" i="405" a="1"/>
  <c r="C79" i="405" s="1"/>
  <c r="A79" i="405" s="1" a="1"/>
  <c r="A79" i="405" s="1"/>
  <c r="G78" i="405" a="1"/>
  <c r="G78" i="405" s="1"/>
  <c r="E78" i="405" s="1" a="1"/>
  <c r="E78" i="405" s="1"/>
  <c r="C78" i="405" a="1"/>
  <c r="C78" i="405" s="1"/>
  <c r="A78" i="405" s="1" a="1"/>
  <c r="A78" i="405" s="1"/>
  <c r="G77" i="405" a="1"/>
  <c r="G77" i="405" s="1"/>
  <c r="E77" i="405" s="1" a="1"/>
  <c r="E77" i="405" s="1"/>
  <c r="C77" i="405" a="1"/>
  <c r="C77" i="405" s="1"/>
  <c r="A77" i="405" s="1" a="1"/>
  <c r="A77" i="405" s="1"/>
  <c r="G76" i="405" a="1"/>
  <c r="G76" i="405" s="1"/>
  <c r="E76" i="405" s="1" a="1"/>
  <c r="E76" i="405" s="1"/>
  <c r="C76" i="405" a="1"/>
  <c r="C76" i="405" s="1"/>
  <c r="A76" i="405" s="1" a="1"/>
  <c r="A76" i="405" s="1"/>
  <c r="G75" i="405" a="1"/>
  <c r="G75" i="405" s="1"/>
  <c r="E75" i="405" s="1" a="1"/>
  <c r="E75" i="405" s="1"/>
  <c r="C75" i="405" a="1"/>
  <c r="C75" i="405" s="1"/>
  <c r="A75" i="405" s="1" a="1"/>
  <c r="A75" i="405" s="1"/>
  <c r="G74" i="405" a="1"/>
  <c r="G74" i="405" s="1"/>
  <c r="E74" i="405" s="1" a="1"/>
  <c r="E74" i="405" s="1"/>
  <c r="C74" i="405" a="1"/>
  <c r="C74" i="405" s="1"/>
  <c r="G73" i="405" a="1"/>
  <c r="G73" i="405" s="1"/>
  <c r="C73" i="405" a="1"/>
  <c r="C73" i="405" s="1"/>
  <c r="S71" i="405" a="1"/>
  <c r="S71" i="405" s="1"/>
  <c r="Q71" i="405" s="1" a="1"/>
  <c r="Q71" i="405" s="1"/>
  <c r="O71" i="405" a="1"/>
  <c r="O71" i="405" s="1"/>
  <c r="M71" i="405" s="1" a="1"/>
  <c r="M71" i="405" s="1"/>
  <c r="K71" i="405" a="1"/>
  <c r="K71" i="405" s="1"/>
  <c r="I71" i="405" s="1" a="1"/>
  <c r="I71" i="405" s="1"/>
  <c r="G71" i="405" a="1"/>
  <c r="G71" i="405" s="1"/>
  <c r="E71" i="405" s="1" a="1"/>
  <c r="E71" i="405" s="1"/>
  <c r="C71" i="405" a="1"/>
  <c r="C71" i="405" s="1"/>
  <c r="A71" i="405" s="1" a="1"/>
  <c r="A71" i="405" s="1"/>
  <c r="S70" i="405" a="1"/>
  <c r="S70" i="405" s="1"/>
  <c r="Q70" i="405" s="1" a="1"/>
  <c r="Q70" i="405" s="1"/>
  <c r="O70" i="405" a="1"/>
  <c r="O70" i="405" s="1"/>
  <c r="M70" i="405" s="1" a="1"/>
  <c r="M70" i="405" s="1"/>
  <c r="K70" i="405" a="1"/>
  <c r="K70" i="405" s="1"/>
  <c r="I70" i="405" s="1" a="1"/>
  <c r="I70" i="405" s="1"/>
  <c r="G70" i="405" a="1"/>
  <c r="G70" i="405" s="1"/>
  <c r="E70" i="405" s="1" a="1"/>
  <c r="E70" i="405" s="1"/>
  <c r="C70" i="405" a="1"/>
  <c r="C70" i="405" s="1"/>
  <c r="A70" i="405" s="1" a="1"/>
  <c r="A70" i="405" s="1"/>
  <c r="S69" i="405" a="1"/>
  <c r="S69" i="405" s="1"/>
  <c r="Q69" i="405" s="1" a="1"/>
  <c r="Q69" i="405" s="1"/>
  <c r="O69" i="405" a="1"/>
  <c r="O69" i="405" s="1"/>
  <c r="M69" i="405" s="1" a="1"/>
  <c r="M69" i="405" s="1"/>
  <c r="K69" i="405" a="1"/>
  <c r="K69" i="405" s="1"/>
  <c r="I69" i="405" s="1" a="1"/>
  <c r="I69" i="405" s="1"/>
  <c r="G69" i="405" a="1"/>
  <c r="G69" i="405" s="1"/>
  <c r="E69" i="405" s="1" a="1"/>
  <c r="E69" i="405" s="1"/>
  <c r="C69" i="405" a="1"/>
  <c r="C69" i="405" s="1"/>
  <c r="A69" i="405" s="1" a="1"/>
  <c r="A69" i="405" s="1"/>
  <c r="S68" i="405" a="1"/>
  <c r="S68" i="405" s="1"/>
  <c r="Q68" i="405" s="1" a="1"/>
  <c r="Q68" i="405" s="1"/>
  <c r="O68" i="405" a="1"/>
  <c r="O68" i="405" s="1"/>
  <c r="M68" i="405" s="1" a="1"/>
  <c r="M68" i="405" s="1"/>
  <c r="K68" i="405" a="1"/>
  <c r="K68" i="405" s="1"/>
  <c r="I68" i="405" s="1" a="1"/>
  <c r="I68" i="405" s="1"/>
  <c r="G68" i="405" a="1"/>
  <c r="G68" i="405" s="1"/>
  <c r="E68" i="405" s="1" a="1"/>
  <c r="E68" i="405" s="1"/>
  <c r="C68" i="405" a="1"/>
  <c r="C68" i="405" s="1"/>
  <c r="A68" i="405" s="1" a="1"/>
  <c r="A68" i="405" s="1"/>
  <c r="S67" i="405" a="1"/>
  <c r="S67" i="405" s="1"/>
  <c r="Q67" i="405" s="1" a="1"/>
  <c r="Q67" i="405" s="1"/>
  <c r="O67" i="405" a="1"/>
  <c r="O67" i="405" s="1"/>
  <c r="M67" i="405" s="1" a="1"/>
  <c r="M67" i="405" s="1"/>
  <c r="K67" i="405" a="1"/>
  <c r="K67" i="405" s="1"/>
  <c r="I67" i="405" s="1" a="1"/>
  <c r="I67" i="405" s="1"/>
  <c r="G67" i="405" a="1"/>
  <c r="G67" i="405" s="1"/>
  <c r="E67" i="405" s="1" a="1"/>
  <c r="E67" i="405" s="1"/>
  <c r="C67" i="405" a="1"/>
  <c r="C67" i="405" s="1"/>
  <c r="A67" i="405" s="1" a="1"/>
  <c r="A67" i="405" s="1"/>
  <c r="S66" i="405" a="1"/>
  <c r="S66" i="405" s="1"/>
  <c r="Q66" i="405" s="1" a="1"/>
  <c r="Q66" i="405" s="1"/>
  <c r="O66" i="405" a="1"/>
  <c r="O66" i="405" s="1"/>
  <c r="M66" i="405" s="1" a="1"/>
  <c r="M66" i="405" s="1"/>
  <c r="K66" i="405" a="1"/>
  <c r="K66" i="405" s="1"/>
  <c r="I66" i="405" s="1" a="1"/>
  <c r="I66" i="405" s="1"/>
  <c r="G66" i="405" a="1"/>
  <c r="G66" i="405" s="1"/>
  <c r="E66" i="405" s="1" a="1"/>
  <c r="E66" i="405" s="1"/>
  <c r="C66" i="405" a="1"/>
  <c r="C66" i="405" s="1"/>
  <c r="A66" i="405" s="1" a="1"/>
  <c r="A66" i="405" s="1"/>
  <c r="S65" i="405" a="1"/>
  <c r="S65" i="405" s="1"/>
  <c r="Q65" i="405" s="1" a="1"/>
  <c r="Q65" i="405" s="1"/>
  <c r="O65" i="405" a="1"/>
  <c r="O65" i="405" s="1"/>
  <c r="K65" i="405" a="1"/>
  <c r="K65" i="405" s="1"/>
  <c r="I65" i="405" s="1" a="1"/>
  <c r="I65" i="405" s="1"/>
  <c r="G65" i="405" a="1"/>
  <c r="G65" i="405" s="1"/>
  <c r="C65" i="405" a="1"/>
  <c r="C65" i="405" s="1"/>
  <c r="A65" i="405" s="1" a="1"/>
  <c r="A65" i="405" s="1"/>
  <c r="S64" i="405" a="1"/>
  <c r="S64" i="405" s="1"/>
  <c r="O64" i="405" a="1"/>
  <c r="O64" i="405" s="1"/>
  <c r="K64" i="405" a="1"/>
  <c r="K64" i="405" s="1"/>
  <c r="I64" i="405" s="1" a="1"/>
  <c r="I64" i="405" s="1"/>
  <c r="G64" i="405" a="1"/>
  <c r="G64" i="405" s="1"/>
  <c r="E64" i="405" s="1" a="1"/>
  <c r="E64" i="405" s="1"/>
  <c r="C64" i="405" a="1"/>
  <c r="C64" i="405" s="1"/>
  <c r="A64" i="405" s="1" a="1"/>
  <c r="A64" i="405" s="1"/>
  <c r="S63" i="405" a="1"/>
  <c r="S63" i="405" s="1"/>
  <c r="Q63" i="405" s="1" a="1"/>
  <c r="Q63" i="405" s="1"/>
  <c r="O63" i="405" a="1"/>
  <c r="O63" i="405" s="1"/>
  <c r="M63" i="405" s="1" a="1"/>
  <c r="M63" i="405" s="1"/>
  <c r="K63" i="405" a="1"/>
  <c r="K63" i="405" s="1"/>
  <c r="I63" i="405" s="1" a="1"/>
  <c r="I63" i="405" s="1"/>
  <c r="G63" i="405" a="1"/>
  <c r="G63" i="405" s="1"/>
  <c r="E63" i="405" s="1" a="1"/>
  <c r="E63" i="405" s="1"/>
  <c r="C63" i="405" a="1"/>
  <c r="C63" i="405" s="1"/>
  <c r="A63" i="405" s="1" a="1"/>
  <c r="A63" i="405" s="1"/>
  <c r="S62" i="405" a="1"/>
  <c r="S62" i="405" s="1"/>
  <c r="O62" i="405" a="1"/>
  <c r="O62" i="405" s="1"/>
  <c r="M62" i="405" s="1" a="1"/>
  <c r="M62" i="405" s="1"/>
  <c r="K62" i="405" a="1"/>
  <c r="K62" i="405" s="1"/>
  <c r="G62" i="405" a="1"/>
  <c r="G62" i="405" s="1"/>
  <c r="C62" i="405" a="1"/>
  <c r="C62" i="405" s="1"/>
  <c r="A62" i="405" s="1" a="1"/>
  <c r="A62" i="405" s="1"/>
  <c r="S60" i="405" a="1"/>
  <c r="S60" i="405" s="1"/>
  <c r="Q60" i="405" s="1" a="1"/>
  <c r="Q60" i="405" s="1"/>
  <c r="O60" i="405" a="1"/>
  <c r="O60" i="405" s="1"/>
  <c r="M60" i="405" s="1" a="1"/>
  <c r="M60" i="405" s="1"/>
  <c r="K60" i="405" a="1"/>
  <c r="K60" i="405" s="1"/>
  <c r="I60" i="405" s="1" a="1"/>
  <c r="I60" i="405" s="1"/>
  <c r="G60" i="405" a="1"/>
  <c r="G60" i="405" s="1"/>
  <c r="E60" i="405" s="1" a="1"/>
  <c r="E60" i="405" s="1"/>
  <c r="C60" i="405" a="1"/>
  <c r="C60" i="405" s="1"/>
  <c r="A60" i="405" s="1" a="1"/>
  <c r="A60" i="405" s="1"/>
  <c r="S59" i="405" a="1"/>
  <c r="S59" i="405" s="1"/>
  <c r="Q59" i="405" s="1" a="1"/>
  <c r="Q59" i="405" s="1"/>
  <c r="O59" i="405" a="1"/>
  <c r="O59" i="405" s="1"/>
  <c r="M59" i="405" s="1" a="1"/>
  <c r="M59" i="405" s="1"/>
  <c r="K59" i="405" a="1"/>
  <c r="K59" i="405" s="1"/>
  <c r="I59" i="405" s="1" a="1"/>
  <c r="I59" i="405" s="1"/>
  <c r="G59" i="405" a="1"/>
  <c r="G59" i="405" s="1"/>
  <c r="E59" i="405" s="1" a="1"/>
  <c r="E59" i="405" s="1"/>
  <c r="C59" i="405" a="1"/>
  <c r="C59" i="405" s="1"/>
  <c r="A59" i="405" s="1" a="1"/>
  <c r="A59" i="405" s="1"/>
  <c r="S58" i="405" a="1"/>
  <c r="S58" i="405" s="1"/>
  <c r="Q58" i="405" s="1" a="1"/>
  <c r="Q58" i="405" s="1"/>
  <c r="O58" i="405" a="1"/>
  <c r="O58" i="405" s="1"/>
  <c r="M58" i="405" s="1" a="1"/>
  <c r="M58" i="405" s="1"/>
  <c r="K58" i="405" a="1"/>
  <c r="K58" i="405" s="1"/>
  <c r="I58" i="405" s="1" a="1"/>
  <c r="I58" i="405" s="1"/>
  <c r="G58" i="405" a="1"/>
  <c r="G58" i="405" s="1"/>
  <c r="E58" i="405" s="1" a="1"/>
  <c r="E58" i="405" s="1"/>
  <c r="C58" i="405" a="1"/>
  <c r="C58" i="405" s="1"/>
  <c r="A58" i="405" s="1" a="1"/>
  <c r="A58" i="405" s="1"/>
  <c r="S57" i="405" a="1"/>
  <c r="S57" i="405" s="1"/>
  <c r="Q57" i="405" s="1" a="1"/>
  <c r="Q57" i="405" s="1"/>
  <c r="O57" i="405" a="1"/>
  <c r="O57" i="405" s="1"/>
  <c r="M57" i="405" s="1" a="1"/>
  <c r="M57" i="405" s="1"/>
  <c r="K57" i="405" a="1"/>
  <c r="K57" i="405" s="1"/>
  <c r="I57" i="405" s="1" a="1"/>
  <c r="I57" i="405" s="1"/>
  <c r="G57" i="405" a="1"/>
  <c r="G57" i="405" s="1"/>
  <c r="E57" i="405" s="1" a="1"/>
  <c r="E57" i="405" s="1"/>
  <c r="C57" i="405" a="1"/>
  <c r="C57" i="405" s="1"/>
  <c r="A57" i="405" s="1" a="1"/>
  <c r="A57" i="405" s="1"/>
  <c r="S56" i="405" a="1"/>
  <c r="S56" i="405" s="1"/>
  <c r="Q56" i="405" s="1" a="1"/>
  <c r="Q56" i="405" s="1"/>
  <c r="O56" i="405" a="1"/>
  <c r="O56" i="405" s="1"/>
  <c r="M56" i="405" s="1" a="1"/>
  <c r="M56" i="405" s="1"/>
  <c r="K56" i="405" a="1"/>
  <c r="K56" i="405" s="1"/>
  <c r="I56" i="405" s="1" a="1"/>
  <c r="I56" i="405" s="1"/>
  <c r="G56" i="405" a="1"/>
  <c r="G56" i="405" s="1"/>
  <c r="E56" i="405" s="1" a="1"/>
  <c r="E56" i="405" s="1"/>
  <c r="C56" i="405" a="1"/>
  <c r="C56" i="405" s="1"/>
  <c r="A56" i="405" s="1" a="1"/>
  <c r="A56" i="405" s="1"/>
  <c r="S55" i="405" a="1"/>
  <c r="S55" i="405" s="1"/>
  <c r="Q55" i="405" s="1" a="1"/>
  <c r="Q55" i="405" s="1"/>
  <c r="O55" i="405" a="1"/>
  <c r="O55" i="405" s="1"/>
  <c r="M55" i="405" s="1" a="1"/>
  <c r="M55" i="405" s="1"/>
  <c r="K55" i="405" a="1"/>
  <c r="K55" i="405" s="1"/>
  <c r="I55" i="405" s="1" a="1"/>
  <c r="I55" i="405" s="1"/>
  <c r="G55" i="405" a="1"/>
  <c r="G55" i="405" s="1"/>
  <c r="E55" i="405" s="1" a="1"/>
  <c r="E55" i="405" s="1"/>
  <c r="C55" i="405" a="1"/>
  <c r="C55" i="405" s="1"/>
  <c r="A55" i="405" s="1" a="1"/>
  <c r="A55" i="405" s="1"/>
  <c r="S54" i="405" a="1"/>
  <c r="S54" i="405" s="1"/>
  <c r="Q54" i="405" s="1" a="1"/>
  <c r="Q54" i="405" s="1"/>
  <c r="O54" i="405" a="1"/>
  <c r="O54" i="405" s="1"/>
  <c r="M54" i="405" s="1" a="1"/>
  <c r="M54" i="405" s="1"/>
  <c r="K54" i="405" a="1"/>
  <c r="K54" i="405" s="1"/>
  <c r="I54" i="405" s="1" a="1"/>
  <c r="I54" i="405" s="1"/>
  <c r="G54" i="405" a="1"/>
  <c r="G54" i="405" s="1"/>
  <c r="E54" i="405" s="1" a="1"/>
  <c r="E54" i="405" s="1"/>
  <c r="C54" i="405" a="1"/>
  <c r="C54" i="405" s="1"/>
  <c r="A54" i="405" s="1" a="1"/>
  <c r="A54" i="405" s="1"/>
  <c r="S53" i="405" a="1"/>
  <c r="S53" i="405" s="1"/>
  <c r="Q53" i="405" s="1" a="1"/>
  <c r="Q53" i="405" s="1"/>
  <c r="O53" i="405" a="1"/>
  <c r="O53" i="405" s="1"/>
  <c r="M53" i="405" s="1" a="1"/>
  <c r="M53" i="405" s="1"/>
  <c r="K53" i="405" a="1"/>
  <c r="K53" i="405" s="1"/>
  <c r="I53" i="405" s="1" a="1"/>
  <c r="I53" i="405" s="1"/>
  <c r="G53" i="405" a="1"/>
  <c r="G53" i="405" s="1"/>
  <c r="E53" i="405" s="1" a="1"/>
  <c r="E53" i="405" s="1"/>
  <c r="C53" i="405" a="1"/>
  <c r="C53" i="405" s="1"/>
  <c r="A53" i="405" s="1" a="1"/>
  <c r="A53" i="405" s="1"/>
  <c r="S52" i="405" a="1"/>
  <c r="S52" i="405" s="1"/>
  <c r="Q52" i="405" s="1" a="1"/>
  <c r="Q52" i="405" s="1"/>
  <c r="O52" i="405" a="1"/>
  <c r="O52" i="405" s="1"/>
  <c r="M52" i="405" s="1" a="1"/>
  <c r="M52" i="405" s="1"/>
  <c r="K52" i="405" a="1"/>
  <c r="K52" i="405" s="1"/>
  <c r="G52" i="405" a="1"/>
  <c r="G52" i="405" s="1"/>
  <c r="C52" i="405" a="1"/>
  <c r="C52" i="405" s="1"/>
  <c r="S51" i="405" a="1"/>
  <c r="S51" i="405" s="1"/>
  <c r="O51" i="405" a="1"/>
  <c r="O51" i="405" s="1"/>
  <c r="K51" i="405" a="1"/>
  <c r="K51" i="405" s="1"/>
  <c r="I51" i="405" s="1" a="1"/>
  <c r="I51" i="405" s="1"/>
  <c r="G51" i="405" a="1"/>
  <c r="G51" i="405" s="1"/>
  <c r="E51" i="405" s="1" a="1"/>
  <c r="E51" i="405" s="1"/>
  <c r="C51" i="405" a="1"/>
  <c r="C51" i="405" s="1"/>
  <c r="A51" i="405" s="1" a="1"/>
  <c r="A51" i="405" s="1"/>
  <c r="S49" i="405" a="1"/>
  <c r="S49" i="405" s="1"/>
  <c r="Q49" i="405" s="1" a="1"/>
  <c r="Q49" i="405" s="1"/>
  <c r="O49" i="405" a="1"/>
  <c r="O49" i="405" s="1"/>
  <c r="M49" i="405" s="1" a="1"/>
  <c r="M49" i="405" s="1"/>
  <c r="K49" i="405" a="1"/>
  <c r="K49" i="405" s="1"/>
  <c r="I49" i="405" s="1" a="1"/>
  <c r="I49" i="405" s="1"/>
  <c r="G49" i="405" a="1"/>
  <c r="G49" i="405" s="1"/>
  <c r="E49" i="405" s="1" a="1"/>
  <c r="E49" i="405" s="1"/>
  <c r="C49" i="405" a="1"/>
  <c r="C49" i="405" s="1"/>
  <c r="A49" i="405" s="1" a="1"/>
  <c r="A49" i="405" s="1"/>
  <c r="S48" i="405" a="1"/>
  <c r="S48" i="405" s="1"/>
  <c r="Q48" i="405" s="1" a="1"/>
  <c r="Q48" i="405" s="1"/>
  <c r="O48" i="405" a="1"/>
  <c r="O48" i="405" s="1"/>
  <c r="M48" i="405" s="1" a="1"/>
  <c r="M48" i="405" s="1"/>
  <c r="K48" i="405" a="1"/>
  <c r="K48" i="405" s="1"/>
  <c r="I48" i="405" s="1" a="1"/>
  <c r="I48" i="405" s="1"/>
  <c r="G48" i="405" a="1"/>
  <c r="G48" i="405" s="1"/>
  <c r="E48" i="405" s="1" a="1"/>
  <c r="E48" i="405" s="1"/>
  <c r="C48" i="405" a="1"/>
  <c r="C48" i="405" s="1"/>
  <c r="A48" i="405" s="1" a="1"/>
  <c r="A48" i="405" s="1"/>
  <c r="S47" i="405" a="1"/>
  <c r="S47" i="405" s="1"/>
  <c r="Q47" i="405" s="1" a="1"/>
  <c r="Q47" i="405" s="1"/>
  <c r="O47" i="405" a="1"/>
  <c r="O47" i="405" s="1"/>
  <c r="M47" i="405" s="1" a="1"/>
  <c r="M47" i="405" s="1"/>
  <c r="K47" i="405" a="1"/>
  <c r="K47" i="405" s="1"/>
  <c r="I47" i="405" s="1" a="1"/>
  <c r="I47" i="405" s="1"/>
  <c r="G47" i="405" a="1"/>
  <c r="G47" i="405" s="1"/>
  <c r="E47" i="405" s="1" a="1"/>
  <c r="E47" i="405" s="1"/>
  <c r="C47" i="405" a="1"/>
  <c r="C47" i="405" s="1"/>
  <c r="A47" i="405" s="1" a="1"/>
  <c r="A47" i="405" s="1"/>
  <c r="S46" i="405" a="1"/>
  <c r="S46" i="405" s="1"/>
  <c r="Q46" i="405" s="1" a="1"/>
  <c r="Q46" i="405" s="1"/>
  <c r="O46" i="405" a="1"/>
  <c r="O46" i="405" s="1"/>
  <c r="M46" i="405" s="1" a="1"/>
  <c r="M46" i="405" s="1"/>
  <c r="K46" i="405" a="1"/>
  <c r="K46" i="405" s="1"/>
  <c r="I46" i="405" s="1" a="1"/>
  <c r="I46" i="405" s="1"/>
  <c r="G46" i="405" a="1"/>
  <c r="G46" i="405" s="1"/>
  <c r="E46" i="405" s="1" a="1"/>
  <c r="E46" i="405" s="1"/>
  <c r="C46" i="405" a="1"/>
  <c r="C46" i="405" s="1"/>
  <c r="A46" i="405" s="1" a="1"/>
  <c r="A46" i="405" s="1"/>
  <c r="S45" i="405" a="1"/>
  <c r="S45" i="405" s="1"/>
  <c r="Q45" i="405" s="1" a="1"/>
  <c r="Q45" i="405" s="1"/>
  <c r="O45" i="405" a="1"/>
  <c r="O45" i="405" s="1"/>
  <c r="M45" i="405" s="1" a="1"/>
  <c r="M45" i="405" s="1"/>
  <c r="K45" i="405" a="1"/>
  <c r="K45" i="405" s="1"/>
  <c r="I45" i="405" s="1" a="1"/>
  <c r="I45" i="405" s="1"/>
  <c r="G45" i="405" a="1"/>
  <c r="G45" i="405" s="1"/>
  <c r="E45" i="405" s="1" a="1"/>
  <c r="E45" i="405" s="1"/>
  <c r="C45" i="405" a="1"/>
  <c r="C45" i="405" s="1"/>
  <c r="A45" i="405" s="1" a="1"/>
  <c r="A45" i="405" s="1"/>
  <c r="S44" i="405" a="1"/>
  <c r="S44" i="405" s="1"/>
  <c r="Q44" i="405" s="1" a="1"/>
  <c r="Q44" i="405" s="1"/>
  <c r="O44" i="405" a="1"/>
  <c r="O44" i="405" s="1"/>
  <c r="M44" i="405" s="1" a="1"/>
  <c r="M44" i="405" s="1"/>
  <c r="K44" i="405" a="1"/>
  <c r="K44" i="405" s="1"/>
  <c r="I44" i="405" s="1" a="1"/>
  <c r="I44" i="405" s="1"/>
  <c r="G44" i="405" a="1"/>
  <c r="G44" i="405" s="1"/>
  <c r="E44" i="405" s="1" a="1"/>
  <c r="E44" i="405" s="1"/>
  <c r="C44" i="405" a="1"/>
  <c r="C44" i="405" s="1"/>
  <c r="A44" i="405" s="1" a="1"/>
  <c r="A44" i="405" s="1"/>
  <c r="S43" i="405" a="1"/>
  <c r="S43" i="405" s="1"/>
  <c r="Q43" i="405" s="1" a="1"/>
  <c r="Q43" i="405" s="1"/>
  <c r="O43" i="405" a="1"/>
  <c r="O43" i="405" s="1"/>
  <c r="M43" i="405" s="1" a="1"/>
  <c r="M43" i="405" s="1"/>
  <c r="K43" i="405" a="1"/>
  <c r="K43" i="405" s="1"/>
  <c r="I43" i="405" s="1" a="1"/>
  <c r="I43" i="405" s="1"/>
  <c r="G43" i="405" a="1"/>
  <c r="G43" i="405" s="1"/>
  <c r="E43" i="405" s="1" a="1"/>
  <c r="E43" i="405" s="1"/>
  <c r="C43" i="405" a="1"/>
  <c r="C43" i="405" s="1"/>
  <c r="A43" i="405" s="1" a="1"/>
  <c r="A43" i="405" s="1"/>
  <c r="S42" i="405" a="1"/>
  <c r="S42" i="405" s="1"/>
  <c r="Q42" i="405" s="1" a="1"/>
  <c r="Q42" i="405" s="1"/>
  <c r="O42" i="405" a="1"/>
  <c r="O42" i="405" s="1"/>
  <c r="M42" i="405" s="1" a="1"/>
  <c r="M42" i="405" s="1"/>
  <c r="K42" i="405" a="1"/>
  <c r="K42" i="405" s="1"/>
  <c r="I42" i="405" s="1" a="1"/>
  <c r="I42" i="405" s="1"/>
  <c r="G42" i="405" a="1"/>
  <c r="G42" i="405" s="1"/>
  <c r="E42" i="405" s="1" a="1"/>
  <c r="E42" i="405" s="1"/>
  <c r="C42" i="405" a="1"/>
  <c r="C42" i="405" s="1"/>
  <c r="A42" i="405" s="1" a="1"/>
  <c r="A42" i="405" s="1"/>
  <c r="S41" i="405" a="1"/>
  <c r="S41" i="405" s="1"/>
  <c r="Q41" i="405" s="1" a="1"/>
  <c r="Q41" i="405" s="1"/>
  <c r="O41" i="405" a="1"/>
  <c r="O41" i="405" s="1"/>
  <c r="M41" i="405" s="1" a="1"/>
  <c r="M41" i="405" s="1"/>
  <c r="K41" i="405" a="1"/>
  <c r="K41" i="405" s="1"/>
  <c r="G41" i="405" a="1"/>
  <c r="G41" i="405" s="1"/>
  <c r="E41" i="405" s="1" a="1"/>
  <c r="E41" i="405" s="1"/>
  <c r="C41" i="405" a="1"/>
  <c r="C41" i="405" s="1"/>
  <c r="S40" i="405" a="1"/>
  <c r="S40" i="405" s="1"/>
  <c r="O40" i="405" a="1"/>
  <c r="O40" i="405" s="1"/>
  <c r="K40" i="405" a="1"/>
  <c r="K40" i="405" s="1"/>
  <c r="I40" i="405" s="1" a="1"/>
  <c r="I40" i="405" s="1"/>
  <c r="G40" i="405" a="1"/>
  <c r="G40" i="405" s="1"/>
  <c r="C40" i="405" a="1"/>
  <c r="C40" i="405" s="1"/>
  <c r="A40" i="405" s="1" a="1"/>
  <c r="A40" i="405" s="1"/>
  <c r="G80" i="425" a="1"/>
  <c r="G80" i="425" s="1"/>
  <c r="E80" i="425" s="1" a="1"/>
  <c r="E80" i="425" s="1"/>
  <c r="C80" i="425" a="1"/>
  <c r="C80" i="425" s="1"/>
  <c r="A80" i="425" s="1" a="1"/>
  <c r="A80" i="425" s="1"/>
  <c r="G79" i="425" a="1"/>
  <c r="G79" i="425" s="1"/>
  <c r="E79" i="425" s="1" a="1"/>
  <c r="E79" i="425" s="1"/>
  <c r="C79" i="425" a="1"/>
  <c r="C79" i="425" s="1"/>
  <c r="A79" i="425" s="1" a="1"/>
  <c r="A79" i="425" s="1"/>
  <c r="G78" i="425" a="1"/>
  <c r="G78" i="425" s="1"/>
  <c r="E78" i="425" s="1" a="1"/>
  <c r="E78" i="425" s="1"/>
  <c r="C78" i="425" a="1"/>
  <c r="C78" i="425" s="1"/>
  <c r="A78" i="425" s="1" a="1"/>
  <c r="A78" i="425" s="1"/>
  <c r="G77" i="425" a="1"/>
  <c r="G77" i="425" s="1"/>
  <c r="E77" i="425" s="1" a="1"/>
  <c r="E77" i="425" s="1"/>
  <c r="C77" i="425" a="1"/>
  <c r="C77" i="425" s="1"/>
  <c r="A77" i="425" s="1" a="1"/>
  <c r="A77" i="425" s="1"/>
  <c r="G76" i="425" a="1"/>
  <c r="G76" i="425" s="1"/>
  <c r="E76" i="425" s="1" a="1"/>
  <c r="E76" i="425" s="1"/>
  <c r="C76" i="425" a="1"/>
  <c r="C76" i="425" s="1"/>
  <c r="A76" i="425" s="1" a="1"/>
  <c r="A76" i="425" s="1"/>
  <c r="G75" i="425" a="1"/>
  <c r="G75" i="425" s="1"/>
  <c r="E75" i="425" s="1" a="1"/>
  <c r="E75" i="425" s="1"/>
  <c r="C75" i="425" a="1"/>
  <c r="C75" i="425" s="1"/>
  <c r="A75" i="425" s="1" a="1"/>
  <c r="A75" i="425" s="1"/>
  <c r="G74" i="425" a="1"/>
  <c r="G74" i="425" s="1"/>
  <c r="C74" i="425" a="1"/>
  <c r="C74" i="425" s="1"/>
  <c r="A74" i="425" s="1" a="1"/>
  <c r="A74" i="425" s="1"/>
  <c r="G73" i="425" a="1"/>
  <c r="G73" i="425" s="1"/>
  <c r="E72" i="425" s="1"/>
  <c r="C73" i="425" a="1"/>
  <c r="C73" i="425" s="1"/>
  <c r="S71" i="425" a="1"/>
  <c r="S71" i="425" s="1"/>
  <c r="Q71" i="425" s="1" a="1"/>
  <c r="Q71" i="425" s="1"/>
  <c r="O71" i="425" a="1"/>
  <c r="O71" i="425" s="1"/>
  <c r="M71" i="425" s="1" a="1"/>
  <c r="M71" i="425" s="1"/>
  <c r="K71" i="425" a="1"/>
  <c r="K71" i="425" s="1"/>
  <c r="I71" i="425" s="1" a="1"/>
  <c r="I71" i="425" s="1"/>
  <c r="G71" i="425" a="1"/>
  <c r="G71" i="425" s="1"/>
  <c r="E71" i="425" s="1" a="1"/>
  <c r="E71" i="425" s="1"/>
  <c r="C71" i="425" a="1"/>
  <c r="C71" i="425" s="1"/>
  <c r="A71" i="425" s="1" a="1"/>
  <c r="A71" i="425" s="1"/>
  <c r="S70" i="425" a="1"/>
  <c r="S70" i="425" s="1"/>
  <c r="Q70" i="425" s="1" a="1"/>
  <c r="Q70" i="425" s="1"/>
  <c r="O70" i="425" a="1"/>
  <c r="O70" i="425" s="1"/>
  <c r="M70" i="425" s="1" a="1"/>
  <c r="M70" i="425" s="1"/>
  <c r="K70" i="425" a="1"/>
  <c r="K70" i="425" s="1"/>
  <c r="I70" i="425" s="1" a="1"/>
  <c r="I70" i="425" s="1"/>
  <c r="G70" i="425" a="1"/>
  <c r="G70" i="425" s="1"/>
  <c r="E70" i="425" s="1" a="1"/>
  <c r="E70" i="425" s="1"/>
  <c r="C70" i="425" a="1"/>
  <c r="C70" i="425" s="1"/>
  <c r="A70" i="425" s="1" a="1"/>
  <c r="A70" i="425" s="1"/>
  <c r="S69" i="425" a="1"/>
  <c r="S69" i="425" s="1"/>
  <c r="Q69" i="425" s="1" a="1"/>
  <c r="Q69" i="425" s="1"/>
  <c r="O69" i="425" a="1"/>
  <c r="O69" i="425" s="1"/>
  <c r="M69" i="425" s="1" a="1"/>
  <c r="M69" i="425" s="1"/>
  <c r="K69" i="425" a="1"/>
  <c r="K69" i="425" s="1"/>
  <c r="I69" i="425" s="1" a="1"/>
  <c r="I69" i="425" s="1"/>
  <c r="G69" i="425" a="1"/>
  <c r="G69" i="425" s="1"/>
  <c r="E69" i="425" s="1" a="1"/>
  <c r="E69" i="425" s="1"/>
  <c r="C69" i="425" a="1"/>
  <c r="C69" i="425" s="1"/>
  <c r="A69" i="425" s="1" a="1"/>
  <c r="A69" i="425" s="1"/>
  <c r="S68" i="425" a="1"/>
  <c r="S68" i="425" s="1"/>
  <c r="Q68" i="425" s="1" a="1"/>
  <c r="Q68" i="425" s="1"/>
  <c r="O68" i="425" a="1"/>
  <c r="O68" i="425" s="1"/>
  <c r="M68" i="425" s="1" a="1"/>
  <c r="M68" i="425" s="1"/>
  <c r="K68" i="425" a="1"/>
  <c r="K68" i="425" s="1"/>
  <c r="I68" i="425" s="1" a="1"/>
  <c r="I68" i="425" s="1"/>
  <c r="G68" i="425" a="1"/>
  <c r="G68" i="425" s="1"/>
  <c r="E68" i="425" s="1" a="1"/>
  <c r="E68" i="425" s="1"/>
  <c r="C68" i="425" a="1"/>
  <c r="C68" i="425" s="1"/>
  <c r="A68" i="425" s="1" a="1"/>
  <c r="A68" i="425" s="1"/>
  <c r="S67" i="425" a="1"/>
  <c r="S67" i="425" s="1"/>
  <c r="Q67" i="425" s="1" a="1"/>
  <c r="Q67" i="425" s="1"/>
  <c r="O67" i="425" a="1"/>
  <c r="O67" i="425" s="1"/>
  <c r="M67" i="425" s="1" a="1"/>
  <c r="M67" i="425" s="1"/>
  <c r="K67" i="425" a="1"/>
  <c r="K67" i="425" s="1"/>
  <c r="I67" i="425" s="1" a="1"/>
  <c r="I67" i="425" s="1"/>
  <c r="G67" i="425" a="1"/>
  <c r="G67" i="425" s="1"/>
  <c r="E67" i="425" s="1" a="1"/>
  <c r="E67" i="425" s="1"/>
  <c r="C67" i="425" a="1"/>
  <c r="C67" i="425" s="1"/>
  <c r="A67" i="425" s="1" a="1"/>
  <c r="A67" i="425" s="1"/>
  <c r="S66" i="425" a="1"/>
  <c r="S66" i="425" s="1"/>
  <c r="Q66" i="425" s="1" a="1"/>
  <c r="Q66" i="425" s="1"/>
  <c r="O66" i="425" a="1"/>
  <c r="O66" i="425" s="1"/>
  <c r="M66" i="425" s="1" a="1"/>
  <c r="M66" i="425" s="1"/>
  <c r="K66" i="425" a="1"/>
  <c r="K66" i="425" s="1"/>
  <c r="I66" i="425" s="1" a="1"/>
  <c r="I66" i="425" s="1"/>
  <c r="G66" i="425" a="1"/>
  <c r="G66" i="425" s="1"/>
  <c r="E66" i="425" s="1" a="1"/>
  <c r="E66" i="425" s="1"/>
  <c r="C66" i="425" a="1"/>
  <c r="C66" i="425" s="1"/>
  <c r="A66" i="425" s="1" a="1"/>
  <c r="A66" i="425" s="1"/>
  <c r="S65" i="425" a="1"/>
  <c r="S65" i="425" s="1"/>
  <c r="Q65" i="425" s="1" a="1"/>
  <c r="Q65" i="425" s="1"/>
  <c r="O65" i="425" a="1"/>
  <c r="O65" i="425" s="1"/>
  <c r="M65" i="425" s="1" a="1"/>
  <c r="M65" i="425" s="1"/>
  <c r="K65" i="425" a="1"/>
  <c r="K65" i="425" s="1"/>
  <c r="I65" i="425" s="1" a="1"/>
  <c r="I65" i="425" s="1"/>
  <c r="G65" i="425" a="1"/>
  <c r="G65" i="425" s="1"/>
  <c r="C65" i="425" a="1"/>
  <c r="C65" i="425" s="1"/>
  <c r="A65" i="425" s="1" a="1"/>
  <c r="A65" i="425" s="1"/>
  <c r="S64" i="425" a="1"/>
  <c r="S64" i="425" s="1"/>
  <c r="O64" i="425" a="1"/>
  <c r="O64" i="425" s="1"/>
  <c r="M64" i="425" s="1" a="1"/>
  <c r="M64" i="425" s="1"/>
  <c r="K64" i="425" a="1"/>
  <c r="K64" i="425" s="1"/>
  <c r="I64" i="425" s="1" a="1"/>
  <c r="I64" i="425" s="1"/>
  <c r="G64" i="425" a="1"/>
  <c r="G64" i="425" s="1"/>
  <c r="E64" i="425" s="1" a="1"/>
  <c r="E64" i="425" s="1"/>
  <c r="C64" i="425" a="1"/>
  <c r="C64" i="425" s="1"/>
  <c r="A64" i="425" s="1" a="1"/>
  <c r="A64" i="425" s="1"/>
  <c r="S63" i="425" a="1"/>
  <c r="S63" i="425" s="1"/>
  <c r="O63" i="425" a="1"/>
  <c r="O63" i="425" s="1"/>
  <c r="M63" i="425" s="1" a="1"/>
  <c r="M63" i="425" s="1"/>
  <c r="K63" i="425" a="1"/>
  <c r="K63" i="425" s="1"/>
  <c r="I63" i="425" s="1" a="1"/>
  <c r="I63" i="425" s="1"/>
  <c r="G63" i="425" a="1"/>
  <c r="G63" i="425" s="1"/>
  <c r="E63" i="425" s="1" a="1"/>
  <c r="E63" i="425" s="1"/>
  <c r="C63" i="425" a="1"/>
  <c r="C63" i="425" s="1"/>
  <c r="A63" i="425" s="1" a="1"/>
  <c r="A63" i="425" s="1"/>
  <c r="S62" i="425" a="1"/>
  <c r="S62" i="425" s="1"/>
  <c r="Q62" i="425" s="1" a="1"/>
  <c r="Q62" i="425" s="1"/>
  <c r="O62" i="425" a="1"/>
  <c r="O62" i="425" s="1"/>
  <c r="K62" i="425" a="1"/>
  <c r="K62" i="425" s="1"/>
  <c r="I62" i="425" s="1" a="1"/>
  <c r="I62" i="425" s="1"/>
  <c r="G62" i="425" a="1"/>
  <c r="G62" i="425" s="1"/>
  <c r="C62" i="425" a="1"/>
  <c r="C62" i="425" s="1"/>
  <c r="S60" i="425" a="1"/>
  <c r="S60" i="425" s="1"/>
  <c r="Q60" i="425" s="1" a="1"/>
  <c r="Q60" i="425" s="1"/>
  <c r="O60" i="425" a="1"/>
  <c r="O60" i="425" s="1"/>
  <c r="M60" i="425" s="1" a="1"/>
  <c r="M60" i="425" s="1"/>
  <c r="K60" i="425" a="1"/>
  <c r="K60" i="425" s="1"/>
  <c r="I60" i="425" s="1" a="1"/>
  <c r="I60" i="425" s="1"/>
  <c r="G60" i="425" a="1"/>
  <c r="G60" i="425" s="1"/>
  <c r="E60" i="425" s="1" a="1"/>
  <c r="E60" i="425" s="1"/>
  <c r="C60" i="425" a="1"/>
  <c r="C60" i="425" s="1"/>
  <c r="A60" i="425" s="1" a="1"/>
  <c r="A60" i="425" s="1"/>
  <c r="S59" i="425" a="1"/>
  <c r="S59" i="425" s="1"/>
  <c r="Q59" i="425" s="1" a="1"/>
  <c r="Q59" i="425" s="1"/>
  <c r="O59" i="425" a="1"/>
  <c r="O59" i="425" s="1"/>
  <c r="M59" i="425" s="1" a="1"/>
  <c r="M59" i="425" s="1"/>
  <c r="K59" i="425" a="1"/>
  <c r="K59" i="425" s="1"/>
  <c r="I59" i="425" s="1" a="1"/>
  <c r="I59" i="425" s="1"/>
  <c r="G59" i="425" a="1"/>
  <c r="G59" i="425" s="1"/>
  <c r="E59" i="425" s="1" a="1"/>
  <c r="E59" i="425" s="1"/>
  <c r="C59" i="425" a="1"/>
  <c r="C59" i="425" s="1"/>
  <c r="A59" i="425" s="1" a="1"/>
  <c r="A59" i="425" s="1"/>
  <c r="S58" i="425" a="1"/>
  <c r="S58" i="425" s="1"/>
  <c r="Q58" i="425" s="1" a="1"/>
  <c r="Q58" i="425" s="1"/>
  <c r="O58" i="425" a="1"/>
  <c r="O58" i="425" s="1"/>
  <c r="M58" i="425" s="1" a="1"/>
  <c r="M58" i="425" s="1"/>
  <c r="K58" i="425" a="1"/>
  <c r="K58" i="425" s="1"/>
  <c r="I58" i="425" s="1" a="1"/>
  <c r="I58" i="425" s="1"/>
  <c r="G58" i="425" a="1"/>
  <c r="G58" i="425" s="1"/>
  <c r="E58" i="425" s="1" a="1"/>
  <c r="E58" i="425" s="1"/>
  <c r="C58" i="425" a="1"/>
  <c r="C58" i="425" s="1"/>
  <c r="A58" i="425" s="1" a="1"/>
  <c r="A58" i="425" s="1"/>
  <c r="S57" i="425" a="1"/>
  <c r="S57" i="425" s="1"/>
  <c r="Q57" i="425" s="1" a="1"/>
  <c r="Q57" i="425" s="1"/>
  <c r="O57" i="425" a="1"/>
  <c r="O57" i="425" s="1"/>
  <c r="M57" i="425" s="1" a="1"/>
  <c r="M57" i="425" s="1"/>
  <c r="K57" i="425" a="1"/>
  <c r="K57" i="425" s="1"/>
  <c r="I57" i="425" s="1" a="1"/>
  <c r="I57" i="425" s="1"/>
  <c r="G57" i="425" a="1"/>
  <c r="G57" i="425" s="1"/>
  <c r="E57" i="425" s="1" a="1"/>
  <c r="E57" i="425" s="1"/>
  <c r="C57" i="425" a="1"/>
  <c r="C57" i="425" s="1"/>
  <c r="A57" i="425" s="1" a="1"/>
  <c r="A57" i="425" s="1"/>
  <c r="S56" i="425" a="1"/>
  <c r="S56" i="425" s="1"/>
  <c r="Q56" i="425" s="1" a="1"/>
  <c r="Q56" i="425" s="1"/>
  <c r="O56" i="425" a="1"/>
  <c r="O56" i="425" s="1"/>
  <c r="M56" i="425" s="1" a="1"/>
  <c r="M56" i="425" s="1"/>
  <c r="K56" i="425" a="1"/>
  <c r="K56" i="425" s="1"/>
  <c r="I56" i="425" s="1" a="1"/>
  <c r="I56" i="425" s="1"/>
  <c r="G56" i="425" a="1"/>
  <c r="G56" i="425" s="1"/>
  <c r="E56" i="425" s="1" a="1"/>
  <c r="E56" i="425" s="1"/>
  <c r="C56" i="425" a="1"/>
  <c r="C56" i="425" s="1"/>
  <c r="A56" i="425" s="1" a="1"/>
  <c r="A56" i="425" s="1"/>
  <c r="S55" i="425" a="1"/>
  <c r="S55" i="425" s="1"/>
  <c r="Q55" i="425" s="1" a="1"/>
  <c r="Q55" i="425" s="1"/>
  <c r="O55" i="425" a="1"/>
  <c r="O55" i="425" s="1"/>
  <c r="M55" i="425" s="1" a="1"/>
  <c r="M55" i="425" s="1"/>
  <c r="K55" i="425" a="1"/>
  <c r="K55" i="425" s="1"/>
  <c r="I55" i="425" s="1" a="1"/>
  <c r="I55" i="425" s="1"/>
  <c r="G55" i="425" a="1"/>
  <c r="G55" i="425" s="1"/>
  <c r="E55" i="425" s="1" a="1"/>
  <c r="E55" i="425" s="1"/>
  <c r="C55" i="425" a="1"/>
  <c r="C55" i="425" s="1"/>
  <c r="A55" i="425" s="1" a="1"/>
  <c r="A55" i="425" s="1"/>
  <c r="S54" i="425" a="1"/>
  <c r="S54" i="425" s="1"/>
  <c r="Q54" i="425" s="1" a="1"/>
  <c r="Q54" i="425" s="1"/>
  <c r="O54" i="425" a="1"/>
  <c r="O54" i="425" s="1"/>
  <c r="M54" i="425" s="1" a="1"/>
  <c r="M54" i="425" s="1"/>
  <c r="K54" i="425" a="1"/>
  <c r="K54" i="425" s="1"/>
  <c r="I54" i="425" s="1" a="1"/>
  <c r="I54" i="425" s="1"/>
  <c r="G54" i="425" a="1"/>
  <c r="G54" i="425" s="1"/>
  <c r="E54" i="425" s="1" a="1"/>
  <c r="E54" i="425" s="1"/>
  <c r="C54" i="425" a="1"/>
  <c r="C54" i="425" s="1"/>
  <c r="A54" i="425" s="1" a="1"/>
  <c r="A54" i="425" s="1"/>
  <c r="S53" i="425" a="1"/>
  <c r="S53" i="425" s="1"/>
  <c r="Q53" i="425" s="1" a="1"/>
  <c r="Q53" i="425" s="1"/>
  <c r="O53" i="425" a="1"/>
  <c r="O53" i="425" s="1"/>
  <c r="M53" i="425" s="1" a="1"/>
  <c r="M53" i="425" s="1"/>
  <c r="K53" i="425" a="1"/>
  <c r="K53" i="425" s="1"/>
  <c r="I53" i="425" s="1" a="1"/>
  <c r="I53" i="425" s="1"/>
  <c r="G53" i="425" a="1"/>
  <c r="G53" i="425" s="1"/>
  <c r="E53" i="425" s="1" a="1"/>
  <c r="E53" i="425" s="1"/>
  <c r="C53" i="425" a="1"/>
  <c r="C53" i="425" s="1"/>
  <c r="A53" i="425" s="1" a="1"/>
  <c r="A53" i="425" s="1"/>
  <c r="S52" i="425" a="1"/>
  <c r="S52" i="425" s="1"/>
  <c r="Q52" i="425" s="1" a="1"/>
  <c r="Q52" i="425" s="1"/>
  <c r="O52" i="425" a="1"/>
  <c r="O52" i="425" s="1"/>
  <c r="M52" i="425" s="1" a="1"/>
  <c r="M52" i="425" s="1"/>
  <c r="K52" i="425" a="1"/>
  <c r="K52" i="425" s="1"/>
  <c r="I52" i="425" s="1" a="1"/>
  <c r="I52" i="425" s="1"/>
  <c r="G52" i="425" a="1"/>
  <c r="G52" i="425" s="1"/>
  <c r="C52" i="425" a="1"/>
  <c r="C52" i="425" s="1"/>
  <c r="S51" i="425" a="1"/>
  <c r="S51" i="425" s="1"/>
  <c r="O51" i="425" a="1"/>
  <c r="O51" i="425" s="1"/>
  <c r="K51" i="425" a="1"/>
  <c r="K51" i="425" s="1"/>
  <c r="I51" i="425" s="1" a="1"/>
  <c r="I51" i="425" s="1"/>
  <c r="G51" i="425" a="1"/>
  <c r="G51" i="425" s="1"/>
  <c r="E51" i="425" s="1" a="1"/>
  <c r="E51" i="425" s="1"/>
  <c r="C51" i="425" a="1"/>
  <c r="C51" i="425" s="1"/>
  <c r="A51" i="425" s="1" a="1"/>
  <c r="A51" i="425" s="1"/>
  <c r="S49" i="425" a="1"/>
  <c r="S49" i="425" s="1"/>
  <c r="Q49" i="425" s="1" a="1"/>
  <c r="Q49" i="425" s="1"/>
  <c r="O49" i="425" a="1"/>
  <c r="O49" i="425" s="1"/>
  <c r="M49" i="425" s="1" a="1"/>
  <c r="M49" i="425" s="1"/>
  <c r="K49" i="425" a="1"/>
  <c r="K49" i="425" s="1"/>
  <c r="I49" i="425" s="1" a="1"/>
  <c r="I49" i="425" s="1"/>
  <c r="G49" i="425" a="1"/>
  <c r="G49" i="425" s="1"/>
  <c r="E49" i="425" s="1" a="1"/>
  <c r="E49" i="425" s="1"/>
  <c r="C49" i="425" a="1"/>
  <c r="C49" i="425" s="1"/>
  <c r="A49" i="425" s="1" a="1"/>
  <c r="A49" i="425" s="1"/>
  <c r="S48" i="425" a="1"/>
  <c r="S48" i="425" s="1"/>
  <c r="Q48" i="425" s="1" a="1"/>
  <c r="Q48" i="425" s="1"/>
  <c r="O48" i="425" a="1"/>
  <c r="O48" i="425" s="1"/>
  <c r="M48" i="425" s="1" a="1"/>
  <c r="M48" i="425" s="1"/>
  <c r="K48" i="425" a="1"/>
  <c r="K48" i="425" s="1"/>
  <c r="I48" i="425" s="1" a="1"/>
  <c r="I48" i="425" s="1"/>
  <c r="G48" i="425" a="1"/>
  <c r="G48" i="425" s="1"/>
  <c r="E48" i="425" s="1" a="1"/>
  <c r="E48" i="425" s="1"/>
  <c r="C48" i="425" a="1"/>
  <c r="C48" i="425" s="1"/>
  <c r="A48" i="425" s="1" a="1"/>
  <c r="A48" i="425" s="1"/>
  <c r="S47" i="425" a="1"/>
  <c r="S47" i="425" s="1"/>
  <c r="Q47" i="425" s="1" a="1"/>
  <c r="Q47" i="425" s="1"/>
  <c r="O47" i="425" a="1"/>
  <c r="O47" i="425" s="1"/>
  <c r="M47" i="425" s="1" a="1"/>
  <c r="M47" i="425" s="1"/>
  <c r="K47" i="425" a="1"/>
  <c r="K47" i="425" s="1"/>
  <c r="I47" i="425" s="1" a="1"/>
  <c r="I47" i="425" s="1"/>
  <c r="G47" i="425" a="1"/>
  <c r="G47" i="425" s="1"/>
  <c r="E47" i="425" s="1" a="1"/>
  <c r="E47" i="425" s="1"/>
  <c r="C47" i="425" a="1"/>
  <c r="C47" i="425" s="1"/>
  <c r="A47" i="425" s="1" a="1"/>
  <c r="A47" i="425" s="1"/>
  <c r="S46" i="425" a="1"/>
  <c r="S46" i="425" s="1"/>
  <c r="Q46" i="425" s="1" a="1"/>
  <c r="Q46" i="425" s="1"/>
  <c r="O46" i="425" a="1"/>
  <c r="O46" i="425" s="1"/>
  <c r="M46" i="425" s="1" a="1"/>
  <c r="M46" i="425" s="1"/>
  <c r="K46" i="425" a="1"/>
  <c r="K46" i="425" s="1"/>
  <c r="I46" i="425" s="1" a="1"/>
  <c r="I46" i="425" s="1"/>
  <c r="G46" i="425" a="1"/>
  <c r="G46" i="425" s="1"/>
  <c r="E46" i="425" s="1" a="1"/>
  <c r="E46" i="425" s="1"/>
  <c r="C46" i="425" a="1"/>
  <c r="C46" i="425" s="1"/>
  <c r="A46" i="425" s="1" a="1"/>
  <c r="A46" i="425" s="1"/>
  <c r="S45" i="425" a="1"/>
  <c r="S45" i="425" s="1"/>
  <c r="Q45" i="425" s="1" a="1"/>
  <c r="Q45" i="425" s="1"/>
  <c r="O45" i="425" a="1"/>
  <c r="O45" i="425" s="1"/>
  <c r="M45" i="425" s="1" a="1"/>
  <c r="M45" i="425" s="1"/>
  <c r="K45" i="425" a="1"/>
  <c r="K45" i="425" s="1"/>
  <c r="I45" i="425" s="1" a="1"/>
  <c r="I45" i="425" s="1"/>
  <c r="G45" i="425" a="1"/>
  <c r="G45" i="425" s="1"/>
  <c r="E45" i="425" s="1" a="1"/>
  <c r="E45" i="425" s="1"/>
  <c r="C45" i="425" a="1"/>
  <c r="C45" i="425" s="1"/>
  <c r="A45" i="425" s="1" a="1"/>
  <c r="A45" i="425" s="1"/>
  <c r="S44" i="425" a="1"/>
  <c r="S44" i="425" s="1"/>
  <c r="Q44" i="425" s="1" a="1"/>
  <c r="Q44" i="425" s="1"/>
  <c r="O44" i="425" a="1"/>
  <c r="O44" i="425" s="1"/>
  <c r="M44" i="425" s="1" a="1"/>
  <c r="M44" i="425" s="1"/>
  <c r="K44" i="425" a="1"/>
  <c r="K44" i="425" s="1"/>
  <c r="I44" i="425" s="1" a="1"/>
  <c r="I44" i="425" s="1"/>
  <c r="G44" i="425" a="1"/>
  <c r="G44" i="425" s="1"/>
  <c r="E44" i="425" s="1" a="1"/>
  <c r="E44" i="425" s="1"/>
  <c r="C44" i="425" a="1"/>
  <c r="C44" i="425" s="1"/>
  <c r="A44" i="425" s="1" a="1"/>
  <c r="A44" i="425" s="1"/>
  <c r="S43" i="425" a="1"/>
  <c r="S43" i="425" s="1"/>
  <c r="O43" i="425" a="1"/>
  <c r="O43" i="425" s="1"/>
  <c r="M43" i="425" s="1" a="1"/>
  <c r="M43" i="425" s="1"/>
  <c r="K43" i="425" a="1"/>
  <c r="K43" i="425" s="1"/>
  <c r="I43" i="425" s="1" a="1"/>
  <c r="I43" i="425" s="1"/>
  <c r="G43" i="425" a="1"/>
  <c r="G43" i="425" s="1"/>
  <c r="C43" i="425" a="1"/>
  <c r="C43" i="425" s="1"/>
  <c r="A43" i="425" s="1" a="1"/>
  <c r="A43" i="425" s="1"/>
  <c r="S42" i="425" a="1"/>
  <c r="S42" i="425" s="1"/>
  <c r="Q42" i="425" s="1" a="1"/>
  <c r="Q42" i="425" s="1"/>
  <c r="O42" i="425" a="1"/>
  <c r="O42" i="425" s="1"/>
  <c r="M42" i="425" s="1" a="1"/>
  <c r="M42" i="425" s="1"/>
  <c r="K42" i="425" a="1"/>
  <c r="K42" i="425" s="1"/>
  <c r="I42" i="425" s="1" a="1"/>
  <c r="I42" i="425" s="1"/>
  <c r="G42" i="425" a="1"/>
  <c r="G42" i="425" s="1"/>
  <c r="E42" i="425" s="1" a="1"/>
  <c r="E42" i="425" s="1"/>
  <c r="C42" i="425" a="1"/>
  <c r="C42" i="425" s="1"/>
  <c r="A42" i="425" s="1" a="1"/>
  <c r="A42" i="425" s="1"/>
  <c r="S41" i="425" a="1"/>
  <c r="S41" i="425" s="1"/>
  <c r="Q41" i="425" s="1" a="1"/>
  <c r="Q41" i="425" s="1"/>
  <c r="O41" i="425" a="1"/>
  <c r="O41" i="425" s="1"/>
  <c r="M41" i="425" s="1" a="1"/>
  <c r="M41" i="425" s="1"/>
  <c r="K41" i="425" a="1"/>
  <c r="K41" i="425" s="1"/>
  <c r="I41" i="425" s="1" a="1"/>
  <c r="I41" i="425" s="1"/>
  <c r="G41" i="425" a="1"/>
  <c r="G41" i="425" s="1"/>
  <c r="E41" i="425" s="1" a="1"/>
  <c r="E41" i="425" s="1"/>
  <c r="C41" i="425" a="1"/>
  <c r="C41" i="425" s="1"/>
  <c r="A41" i="425" s="1" a="1"/>
  <c r="A41" i="425" s="1"/>
  <c r="S40" i="425" a="1"/>
  <c r="S40" i="425" s="1"/>
  <c r="Q40" i="425" s="1" a="1"/>
  <c r="Q40" i="425" s="1"/>
  <c r="O40" i="425" a="1"/>
  <c r="O40" i="425" s="1"/>
  <c r="K40" i="425" a="1"/>
  <c r="K40" i="425" s="1"/>
  <c r="I40" i="425" s="1" a="1"/>
  <c r="I40" i="425" s="1"/>
  <c r="G40" i="425" a="1"/>
  <c r="G40" i="425" s="1"/>
  <c r="E40" i="425" s="1" a="1"/>
  <c r="E40" i="425" s="1"/>
  <c r="C40" i="425" a="1"/>
  <c r="C40" i="425" s="1"/>
  <c r="G80" i="407" a="1"/>
  <c r="G80" i="407" s="1"/>
  <c r="E80" i="407" s="1" a="1"/>
  <c r="E80" i="407" s="1"/>
  <c r="C80" i="407" a="1"/>
  <c r="C80" i="407" s="1"/>
  <c r="A80" i="407" s="1" a="1"/>
  <c r="A80" i="407" s="1"/>
  <c r="G79" i="407" a="1"/>
  <c r="G79" i="407" s="1"/>
  <c r="E79" i="407" s="1" a="1"/>
  <c r="E79" i="407" s="1"/>
  <c r="C79" i="407" a="1"/>
  <c r="C79" i="407" s="1"/>
  <c r="A79" i="407" s="1" a="1"/>
  <c r="A79" i="407" s="1"/>
  <c r="G78" i="407" a="1"/>
  <c r="G78" i="407" s="1"/>
  <c r="E78" i="407" s="1" a="1"/>
  <c r="E78" i="407" s="1"/>
  <c r="C78" i="407" a="1"/>
  <c r="C78" i="407" s="1"/>
  <c r="A78" i="407" s="1" a="1"/>
  <c r="A78" i="407" s="1"/>
  <c r="G77" i="407" a="1"/>
  <c r="G77" i="407" s="1"/>
  <c r="E77" i="407" s="1" a="1"/>
  <c r="E77" i="407" s="1"/>
  <c r="C77" i="407" a="1"/>
  <c r="C77" i="407" s="1"/>
  <c r="A77" i="407" s="1" a="1"/>
  <c r="A77" i="407" s="1"/>
  <c r="G76" i="407" a="1"/>
  <c r="G76" i="407" s="1"/>
  <c r="E76" i="407" s="1" a="1"/>
  <c r="E76" i="407" s="1"/>
  <c r="C76" i="407" a="1"/>
  <c r="C76" i="407" s="1"/>
  <c r="A76" i="407" s="1" a="1"/>
  <c r="A76" i="407" s="1"/>
  <c r="G75" i="407" a="1"/>
  <c r="G75" i="407" s="1"/>
  <c r="E75" i="407" s="1" a="1"/>
  <c r="E75" i="407" s="1"/>
  <c r="C75" i="407" a="1"/>
  <c r="C75" i="407" s="1"/>
  <c r="A75" i="407" s="1" a="1"/>
  <c r="A75" i="407" s="1"/>
  <c r="G74" i="407" a="1"/>
  <c r="G74" i="407" s="1"/>
  <c r="C74" i="407" a="1"/>
  <c r="C74" i="407" s="1"/>
  <c r="A74" i="407" s="1" a="1"/>
  <c r="A74" i="407" s="1"/>
  <c r="G73" i="407" a="1"/>
  <c r="G73" i="407" s="1"/>
  <c r="E72" i="407" s="1"/>
  <c r="C73" i="407" a="1"/>
  <c r="C73" i="407" s="1"/>
  <c r="S71" i="407" a="1"/>
  <c r="S71" i="407" s="1"/>
  <c r="Q71" i="407" s="1" a="1"/>
  <c r="Q71" i="407" s="1"/>
  <c r="O71" i="407" a="1"/>
  <c r="O71" i="407" s="1"/>
  <c r="M71" i="407" s="1" a="1"/>
  <c r="M71" i="407" s="1"/>
  <c r="K71" i="407" a="1"/>
  <c r="K71" i="407" s="1"/>
  <c r="I71" i="407" s="1" a="1"/>
  <c r="I71" i="407" s="1"/>
  <c r="G71" i="407" a="1"/>
  <c r="G71" i="407" s="1"/>
  <c r="E71" i="407" s="1" a="1"/>
  <c r="E71" i="407" s="1"/>
  <c r="C71" i="407" a="1"/>
  <c r="C71" i="407" s="1"/>
  <c r="A71" i="407" s="1" a="1"/>
  <c r="A71" i="407" s="1"/>
  <c r="S70" i="407" a="1"/>
  <c r="S70" i="407" s="1"/>
  <c r="Q70" i="407" s="1" a="1"/>
  <c r="Q70" i="407" s="1"/>
  <c r="O70" i="407" a="1"/>
  <c r="O70" i="407" s="1"/>
  <c r="M70" i="407" s="1" a="1"/>
  <c r="M70" i="407" s="1"/>
  <c r="K70" i="407" a="1"/>
  <c r="K70" i="407" s="1"/>
  <c r="I70" i="407" s="1" a="1"/>
  <c r="I70" i="407" s="1"/>
  <c r="G70" i="407" a="1"/>
  <c r="G70" i="407" s="1"/>
  <c r="E70" i="407" s="1" a="1"/>
  <c r="E70" i="407" s="1"/>
  <c r="C70" i="407" a="1"/>
  <c r="C70" i="407" s="1"/>
  <c r="A70" i="407" s="1" a="1"/>
  <c r="A70" i="407" s="1"/>
  <c r="S69" i="407" a="1"/>
  <c r="S69" i="407" s="1"/>
  <c r="Q69" i="407" s="1" a="1"/>
  <c r="Q69" i="407" s="1"/>
  <c r="O69" i="407" a="1"/>
  <c r="O69" i="407" s="1"/>
  <c r="M69" i="407" s="1" a="1"/>
  <c r="M69" i="407" s="1"/>
  <c r="K69" i="407" a="1"/>
  <c r="K69" i="407" s="1"/>
  <c r="I69" i="407" s="1" a="1"/>
  <c r="I69" i="407" s="1"/>
  <c r="G69" i="407" a="1"/>
  <c r="G69" i="407" s="1"/>
  <c r="E69" i="407" s="1" a="1"/>
  <c r="E69" i="407" s="1"/>
  <c r="C69" i="407" a="1"/>
  <c r="C69" i="407" s="1"/>
  <c r="A69" i="407" s="1" a="1"/>
  <c r="A69" i="407" s="1"/>
  <c r="S68" i="407" a="1"/>
  <c r="S68" i="407" s="1"/>
  <c r="Q68" i="407" s="1" a="1"/>
  <c r="Q68" i="407" s="1"/>
  <c r="O68" i="407" a="1"/>
  <c r="O68" i="407" s="1"/>
  <c r="M68" i="407" s="1" a="1"/>
  <c r="M68" i="407" s="1"/>
  <c r="K68" i="407" a="1"/>
  <c r="K68" i="407" s="1"/>
  <c r="I68" i="407" s="1" a="1"/>
  <c r="I68" i="407" s="1"/>
  <c r="G68" i="407" a="1"/>
  <c r="G68" i="407" s="1"/>
  <c r="E68" i="407" s="1" a="1"/>
  <c r="E68" i="407" s="1"/>
  <c r="C68" i="407" a="1"/>
  <c r="C68" i="407" s="1"/>
  <c r="A68" i="407" s="1" a="1"/>
  <c r="A68" i="407" s="1"/>
  <c r="S67" i="407" a="1"/>
  <c r="S67" i="407" s="1"/>
  <c r="Q67" i="407" s="1" a="1"/>
  <c r="Q67" i="407" s="1"/>
  <c r="O67" i="407" a="1"/>
  <c r="O67" i="407" s="1"/>
  <c r="M67" i="407" s="1" a="1"/>
  <c r="M67" i="407" s="1"/>
  <c r="K67" i="407" a="1"/>
  <c r="K67" i="407" s="1"/>
  <c r="I67" i="407" s="1" a="1"/>
  <c r="I67" i="407" s="1"/>
  <c r="G67" i="407" a="1"/>
  <c r="G67" i="407" s="1"/>
  <c r="E67" i="407" s="1" a="1"/>
  <c r="E67" i="407" s="1"/>
  <c r="C67" i="407" a="1"/>
  <c r="C67" i="407" s="1"/>
  <c r="A67" i="407" s="1" a="1"/>
  <c r="A67" i="407" s="1"/>
  <c r="S66" i="407" a="1"/>
  <c r="S66" i="407" s="1"/>
  <c r="Q66" i="407" s="1" a="1"/>
  <c r="Q66" i="407" s="1"/>
  <c r="O66" i="407" a="1"/>
  <c r="O66" i="407" s="1"/>
  <c r="M66" i="407" s="1" a="1"/>
  <c r="M66" i="407" s="1"/>
  <c r="K66" i="407" a="1"/>
  <c r="K66" i="407" s="1"/>
  <c r="I66" i="407" s="1" a="1"/>
  <c r="I66" i="407" s="1"/>
  <c r="G66" i="407" a="1"/>
  <c r="G66" i="407" s="1"/>
  <c r="E66" i="407" s="1" a="1"/>
  <c r="E66" i="407" s="1"/>
  <c r="C66" i="407" a="1"/>
  <c r="C66" i="407" s="1"/>
  <c r="A66" i="407" s="1" a="1"/>
  <c r="A66" i="407" s="1"/>
  <c r="S65" i="407" a="1"/>
  <c r="S65" i="407" s="1"/>
  <c r="Q65" i="407" s="1" a="1"/>
  <c r="Q65" i="407" s="1"/>
  <c r="O65" i="407" a="1"/>
  <c r="O65" i="407" s="1"/>
  <c r="M65" i="407" s="1" a="1"/>
  <c r="M65" i="407" s="1"/>
  <c r="K65" i="407" a="1"/>
  <c r="K65" i="407" s="1"/>
  <c r="G65" i="407" a="1"/>
  <c r="G65" i="407" s="1"/>
  <c r="C65" i="407" a="1"/>
  <c r="C65" i="407" s="1"/>
  <c r="A65" i="407" s="1" a="1"/>
  <c r="A65" i="407" s="1"/>
  <c r="S64" i="407" a="1"/>
  <c r="S64" i="407" s="1"/>
  <c r="O64" i="407" a="1"/>
  <c r="O64" i="407" s="1"/>
  <c r="K64" i="407" a="1"/>
  <c r="K64" i="407" s="1"/>
  <c r="I64" i="407" s="1" a="1"/>
  <c r="I64" i="407" s="1"/>
  <c r="G64" i="407" a="1"/>
  <c r="G64" i="407" s="1"/>
  <c r="E64" i="407" s="1" a="1"/>
  <c r="E64" i="407" s="1"/>
  <c r="C64" i="407" a="1"/>
  <c r="C64" i="407" s="1"/>
  <c r="A64" i="407" s="1" a="1"/>
  <c r="A64" i="407" s="1"/>
  <c r="S63" i="407" a="1"/>
  <c r="S63" i="407" s="1"/>
  <c r="Q63" i="407" s="1" a="1"/>
  <c r="Q63" i="407" s="1"/>
  <c r="O63" i="407" a="1"/>
  <c r="O63" i="407" s="1"/>
  <c r="M63" i="407" s="1" a="1"/>
  <c r="M63" i="407" s="1"/>
  <c r="K63" i="407" a="1"/>
  <c r="K63" i="407" s="1"/>
  <c r="I63" i="407" s="1" a="1"/>
  <c r="I63" i="407" s="1"/>
  <c r="G63" i="407" a="1"/>
  <c r="G63" i="407" s="1"/>
  <c r="E63" i="407" s="1" a="1"/>
  <c r="E63" i="407" s="1"/>
  <c r="C63" i="407" a="1"/>
  <c r="C63" i="407" s="1"/>
  <c r="A63" i="407" s="1" a="1"/>
  <c r="A63" i="407" s="1"/>
  <c r="S62" i="407" a="1"/>
  <c r="S62" i="407" s="1"/>
  <c r="O62" i="407" a="1"/>
  <c r="O62" i="407" s="1"/>
  <c r="M62" i="407" s="1" a="1"/>
  <c r="M62" i="407" s="1"/>
  <c r="K62" i="407" a="1"/>
  <c r="K62" i="407" s="1"/>
  <c r="I62" i="407" s="1" a="1"/>
  <c r="I62" i="407" s="1"/>
  <c r="G62" i="407" a="1"/>
  <c r="G62" i="407" s="1"/>
  <c r="C62" i="407" a="1"/>
  <c r="C62" i="407" s="1"/>
  <c r="S60" i="407" a="1"/>
  <c r="S60" i="407" s="1"/>
  <c r="Q60" i="407" s="1" a="1"/>
  <c r="Q60" i="407" s="1"/>
  <c r="O60" i="407" a="1"/>
  <c r="O60" i="407" s="1"/>
  <c r="M60" i="407" s="1" a="1"/>
  <c r="M60" i="407" s="1"/>
  <c r="K60" i="407" a="1"/>
  <c r="K60" i="407" s="1"/>
  <c r="I60" i="407" s="1" a="1"/>
  <c r="I60" i="407" s="1"/>
  <c r="G60" i="407" a="1"/>
  <c r="G60" i="407" s="1"/>
  <c r="E60" i="407" s="1" a="1"/>
  <c r="E60" i="407" s="1"/>
  <c r="C60" i="407" a="1"/>
  <c r="C60" i="407" s="1"/>
  <c r="A60" i="407" s="1" a="1"/>
  <c r="A60" i="407" s="1"/>
  <c r="S59" i="407" a="1"/>
  <c r="S59" i="407" s="1"/>
  <c r="Q59" i="407" s="1" a="1"/>
  <c r="Q59" i="407" s="1"/>
  <c r="O59" i="407" a="1"/>
  <c r="O59" i="407" s="1"/>
  <c r="M59" i="407" s="1" a="1"/>
  <c r="M59" i="407" s="1"/>
  <c r="K59" i="407" a="1"/>
  <c r="K59" i="407" s="1"/>
  <c r="I59" i="407" s="1" a="1"/>
  <c r="I59" i="407" s="1"/>
  <c r="G59" i="407" a="1"/>
  <c r="G59" i="407" s="1"/>
  <c r="E59" i="407" s="1" a="1"/>
  <c r="E59" i="407" s="1"/>
  <c r="C59" i="407" a="1"/>
  <c r="C59" i="407" s="1"/>
  <c r="A59" i="407" s="1" a="1"/>
  <c r="A59" i="407" s="1"/>
  <c r="S58" i="407" a="1"/>
  <c r="S58" i="407" s="1"/>
  <c r="Q58" i="407" s="1" a="1"/>
  <c r="Q58" i="407" s="1"/>
  <c r="O58" i="407" a="1"/>
  <c r="O58" i="407" s="1"/>
  <c r="M58" i="407" s="1" a="1"/>
  <c r="M58" i="407" s="1"/>
  <c r="K58" i="407" a="1"/>
  <c r="K58" i="407" s="1"/>
  <c r="I58" i="407" s="1" a="1"/>
  <c r="I58" i="407" s="1"/>
  <c r="G58" i="407" a="1"/>
  <c r="G58" i="407" s="1"/>
  <c r="E58" i="407" s="1" a="1"/>
  <c r="E58" i="407" s="1"/>
  <c r="C58" i="407" a="1"/>
  <c r="C58" i="407" s="1"/>
  <c r="A58" i="407" s="1" a="1"/>
  <c r="A58" i="407" s="1"/>
  <c r="S57" i="407" a="1"/>
  <c r="S57" i="407" s="1"/>
  <c r="Q57" i="407" s="1" a="1"/>
  <c r="Q57" i="407" s="1"/>
  <c r="O57" i="407" a="1"/>
  <c r="O57" i="407" s="1"/>
  <c r="M57" i="407" s="1" a="1"/>
  <c r="M57" i="407" s="1"/>
  <c r="K57" i="407" a="1"/>
  <c r="K57" i="407" s="1"/>
  <c r="I57" i="407" s="1" a="1"/>
  <c r="I57" i="407" s="1"/>
  <c r="G57" i="407" a="1"/>
  <c r="G57" i="407" s="1"/>
  <c r="E57" i="407" s="1" a="1"/>
  <c r="E57" i="407" s="1"/>
  <c r="C57" i="407" a="1"/>
  <c r="C57" i="407" s="1"/>
  <c r="A57" i="407" s="1" a="1"/>
  <c r="A57" i="407" s="1"/>
  <c r="S56" i="407" a="1"/>
  <c r="S56" i="407" s="1"/>
  <c r="Q56" i="407" s="1" a="1"/>
  <c r="Q56" i="407" s="1"/>
  <c r="O56" i="407" a="1"/>
  <c r="O56" i="407" s="1"/>
  <c r="M56" i="407" s="1" a="1"/>
  <c r="M56" i="407" s="1"/>
  <c r="K56" i="407" a="1"/>
  <c r="K56" i="407" s="1"/>
  <c r="I56" i="407" s="1" a="1"/>
  <c r="I56" i="407" s="1"/>
  <c r="G56" i="407" a="1"/>
  <c r="G56" i="407" s="1"/>
  <c r="E56" i="407" s="1" a="1"/>
  <c r="E56" i="407" s="1"/>
  <c r="C56" i="407" a="1"/>
  <c r="C56" i="407" s="1"/>
  <c r="A56" i="407" s="1" a="1"/>
  <c r="A56" i="407" s="1"/>
  <c r="S55" i="407" a="1"/>
  <c r="S55" i="407" s="1"/>
  <c r="Q55" i="407" s="1" a="1"/>
  <c r="Q55" i="407" s="1"/>
  <c r="O55" i="407" a="1"/>
  <c r="O55" i="407" s="1"/>
  <c r="M55" i="407" s="1" a="1"/>
  <c r="M55" i="407" s="1"/>
  <c r="K55" i="407" a="1"/>
  <c r="K55" i="407" s="1"/>
  <c r="I55" i="407" s="1" a="1"/>
  <c r="I55" i="407" s="1"/>
  <c r="G55" i="407" a="1"/>
  <c r="G55" i="407" s="1"/>
  <c r="E55" i="407" s="1" a="1"/>
  <c r="E55" i="407" s="1"/>
  <c r="C55" i="407" a="1"/>
  <c r="C55" i="407" s="1"/>
  <c r="A55" i="407" s="1" a="1"/>
  <c r="A55" i="407" s="1"/>
  <c r="S54" i="407" a="1"/>
  <c r="S54" i="407" s="1"/>
  <c r="Q54" i="407" s="1" a="1"/>
  <c r="Q54" i="407" s="1"/>
  <c r="O54" i="407" a="1"/>
  <c r="O54" i="407" s="1"/>
  <c r="M54" i="407" s="1" a="1"/>
  <c r="M54" i="407" s="1"/>
  <c r="K54" i="407" a="1"/>
  <c r="K54" i="407" s="1"/>
  <c r="I54" i="407" s="1" a="1"/>
  <c r="I54" i="407" s="1"/>
  <c r="G54" i="407" a="1"/>
  <c r="G54" i="407" s="1"/>
  <c r="E54" i="407" s="1" a="1"/>
  <c r="E54" i="407" s="1"/>
  <c r="C54" i="407" a="1"/>
  <c r="C54" i="407" s="1"/>
  <c r="A54" i="407" s="1" a="1"/>
  <c r="A54" i="407" s="1"/>
  <c r="S53" i="407" a="1"/>
  <c r="S53" i="407" s="1"/>
  <c r="Q53" i="407" s="1" a="1"/>
  <c r="Q53" i="407" s="1"/>
  <c r="O53" i="407" a="1"/>
  <c r="O53" i="407" s="1"/>
  <c r="M53" i="407" s="1" a="1"/>
  <c r="M53" i="407" s="1"/>
  <c r="K53" i="407" a="1"/>
  <c r="K53" i="407" s="1"/>
  <c r="I53" i="407" s="1" a="1"/>
  <c r="I53" i="407" s="1"/>
  <c r="G53" i="407" a="1"/>
  <c r="G53" i="407" s="1"/>
  <c r="E53" i="407" s="1" a="1"/>
  <c r="E53" i="407" s="1"/>
  <c r="C53" i="407" a="1"/>
  <c r="C53" i="407" s="1"/>
  <c r="A53" i="407" s="1" a="1"/>
  <c r="A53" i="407" s="1"/>
  <c r="S52" i="407" a="1"/>
  <c r="S52" i="407" s="1"/>
  <c r="Q52" i="407" s="1" a="1"/>
  <c r="Q52" i="407" s="1"/>
  <c r="O52" i="407" a="1"/>
  <c r="O52" i="407" s="1"/>
  <c r="M52" i="407" s="1" a="1"/>
  <c r="M52" i="407" s="1"/>
  <c r="K52" i="407" a="1"/>
  <c r="K52" i="407" s="1"/>
  <c r="G52" i="407" a="1"/>
  <c r="G52" i="407" s="1"/>
  <c r="E52" i="407" s="1" a="1"/>
  <c r="E52" i="407" s="1"/>
  <c r="C52" i="407" a="1"/>
  <c r="C52" i="407" s="1"/>
  <c r="A52" i="407" s="1" a="1"/>
  <c r="A52" i="407" s="1"/>
  <c r="S51" i="407" a="1"/>
  <c r="S51" i="407" s="1"/>
  <c r="O51" i="407" a="1"/>
  <c r="O51" i="407" s="1"/>
  <c r="K51" i="407" a="1"/>
  <c r="K51" i="407" s="1"/>
  <c r="I51" i="407" s="1" a="1"/>
  <c r="I51" i="407" s="1"/>
  <c r="G51" i="407" a="1"/>
  <c r="G51" i="407" s="1"/>
  <c r="C51" i="407" a="1"/>
  <c r="C51" i="407" s="1"/>
  <c r="S49" i="407" a="1"/>
  <c r="S49" i="407" s="1"/>
  <c r="Q49" i="407" s="1" a="1"/>
  <c r="Q49" i="407" s="1"/>
  <c r="O49" i="407" a="1"/>
  <c r="O49" i="407" s="1"/>
  <c r="M49" i="407" s="1" a="1"/>
  <c r="M49" i="407" s="1"/>
  <c r="K49" i="407" a="1"/>
  <c r="K49" i="407" s="1"/>
  <c r="I49" i="407" s="1" a="1"/>
  <c r="I49" i="407" s="1"/>
  <c r="G49" i="407" a="1"/>
  <c r="G49" i="407" s="1"/>
  <c r="E49" i="407" s="1" a="1"/>
  <c r="E49" i="407" s="1"/>
  <c r="C49" i="407" a="1"/>
  <c r="C49" i="407" s="1"/>
  <c r="A49" i="407" s="1" a="1"/>
  <c r="A49" i="407" s="1"/>
  <c r="S48" i="407" a="1"/>
  <c r="S48" i="407" s="1"/>
  <c r="Q48" i="407" s="1" a="1"/>
  <c r="Q48" i="407" s="1"/>
  <c r="O48" i="407" a="1"/>
  <c r="O48" i="407" s="1"/>
  <c r="M48" i="407" s="1" a="1"/>
  <c r="M48" i="407" s="1"/>
  <c r="K48" i="407" a="1"/>
  <c r="K48" i="407" s="1"/>
  <c r="I48" i="407" s="1" a="1"/>
  <c r="I48" i="407" s="1"/>
  <c r="G48" i="407" a="1"/>
  <c r="G48" i="407" s="1"/>
  <c r="E48" i="407" s="1" a="1"/>
  <c r="E48" i="407" s="1"/>
  <c r="C48" i="407" a="1"/>
  <c r="C48" i="407" s="1"/>
  <c r="A48" i="407" s="1" a="1"/>
  <c r="A48" i="407" s="1"/>
  <c r="S47" i="407" a="1"/>
  <c r="S47" i="407" s="1"/>
  <c r="Q47" i="407" s="1" a="1"/>
  <c r="Q47" i="407" s="1"/>
  <c r="O47" i="407" a="1"/>
  <c r="O47" i="407" s="1"/>
  <c r="M47" i="407" s="1" a="1"/>
  <c r="M47" i="407" s="1"/>
  <c r="K47" i="407" a="1"/>
  <c r="K47" i="407" s="1"/>
  <c r="I47" i="407" s="1" a="1"/>
  <c r="I47" i="407" s="1"/>
  <c r="G47" i="407" a="1"/>
  <c r="G47" i="407" s="1"/>
  <c r="E47" i="407" s="1" a="1"/>
  <c r="E47" i="407" s="1"/>
  <c r="C47" i="407" a="1"/>
  <c r="C47" i="407" s="1"/>
  <c r="A47" i="407" s="1" a="1"/>
  <c r="A47" i="407" s="1"/>
  <c r="S46" i="407" a="1"/>
  <c r="S46" i="407" s="1"/>
  <c r="Q46" i="407" s="1" a="1"/>
  <c r="Q46" i="407" s="1"/>
  <c r="O46" i="407" a="1"/>
  <c r="O46" i="407" s="1"/>
  <c r="M46" i="407" s="1" a="1"/>
  <c r="M46" i="407" s="1"/>
  <c r="K46" i="407" a="1"/>
  <c r="K46" i="407" s="1"/>
  <c r="I46" i="407" s="1" a="1"/>
  <c r="I46" i="407" s="1"/>
  <c r="G46" i="407" a="1"/>
  <c r="G46" i="407" s="1"/>
  <c r="E46" i="407" s="1" a="1"/>
  <c r="E46" i="407" s="1"/>
  <c r="C46" i="407" a="1"/>
  <c r="C46" i="407" s="1"/>
  <c r="A46" i="407" s="1" a="1"/>
  <c r="A46" i="407" s="1"/>
  <c r="S45" i="407" a="1"/>
  <c r="S45" i="407" s="1"/>
  <c r="Q45" i="407" s="1" a="1"/>
  <c r="Q45" i="407" s="1"/>
  <c r="O45" i="407" a="1"/>
  <c r="O45" i="407" s="1"/>
  <c r="M45" i="407" s="1" a="1"/>
  <c r="M45" i="407" s="1"/>
  <c r="K45" i="407" a="1"/>
  <c r="K45" i="407" s="1"/>
  <c r="I45" i="407" s="1" a="1"/>
  <c r="I45" i="407" s="1"/>
  <c r="G45" i="407" a="1"/>
  <c r="G45" i="407" s="1"/>
  <c r="E45" i="407" s="1" a="1"/>
  <c r="E45" i="407" s="1"/>
  <c r="C45" i="407" a="1"/>
  <c r="C45" i="407" s="1"/>
  <c r="A45" i="407" s="1" a="1"/>
  <c r="A45" i="407" s="1"/>
  <c r="S44" i="407" a="1"/>
  <c r="S44" i="407" s="1"/>
  <c r="Q44" i="407" s="1" a="1"/>
  <c r="Q44" i="407" s="1"/>
  <c r="O44" i="407" a="1"/>
  <c r="O44" i="407" s="1"/>
  <c r="M44" i="407" s="1" a="1"/>
  <c r="M44" i="407" s="1"/>
  <c r="K44" i="407" a="1"/>
  <c r="K44" i="407" s="1"/>
  <c r="I44" i="407" s="1" a="1"/>
  <c r="I44" i="407" s="1"/>
  <c r="G44" i="407" a="1"/>
  <c r="G44" i="407" s="1"/>
  <c r="E44" i="407" s="1" a="1"/>
  <c r="E44" i="407" s="1"/>
  <c r="C44" i="407" a="1"/>
  <c r="C44" i="407" s="1"/>
  <c r="A44" i="407" s="1" a="1"/>
  <c r="A44" i="407" s="1"/>
  <c r="S43" i="407" a="1"/>
  <c r="S43" i="407" s="1"/>
  <c r="Q43" i="407" s="1" a="1"/>
  <c r="Q43" i="407" s="1"/>
  <c r="O43" i="407" a="1"/>
  <c r="O43" i="407" s="1"/>
  <c r="M43" i="407" s="1" a="1"/>
  <c r="M43" i="407" s="1"/>
  <c r="K43" i="407" a="1"/>
  <c r="K43" i="407" s="1"/>
  <c r="I43" i="407" s="1" a="1"/>
  <c r="I43" i="407" s="1"/>
  <c r="G43" i="407" a="1"/>
  <c r="G43" i="407" s="1"/>
  <c r="E43" i="407" s="1" a="1"/>
  <c r="E43" i="407" s="1"/>
  <c r="C43" i="407" a="1"/>
  <c r="C43" i="407" s="1"/>
  <c r="A43" i="407" s="1" a="1"/>
  <c r="A43" i="407" s="1"/>
  <c r="S42" i="407" a="1"/>
  <c r="S42" i="407" s="1"/>
  <c r="Q42" i="407" s="1" a="1"/>
  <c r="Q42" i="407" s="1"/>
  <c r="O42" i="407" a="1"/>
  <c r="O42" i="407" s="1"/>
  <c r="M42" i="407" s="1" a="1"/>
  <c r="M42" i="407" s="1"/>
  <c r="K42" i="407" a="1"/>
  <c r="K42" i="407" s="1"/>
  <c r="I42" i="407" s="1" a="1"/>
  <c r="I42" i="407" s="1"/>
  <c r="G42" i="407" a="1"/>
  <c r="G42" i="407" s="1"/>
  <c r="E42" i="407" s="1" a="1"/>
  <c r="E42" i="407" s="1"/>
  <c r="C42" i="407" a="1"/>
  <c r="C42" i="407" s="1"/>
  <c r="A42" i="407" s="1" a="1"/>
  <c r="A42" i="407" s="1"/>
  <c r="S41" i="407" a="1"/>
  <c r="S41" i="407" s="1"/>
  <c r="Q41" i="407" s="1" a="1"/>
  <c r="Q41" i="407" s="1"/>
  <c r="O41" i="407" a="1"/>
  <c r="O41" i="407" s="1"/>
  <c r="M41" i="407" s="1" a="1"/>
  <c r="M41" i="407" s="1"/>
  <c r="K41" i="407" a="1"/>
  <c r="K41" i="407" s="1"/>
  <c r="I41" i="407" s="1" a="1"/>
  <c r="I41" i="407" s="1"/>
  <c r="G41" i="407" a="1"/>
  <c r="G41" i="407" s="1"/>
  <c r="E41" i="407" s="1" a="1"/>
  <c r="E41" i="407" s="1"/>
  <c r="C41" i="407" a="1"/>
  <c r="C41" i="407" s="1"/>
  <c r="A41" i="407" s="1" a="1"/>
  <c r="A41" i="407" s="1"/>
  <c r="S40" i="407" a="1"/>
  <c r="S40" i="407" s="1"/>
  <c r="Q40" i="407" s="1" a="1"/>
  <c r="Q40" i="407" s="1"/>
  <c r="O40" i="407" a="1"/>
  <c r="O40" i="407" s="1"/>
  <c r="K40" i="407" a="1"/>
  <c r="K40" i="407" s="1"/>
  <c r="G40" i="407" a="1"/>
  <c r="G40" i="407" s="1"/>
  <c r="E40" i="407" s="1" a="1"/>
  <c r="E40" i="407" s="1"/>
  <c r="C40" i="407" a="1"/>
  <c r="C40" i="407" s="1"/>
  <c r="G80" i="442" a="1"/>
  <c r="G80" i="442" s="1"/>
  <c r="E80" i="442" s="1" a="1"/>
  <c r="E80" i="442" s="1"/>
  <c r="C80" i="442" a="1"/>
  <c r="C80" i="442" s="1"/>
  <c r="A80" i="442" s="1" a="1"/>
  <c r="A80" i="442" s="1"/>
  <c r="G79" i="442" a="1"/>
  <c r="G79" i="442" s="1"/>
  <c r="E79" i="442" s="1" a="1"/>
  <c r="E79" i="442" s="1"/>
  <c r="C79" i="442" a="1"/>
  <c r="C79" i="442" s="1"/>
  <c r="A79" i="442" s="1" a="1"/>
  <c r="A79" i="442" s="1"/>
  <c r="G78" i="442" a="1"/>
  <c r="G78" i="442" s="1"/>
  <c r="E78" i="442" s="1" a="1"/>
  <c r="E78" i="442" s="1"/>
  <c r="C78" i="442" a="1"/>
  <c r="C78" i="442" s="1"/>
  <c r="A78" i="442" s="1" a="1"/>
  <c r="A78" i="442" s="1"/>
  <c r="G77" i="442" a="1"/>
  <c r="G77" i="442" s="1"/>
  <c r="E77" i="442" s="1" a="1"/>
  <c r="E77" i="442" s="1"/>
  <c r="C77" i="442" a="1"/>
  <c r="C77" i="442" s="1"/>
  <c r="A77" i="442" s="1" a="1"/>
  <c r="A77" i="442" s="1"/>
  <c r="G76" i="442" a="1"/>
  <c r="G76" i="442" s="1"/>
  <c r="E76" i="442" s="1" a="1"/>
  <c r="E76" i="442" s="1"/>
  <c r="C76" i="442" a="1"/>
  <c r="C76" i="442" s="1"/>
  <c r="A76" i="442" s="1" a="1"/>
  <c r="A76" i="442" s="1"/>
  <c r="G75" i="442" a="1"/>
  <c r="G75" i="442" s="1"/>
  <c r="E75" i="442" s="1" a="1"/>
  <c r="E75" i="442" s="1"/>
  <c r="C75" i="442" a="1"/>
  <c r="C75" i="442" s="1"/>
  <c r="A75" i="442" s="1" a="1"/>
  <c r="A75" i="442" s="1"/>
  <c r="G74" i="442" a="1"/>
  <c r="G74" i="442" s="1"/>
  <c r="C74" i="442" a="1"/>
  <c r="C74" i="442" s="1"/>
  <c r="A74" i="442" s="1" a="1"/>
  <c r="A74" i="442" s="1"/>
  <c r="G73" i="442" a="1"/>
  <c r="G73" i="442" s="1"/>
  <c r="C73" i="442" a="1"/>
  <c r="C73" i="442" s="1"/>
  <c r="S71" i="442" a="1"/>
  <c r="S71" i="442" s="1"/>
  <c r="Q71" i="442" s="1" a="1"/>
  <c r="Q71" i="442" s="1"/>
  <c r="O71" i="442" a="1"/>
  <c r="O71" i="442" s="1"/>
  <c r="M71" i="442" s="1" a="1"/>
  <c r="M71" i="442" s="1"/>
  <c r="K71" i="442" a="1"/>
  <c r="K71" i="442" s="1"/>
  <c r="I71" i="442" s="1" a="1"/>
  <c r="I71" i="442" s="1"/>
  <c r="G71" i="442" a="1"/>
  <c r="G71" i="442" s="1"/>
  <c r="E71" i="442" s="1" a="1"/>
  <c r="E71" i="442" s="1"/>
  <c r="C71" i="442" a="1"/>
  <c r="C71" i="442" s="1"/>
  <c r="A71" i="442" s="1" a="1"/>
  <c r="A71" i="442" s="1"/>
  <c r="S70" i="442" a="1"/>
  <c r="S70" i="442" s="1"/>
  <c r="Q70" i="442" s="1" a="1"/>
  <c r="Q70" i="442" s="1"/>
  <c r="O70" i="442" a="1"/>
  <c r="O70" i="442" s="1"/>
  <c r="M70" i="442" s="1" a="1"/>
  <c r="M70" i="442" s="1"/>
  <c r="K70" i="442" a="1"/>
  <c r="K70" i="442" s="1"/>
  <c r="I70" i="442" s="1" a="1"/>
  <c r="I70" i="442" s="1"/>
  <c r="G70" i="442" a="1"/>
  <c r="G70" i="442" s="1"/>
  <c r="E70" i="442" s="1" a="1"/>
  <c r="E70" i="442" s="1"/>
  <c r="C70" i="442" a="1"/>
  <c r="C70" i="442" s="1"/>
  <c r="A70" i="442" s="1" a="1"/>
  <c r="A70" i="442" s="1"/>
  <c r="S69" i="442" a="1"/>
  <c r="S69" i="442" s="1"/>
  <c r="Q69" i="442" s="1" a="1"/>
  <c r="Q69" i="442" s="1"/>
  <c r="O69" i="442" a="1"/>
  <c r="O69" i="442" s="1"/>
  <c r="M69" i="442" s="1" a="1"/>
  <c r="M69" i="442" s="1"/>
  <c r="K69" i="442" a="1"/>
  <c r="K69" i="442" s="1"/>
  <c r="I69" i="442" s="1" a="1"/>
  <c r="I69" i="442" s="1"/>
  <c r="G69" i="442" a="1"/>
  <c r="G69" i="442" s="1"/>
  <c r="E69" i="442" s="1" a="1"/>
  <c r="E69" i="442" s="1"/>
  <c r="C69" i="442" a="1"/>
  <c r="C69" i="442" s="1"/>
  <c r="A69" i="442" s="1" a="1"/>
  <c r="A69" i="442" s="1"/>
  <c r="S68" i="442" a="1"/>
  <c r="S68" i="442" s="1"/>
  <c r="Q68" i="442" s="1" a="1"/>
  <c r="Q68" i="442" s="1"/>
  <c r="O68" i="442" a="1"/>
  <c r="O68" i="442" s="1"/>
  <c r="M68" i="442" s="1" a="1"/>
  <c r="M68" i="442" s="1"/>
  <c r="K68" i="442" a="1"/>
  <c r="K68" i="442" s="1"/>
  <c r="I68" i="442" s="1" a="1"/>
  <c r="I68" i="442" s="1"/>
  <c r="G68" i="442" a="1"/>
  <c r="G68" i="442" s="1"/>
  <c r="E68" i="442" s="1" a="1"/>
  <c r="E68" i="442" s="1"/>
  <c r="C68" i="442" a="1"/>
  <c r="C68" i="442" s="1"/>
  <c r="A68" i="442" s="1" a="1"/>
  <c r="A68" i="442" s="1"/>
  <c r="S67" i="442" a="1"/>
  <c r="S67" i="442" s="1"/>
  <c r="Q67" i="442" s="1" a="1"/>
  <c r="Q67" i="442" s="1"/>
  <c r="O67" i="442" a="1"/>
  <c r="O67" i="442" s="1"/>
  <c r="M67" i="442" s="1" a="1"/>
  <c r="M67" i="442" s="1"/>
  <c r="K67" i="442" a="1"/>
  <c r="K67" i="442" s="1"/>
  <c r="I67" i="442" s="1" a="1"/>
  <c r="I67" i="442" s="1"/>
  <c r="G67" i="442" a="1"/>
  <c r="G67" i="442" s="1"/>
  <c r="E67" i="442" s="1" a="1"/>
  <c r="E67" i="442" s="1"/>
  <c r="C67" i="442" a="1"/>
  <c r="C67" i="442" s="1"/>
  <c r="A67" i="442" s="1" a="1"/>
  <c r="A67" i="442" s="1"/>
  <c r="S66" i="442" a="1"/>
  <c r="S66" i="442" s="1"/>
  <c r="Q66" i="442" s="1" a="1"/>
  <c r="Q66" i="442" s="1"/>
  <c r="O66" i="442" a="1"/>
  <c r="O66" i="442" s="1"/>
  <c r="M66" i="442" s="1" a="1"/>
  <c r="M66" i="442" s="1"/>
  <c r="K66" i="442" a="1"/>
  <c r="K66" i="442" s="1"/>
  <c r="I66" i="442" s="1" a="1"/>
  <c r="I66" i="442" s="1"/>
  <c r="G66" i="442" a="1"/>
  <c r="G66" i="442" s="1"/>
  <c r="E66" i="442" s="1" a="1"/>
  <c r="E66" i="442" s="1"/>
  <c r="C66" i="442" a="1"/>
  <c r="C66" i="442" s="1"/>
  <c r="A66" i="442" s="1" a="1"/>
  <c r="A66" i="442" s="1"/>
  <c r="S65" i="442" a="1"/>
  <c r="S65" i="442" s="1"/>
  <c r="Q65" i="442" s="1" a="1"/>
  <c r="Q65" i="442" s="1"/>
  <c r="O65" i="442" a="1"/>
  <c r="O65" i="442" s="1"/>
  <c r="M65" i="442" s="1" a="1"/>
  <c r="M65" i="442" s="1"/>
  <c r="K65" i="442" a="1"/>
  <c r="K65" i="442" s="1"/>
  <c r="I65" i="442" s="1" a="1"/>
  <c r="I65" i="442" s="1"/>
  <c r="G65" i="442" a="1"/>
  <c r="G65" i="442" s="1"/>
  <c r="C65" i="442" a="1"/>
  <c r="C65" i="442" s="1"/>
  <c r="S64" i="442" a="1"/>
  <c r="S64" i="442" s="1"/>
  <c r="O64" i="442" a="1"/>
  <c r="O64" i="442" s="1"/>
  <c r="M61" i="442" s="1"/>
  <c r="K64" i="442" a="1"/>
  <c r="K64" i="442" s="1"/>
  <c r="I64" i="442" s="1" a="1"/>
  <c r="I64" i="442" s="1"/>
  <c r="G64" i="442" a="1"/>
  <c r="G64" i="442" s="1"/>
  <c r="E64" i="442" s="1" a="1"/>
  <c r="E64" i="442" s="1"/>
  <c r="C64" i="442" a="1"/>
  <c r="C64" i="442" s="1"/>
  <c r="A64" i="442" s="1" a="1"/>
  <c r="A64" i="442" s="1"/>
  <c r="S63" i="442" a="1"/>
  <c r="S63" i="442" s="1"/>
  <c r="Q63" i="442" s="1" a="1"/>
  <c r="Q63" i="442" s="1"/>
  <c r="O63" i="442" a="1"/>
  <c r="O63" i="442" s="1"/>
  <c r="M63" i="442" s="1" a="1"/>
  <c r="M63" i="442" s="1"/>
  <c r="K63" i="442" a="1"/>
  <c r="K63" i="442" s="1"/>
  <c r="I63" i="442" s="1" a="1"/>
  <c r="I63" i="442" s="1"/>
  <c r="G63" i="442" a="1"/>
  <c r="G63" i="442" s="1"/>
  <c r="E63" i="442" s="1" a="1"/>
  <c r="E63" i="442" s="1"/>
  <c r="C63" i="442" a="1"/>
  <c r="C63" i="442" s="1"/>
  <c r="A63" i="442" s="1" a="1"/>
  <c r="A63" i="442" s="1"/>
  <c r="S62" i="442" a="1"/>
  <c r="S62" i="442" s="1"/>
  <c r="O62" i="442" a="1"/>
  <c r="O62" i="442" s="1"/>
  <c r="M62" i="442" s="1" a="1"/>
  <c r="M62" i="442" s="1"/>
  <c r="K62" i="442" a="1"/>
  <c r="K62" i="442" s="1"/>
  <c r="G62" i="442" a="1"/>
  <c r="G62" i="442" s="1"/>
  <c r="C62" i="442" a="1"/>
  <c r="C62" i="442" s="1"/>
  <c r="A62" i="442" s="1" a="1"/>
  <c r="A62" i="442" s="1"/>
  <c r="S60" i="442" a="1"/>
  <c r="S60" i="442" s="1"/>
  <c r="Q60" i="442" s="1" a="1"/>
  <c r="Q60" i="442" s="1"/>
  <c r="O60" i="442" a="1"/>
  <c r="O60" i="442" s="1"/>
  <c r="M60" i="442" s="1" a="1"/>
  <c r="M60" i="442" s="1"/>
  <c r="K60" i="442" a="1"/>
  <c r="K60" i="442" s="1"/>
  <c r="I60" i="442" s="1" a="1"/>
  <c r="I60" i="442" s="1"/>
  <c r="G60" i="442" a="1"/>
  <c r="G60" i="442" s="1"/>
  <c r="E60" i="442" s="1" a="1"/>
  <c r="E60" i="442" s="1"/>
  <c r="C60" i="442" a="1"/>
  <c r="C60" i="442" s="1"/>
  <c r="A60" i="442" s="1" a="1"/>
  <c r="A60" i="442" s="1"/>
  <c r="S59" i="442" a="1"/>
  <c r="S59" i="442" s="1"/>
  <c r="Q59" i="442" s="1" a="1"/>
  <c r="Q59" i="442" s="1"/>
  <c r="O59" i="442" a="1"/>
  <c r="O59" i="442" s="1"/>
  <c r="M59" i="442" s="1" a="1"/>
  <c r="M59" i="442" s="1"/>
  <c r="K59" i="442" a="1"/>
  <c r="K59" i="442" s="1"/>
  <c r="I59" i="442" s="1" a="1"/>
  <c r="I59" i="442" s="1"/>
  <c r="G59" i="442" a="1"/>
  <c r="G59" i="442" s="1"/>
  <c r="E59" i="442" s="1" a="1"/>
  <c r="E59" i="442" s="1"/>
  <c r="C59" i="442" a="1"/>
  <c r="C59" i="442" s="1"/>
  <c r="A59" i="442" s="1" a="1"/>
  <c r="A59" i="442" s="1"/>
  <c r="S58" i="442" a="1"/>
  <c r="S58" i="442" s="1"/>
  <c r="Q58" i="442" s="1" a="1"/>
  <c r="Q58" i="442" s="1"/>
  <c r="O58" i="442" a="1"/>
  <c r="O58" i="442" s="1"/>
  <c r="M58" i="442" s="1" a="1"/>
  <c r="M58" i="442" s="1"/>
  <c r="K58" i="442" a="1"/>
  <c r="K58" i="442" s="1"/>
  <c r="I58" i="442" s="1" a="1"/>
  <c r="I58" i="442" s="1"/>
  <c r="G58" i="442" a="1"/>
  <c r="G58" i="442" s="1"/>
  <c r="E58" i="442" s="1" a="1"/>
  <c r="E58" i="442" s="1"/>
  <c r="C58" i="442" a="1"/>
  <c r="C58" i="442" s="1"/>
  <c r="A58" i="442" s="1" a="1"/>
  <c r="A58" i="442" s="1"/>
  <c r="S57" i="442" a="1"/>
  <c r="S57" i="442" s="1"/>
  <c r="Q57" i="442" s="1" a="1"/>
  <c r="Q57" i="442" s="1"/>
  <c r="O57" i="442" a="1"/>
  <c r="O57" i="442" s="1"/>
  <c r="M57" i="442" s="1" a="1"/>
  <c r="M57" i="442" s="1"/>
  <c r="K57" i="442" a="1"/>
  <c r="K57" i="442" s="1"/>
  <c r="I57" i="442" s="1" a="1"/>
  <c r="I57" i="442" s="1"/>
  <c r="G57" i="442" a="1"/>
  <c r="G57" i="442" s="1"/>
  <c r="E57" i="442" s="1" a="1"/>
  <c r="E57" i="442" s="1"/>
  <c r="C57" i="442" a="1"/>
  <c r="C57" i="442" s="1"/>
  <c r="A57" i="442" s="1" a="1"/>
  <c r="A57" i="442" s="1"/>
  <c r="S56" i="442" a="1"/>
  <c r="S56" i="442" s="1"/>
  <c r="Q56" i="442" s="1" a="1"/>
  <c r="Q56" i="442" s="1"/>
  <c r="O56" i="442" a="1"/>
  <c r="O56" i="442" s="1"/>
  <c r="M56" i="442" s="1" a="1"/>
  <c r="M56" i="442" s="1"/>
  <c r="K56" i="442" a="1"/>
  <c r="K56" i="442" s="1"/>
  <c r="I56" i="442" s="1" a="1"/>
  <c r="I56" i="442" s="1"/>
  <c r="G56" i="442" a="1"/>
  <c r="G56" i="442" s="1"/>
  <c r="E56" i="442" s="1" a="1"/>
  <c r="E56" i="442" s="1"/>
  <c r="C56" i="442" a="1"/>
  <c r="C56" i="442" s="1"/>
  <c r="A56" i="442" s="1" a="1"/>
  <c r="A56" i="442" s="1"/>
  <c r="S55" i="442" a="1"/>
  <c r="S55" i="442" s="1"/>
  <c r="Q55" i="442" s="1" a="1"/>
  <c r="Q55" i="442" s="1"/>
  <c r="O55" i="442" a="1"/>
  <c r="O55" i="442" s="1"/>
  <c r="M55" i="442" s="1" a="1"/>
  <c r="M55" i="442" s="1"/>
  <c r="K55" i="442" a="1"/>
  <c r="K55" i="442" s="1"/>
  <c r="I55" i="442" s="1" a="1"/>
  <c r="I55" i="442" s="1"/>
  <c r="G55" i="442" a="1"/>
  <c r="G55" i="442" s="1"/>
  <c r="E55" i="442" s="1" a="1"/>
  <c r="E55" i="442" s="1"/>
  <c r="C55" i="442" a="1"/>
  <c r="C55" i="442" s="1"/>
  <c r="A55" i="442" s="1" a="1"/>
  <c r="A55" i="442" s="1"/>
  <c r="S54" i="442" a="1"/>
  <c r="S54" i="442" s="1"/>
  <c r="Q54" i="442" s="1" a="1"/>
  <c r="Q54" i="442" s="1"/>
  <c r="O54" i="442" a="1"/>
  <c r="O54" i="442" s="1"/>
  <c r="M54" i="442" s="1" a="1"/>
  <c r="M54" i="442" s="1"/>
  <c r="K54" i="442" a="1"/>
  <c r="K54" i="442" s="1"/>
  <c r="I54" i="442" s="1" a="1"/>
  <c r="I54" i="442" s="1"/>
  <c r="G54" i="442" a="1"/>
  <c r="G54" i="442" s="1"/>
  <c r="E54" i="442" s="1" a="1"/>
  <c r="E54" i="442" s="1"/>
  <c r="C54" i="442" a="1"/>
  <c r="C54" i="442" s="1"/>
  <c r="A54" i="442" s="1" a="1"/>
  <c r="A54" i="442" s="1"/>
  <c r="S53" i="442" a="1"/>
  <c r="S53" i="442" s="1"/>
  <c r="Q53" i="442" s="1" a="1"/>
  <c r="Q53" i="442" s="1"/>
  <c r="O53" i="442" a="1"/>
  <c r="O53" i="442" s="1"/>
  <c r="M53" i="442" s="1" a="1"/>
  <c r="M53" i="442" s="1"/>
  <c r="K53" i="442" a="1"/>
  <c r="K53" i="442" s="1"/>
  <c r="I53" i="442" s="1" a="1"/>
  <c r="I53" i="442" s="1"/>
  <c r="G53" i="442" a="1"/>
  <c r="G53" i="442" s="1"/>
  <c r="E53" i="442" s="1" a="1"/>
  <c r="E53" i="442" s="1"/>
  <c r="C53" i="442" a="1"/>
  <c r="C53" i="442" s="1"/>
  <c r="A53" i="442" s="1" a="1"/>
  <c r="A53" i="442" s="1"/>
  <c r="S52" i="442" a="1"/>
  <c r="S52" i="442" s="1"/>
  <c r="Q52" i="442" s="1" a="1"/>
  <c r="Q52" i="442" s="1"/>
  <c r="O52" i="442" a="1"/>
  <c r="O52" i="442" s="1"/>
  <c r="M52" i="442" s="1" a="1"/>
  <c r="M52" i="442" s="1"/>
  <c r="K52" i="442" a="1"/>
  <c r="K52" i="442" s="1"/>
  <c r="G52" i="442" a="1"/>
  <c r="G52" i="442" s="1"/>
  <c r="E52" i="442" s="1" a="1"/>
  <c r="E52" i="442" s="1"/>
  <c r="C52" i="442" a="1"/>
  <c r="C52" i="442" s="1"/>
  <c r="S51" i="442" a="1"/>
  <c r="S51" i="442" s="1"/>
  <c r="Q51" i="442" s="1" a="1"/>
  <c r="Q51" i="442" s="1"/>
  <c r="O51" i="442" a="1"/>
  <c r="O51" i="442" s="1"/>
  <c r="K51" i="442" a="1"/>
  <c r="K51" i="442" s="1"/>
  <c r="I51" i="442" s="1" a="1"/>
  <c r="I51" i="442" s="1"/>
  <c r="G51" i="442" a="1"/>
  <c r="G51" i="442" s="1"/>
  <c r="C51" i="442" a="1"/>
  <c r="C51" i="442" s="1"/>
  <c r="A51" i="442" s="1" a="1"/>
  <c r="A51" i="442" s="1"/>
  <c r="S49" i="442" a="1"/>
  <c r="S49" i="442" s="1"/>
  <c r="Q49" i="442" s="1" a="1"/>
  <c r="Q49" i="442" s="1"/>
  <c r="O49" i="442" a="1"/>
  <c r="O49" i="442" s="1"/>
  <c r="M49" i="442" s="1" a="1"/>
  <c r="M49" i="442" s="1"/>
  <c r="K49" i="442" a="1"/>
  <c r="K49" i="442" s="1"/>
  <c r="I49" i="442" s="1" a="1"/>
  <c r="I49" i="442" s="1"/>
  <c r="G49" i="442" a="1"/>
  <c r="G49" i="442" s="1"/>
  <c r="E49" i="442" s="1" a="1"/>
  <c r="E49" i="442" s="1"/>
  <c r="C49" i="442" a="1"/>
  <c r="C49" i="442" s="1"/>
  <c r="A49" i="442" s="1" a="1"/>
  <c r="A49" i="442" s="1"/>
  <c r="S48" i="442" a="1"/>
  <c r="S48" i="442" s="1"/>
  <c r="Q48" i="442" s="1" a="1"/>
  <c r="Q48" i="442" s="1"/>
  <c r="O48" i="442" a="1"/>
  <c r="O48" i="442" s="1"/>
  <c r="M48" i="442" s="1" a="1"/>
  <c r="M48" i="442" s="1"/>
  <c r="K48" i="442" a="1"/>
  <c r="K48" i="442" s="1"/>
  <c r="I48" i="442" s="1" a="1"/>
  <c r="I48" i="442" s="1"/>
  <c r="G48" i="442" a="1"/>
  <c r="G48" i="442" s="1"/>
  <c r="E48" i="442" s="1" a="1"/>
  <c r="E48" i="442" s="1"/>
  <c r="C48" i="442" a="1"/>
  <c r="C48" i="442" s="1"/>
  <c r="A48" i="442" s="1" a="1"/>
  <c r="A48" i="442" s="1"/>
  <c r="S47" i="442" a="1"/>
  <c r="S47" i="442" s="1"/>
  <c r="Q47" i="442" s="1" a="1"/>
  <c r="Q47" i="442" s="1"/>
  <c r="O47" i="442" a="1"/>
  <c r="O47" i="442" s="1"/>
  <c r="M47" i="442" s="1" a="1"/>
  <c r="M47" i="442" s="1"/>
  <c r="K47" i="442" a="1"/>
  <c r="K47" i="442" s="1"/>
  <c r="I47" i="442" s="1" a="1"/>
  <c r="I47" i="442" s="1"/>
  <c r="G47" i="442" a="1"/>
  <c r="G47" i="442" s="1"/>
  <c r="E47" i="442" s="1" a="1"/>
  <c r="E47" i="442" s="1"/>
  <c r="C47" i="442" a="1"/>
  <c r="C47" i="442" s="1"/>
  <c r="A47" i="442" s="1" a="1"/>
  <c r="A47" i="442" s="1"/>
  <c r="S46" i="442" a="1"/>
  <c r="S46" i="442" s="1"/>
  <c r="Q46" i="442" s="1" a="1"/>
  <c r="Q46" i="442" s="1"/>
  <c r="O46" i="442" a="1"/>
  <c r="O46" i="442" s="1"/>
  <c r="M46" i="442" s="1" a="1"/>
  <c r="M46" i="442" s="1"/>
  <c r="K46" i="442" a="1"/>
  <c r="K46" i="442" s="1"/>
  <c r="I46" i="442" s="1" a="1"/>
  <c r="I46" i="442" s="1"/>
  <c r="G46" i="442" a="1"/>
  <c r="G46" i="442" s="1"/>
  <c r="E46" i="442" s="1" a="1"/>
  <c r="E46" i="442" s="1"/>
  <c r="C46" i="442" a="1"/>
  <c r="C46" i="442" s="1"/>
  <c r="A46" i="442" s="1" a="1"/>
  <c r="A46" i="442" s="1"/>
  <c r="S45" i="442" a="1"/>
  <c r="S45" i="442" s="1"/>
  <c r="Q45" i="442" s="1" a="1"/>
  <c r="Q45" i="442" s="1"/>
  <c r="O45" i="442" a="1"/>
  <c r="O45" i="442" s="1"/>
  <c r="M45" i="442" s="1" a="1"/>
  <c r="M45" i="442" s="1"/>
  <c r="K45" i="442" a="1"/>
  <c r="K45" i="442" s="1"/>
  <c r="I45" i="442" s="1" a="1"/>
  <c r="I45" i="442" s="1"/>
  <c r="G45" i="442" a="1"/>
  <c r="G45" i="442" s="1"/>
  <c r="E45" i="442" s="1" a="1"/>
  <c r="E45" i="442" s="1"/>
  <c r="C45" i="442" a="1"/>
  <c r="C45" i="442" s="1"/>
  <c r="A45" i="442" s="1" a="1"/>
  <c r="A45" i="442" s="1"/>
  <c r="S44" i="442" a="1"/>
  <c r="S44" i="442" s="1"/>
  <c r="Q44" i="442" s="1" a="1"/>
  <c r="Q44" i="442" s="1"/>
  <c r="O44" i="442" a="1"/>
  <c r="O44" i="442" s="1"/>
  <c r="M44" i="442" s="1" a="1"/>
  <c r="M44" i="442" s="1"/>
  <c r="K44" i="442" a="1"/>
  <c r="K44" i="442" s="1"/>
  <c r="I44" i="442" s="1" a="1"/>
  <c r="I44" i="442" s="1"/>
  <c r="G44" i="442" a="1"/>
  <c r="G44" i="442" s="1"/>
  <c r="E44" i="442" s="1" a="1"/>
  <c r="E44" i="442" s="1"/>
  <c r="C44" i="442" a="1"/>
  <c r="C44" i="442" s="1"/>
  <c r="A44" i="442" s="1" a="1"/>
  <c r="A44" i="442" s="1"/>
  <c r="S43" i="442" a="1"/>
  <c r="S43" i="442" s="1"/>
  <c r="Q43" i="442" s="1" a="1"/>
  <c r="Q43" i="442" s="1"/>
  <c r="O43" i="442" a="1"/>
  <c r="O43" i="442" s="1"/>
  <c r="M43" i="442" s="1" a="1"/>
  <c r="M43" i="442" s="1"/>
  <c r="K43" i="442" a="1"/>
  <c r="K43" i="442" s="1"/>
  <c r="I43" i="442" s="1" a="1"/>
  <c r="I43" i="442" s="1"/>
  <c r="G43" i="442" a="1"/>
  <c r="G43" i="442" s="1"/>
  <c r="E43" i="442" s="1" a="1"/>
  <c r="E43" i="442" s="1"/>
  <c r="C43" i="442" a="1"/>
  <c r="C43" i="442" s="1"/>
  <c r="A43" i="442" s="1" a="1"/>
  <c r="A43" i="442" s="1"/>
  <c r="S42" i="442" a="1"/>
  <c r="S42" i="442" s="1"/>
  <c r="Q42" i="442" s="1" a="1"/>
  <c r="Q42" i="442" s="1"/>
  <c r="O42" i="442" a="1"/>
  <c r="O42" i="442" s="1"/>
  <c r="M42" i="442" s="1" a="1"/>
  <c r="M42" i="442" s="1"/>
  <c r="K42" i="442" a="1"/>
  <c r="K42" i="442" s="1"/>
  <c r="I42" i="442" s="1" a="1"/>
  <c r="I42" i="442" s="1"/>
  <c r="G42" i="442" a="1"/>
  <c r="G42" i="442" s="1"/>
  <c r="E42" i="442" s="1" a="1"/>
  <c r="E42" i="442" s="1"/>
  <c r="C42" i="442" a="1"/>
  <c r="C42" i="442" s="1"/>
  <c r="A42" i="442" s="1" a="1"/>
  <c r="A42" i="442" s="1"/>
  <c r="S41" i="442" a="1"/>
  <c r="S41" i="442" s="1"/>
  <c r="Q41" i="442" s="1" a="1"/>
  <c r="Q41" i="442" s="1"/>
  <c r="O41" i="442" a="1"/>
  <c r="O41" i="442" s="1"/>
  <c r="M41" i="442" s="1" a="1"/>
  <c r="M41" i="442" s="1"/>
  <c r="K41" i="442" a="1"/>
  <c r="K41" i="442" s="1"/>
  <c r="G41" i="442" a="1"/>
  <c r="G41" i="442" s="1"/>
  <c r="E41" i="442" s="1" a="1"/>
  <c r="E41" i="442" s="1"/>
  <c r="C41" i="442" a="1"/>
  <c r="C41" i="442" s="1"/>
  <c r="A41" i="442" s="1" a="1"/>
  <c r="A41" i="442" s="1"/>
  <c r="S40" i="442" a="1"/>
  <c r="S40" i="442" s="1"/>
  <c r="O40" i="442" a="1"/>
  <c r="O40" i="442" s="1"/>
  <c r="K40" i="442" a="1"/>
  <c r="K40" i="442" s="1"/>
  <c r="I40" i="442" s="1" a="1"/>
  <c r="I40" i="442" s="1"/>
  <c r="G40" i="442" a="1"/>
  <c r="G40" i="442" s="1"/>
  <c r="C40" i="442" a="1"/>
  <c r="C40" i="442" s="1"/>
  <c r="G80" i="420" a="1"/>
  <c r="G80" i="420" s="1"/>
  <c r="E80" i="420" s="1" a="1"/>
  <c r="E80" i="420" s="1"/>
  <c r="C80" i="420" a="1"/>
  <c r="C80" i="420" s="1"/>
  <c r="A80" i="420" s="1" a="1"/>
  <c r="A80" i="420" s="1"/>
  <c r="G79" i="420" a="1"/>
  <c r="G79" i="420" s="1"/>
  <c r="E79" i="420" s="1" a="1"/>
  <c r="E79" i="420" s="1"/>
  <c r="C79" i="420" a="1"/>
  <c r="C79" i="420" s="1"/>
  <c r="A79" i="420" s="1" a="1"/>
  <c r="A79" i="420" s="1"/>
  <c r="G78" i="420" a="1"/>
  <c r="G78" i="420" s="1"/>
  <c r="E78" i="420" s="1" a="1"/>
  <c r="E78" i="420" s="1"/>
  <c r="C78" i="420" a="1"/>
  <c r="C78" i="420" s="1"/>
  <c r="A78" i="420" s="1" a="1"/>
  <c r="A78" i="420" s="1"/>
  <c r="G77" i="420" a="1"/>
  <c r="G77" i="420" s="1"/>
  <c r="E77" i="420" s="1" a="1"/>
  <c r="E77" i="420" s="1"/>
  <c r="C77" i="420" a="1"/>
  <c r="C77" i="420" s="1"/>
  <c r="A77" i="420" s="1" a="1"/>
  <c r="A77" i="420" s="1"/>
  <c r="G76" i="420" a="1"/>
  <c r="G76" i="420" s="1"/>
  <c r="E76" i="420" s="1" a="1"/>
  <c r="E76" i="420" s="1"/>
  <c r="C76" i="420" a="1"/>
  <c r="C76" i="420" s="1"/>
  <c r="A76" i="420" s="1" a="1"/>
  <c r="A76" i="420" s="1"/>
  <c r="G75" i="420" a="1"/>
  <c r="G75" i="420" s="1"/>
  <c r="E75" i="420" s="1" a="1"/>
  <c r="E75" i="420" s="1"/>
  <c r="C75" i="420" a="1"/>
  <c r="C75" i="420" s="1"/>
  <c r="A75" i="420" s="1" a="1"/>
  <c r="A75" i="420" s="1"/>
  <c r="G74" i="420" a="1"/>
  <c r="G74" i="420" s="1"/>
  <c r="C74" i="420" a="1"/>
  <c r="C74" i="420" s="1"/>
  <c r="A74" i="420" s="1" a="1"/>
  <c r="A74" i="420" s="1"/>
  <c r="G73" i="420" a="1"/>
  <c r="G73" i="420" s="1"/>
  <c r="E72" i="420" s="1"/>
  <c r="C73" i="420" a="1"/>
  <c r="C73" i="420" s="1"/>
  <c r="S71" i="420" a="1"/>
  <c r="S71" i="420" s="1"/>
  <c r="Q71" i="420" s="1" a="1"/>
  <c r="Q71" i="420" s="1"/>
  <c r="O71" i="420" a="1"/>
  <c r="O71" i="420" s="1"/>
  <c r="M71" i="420" s="1" a="1"/>
  <c r="M71" i="420" s="1"/>
  <c r="K71" i="420" a="1"/>
  <c r="K71" i="420" s="1"/>
  <c r="I71" i="420" s="1" a="1"/>
  <c r="I71" i="420" s="1"/>
  <c r="G71" i="420" a="1"/>
  <c r="G71" i="420" s="1"/>
  <c r="E71" i="420" s="1" a="1"/>
  <c r="E71" i="420" s="1"/>
  <c r="C71" i="420" a="1"/>
  <c r="C71" i="420" s="1"/>
  <c r="A71" i="420" s="1" a="1"/>
  <c r="A71" i="420" s="1"/>
  <c r="S70" i="420" a="1"/>
  <c r="S70" i="420" s="1"/>
  <c r="Q70" i="420" s="1" a="1"/>
  <c r="Q70" i="420" s="1"/>
  <c r="O70" i="420" a="1"/>
  <c r="O70" i="420" s="1"/>
  <c r="M70" i="420" s="1" a="1"/>
  <c r="M70" i="420" s="1"/>
  <c r="K70" i="420" a="1"/>
  <c r="K70" i="420" s="1"/>
  <c r="I70" i="420" s="1" a="1"/>
  <c r="I70" i="420" s="1"/>
  <c r="G70" i="420" a="1"/>
  <c r="G70" i="420" s="1"/>
  <c r="E70" i="420" s="1" a="1"/>
  <c r="E70" i="420" s="1"/>
  <c r="C70" i="420" a="1"/>
  <c r="C70" i="420" s="1"/>
  <c r="A70" i="420" s="1" a="1"/>
  <c r="A70" i="420" s="1"/>
  <c r="S69" i="420" a="1"/>
  <c r="S69" i="420" s="1"/>
  <c r="Q69" i="420" s="1" a="1"/>
  <c r="Q69" i="420" s="1"/>
  <c r="O69" i="420" a="1"/>
  <c r="O69" i="420" s="1"/>
  <c r="M69" i="420" s="1" a="1"/>
  <c r="M69" i="420" s="1"/>
  <c r="K69" i="420" a="1"/>
  <c r="K69" i="420" s="1"/>
  <c r="I69" i="420" s="1" a="1"/>
  <c r="I69" i="420" s="1"/>
  <c r="G69" i="420" a="1"/>
  <c r="G69" i="420" s="1"/>
  <c r="E69" i="420" s="1" a="1"/>
  <c r="E69" i="420" s="1"/>
  <c r="C69" i="420" a="1"/>
  <c r="C69" i="420" s="1"/>
  <c r="A69" i="420" s="1" a="1"/>
  <c r="A69" i="420" s="1"/>
  <c r="S68" i="420" a="1"/>
  <c r="S68" i="420" s="1"/>
  <c r="Q68" i="420" s="1" a="1"/>
  <c r="Q68" i="420" s="1"/>
  <c r="O68" i="420" a="1"/>
  <c r="O68" i="420" s="1"/>
  <c r="M68" i="420" s="1" a="1"/>
  <c r="M68" i="420" s="1"/>
  <c r="K68" i="420" a="1"/>
  <c r="K68" i="420" s="1"/>
  <c r="I68" i="420" s="1" a="1"/>
  <c r="I68" i="420" s="1"/>
  <c r="G68" i="420" a="1"/>
  <c r="G68" i="420" s="1"/>
  <c r="E68" i="420" s="1" a="1"/>
  <c r="E68" i="420" s="1"/>
  <c r="C68" i="420" a="1"/>
  <c r="C68" i="420" s="1"/>
  <c r="A68" i="420" s="1" a="1"/>
  <c r="A68" i="420" s="1"/>
  <c r="S67" i="420" a="1"/>
  <c r="S67" i="420" s="1"/>
  <c r="Q67" i="420" s="1" a="1"/>
  <c r="Q67" i="420" s="1"/>
  <c r="O67" i="420" a="1"/>
  <c r="O67" i="420" s="1"/>
  <c r="M67" i="420" s="1" a="1"/>
  <c r="M67" i="420" s="1"/>
  <c r="K67" i="420" a="1"/>
  <c r="K67" i="420" s="1"/>
  <c r="I67" i="420" s="1" a="1"/>
  <c r="I67" i="420" s="1"/>
  <c r="G67" i="420" a="1"/>
  <c r="G67" i="420" s="1"/>
  <c r="E67" i="420" s="1" a="1"/>
  <c r="E67" i="420" s="1"/>
  <c r="C67" i="420" a="1"/>
  <c r="C67" i="420" s="1"/>
  <c r="A67" i="420" s="1" a="1"/>
  <c r="A67" i="420" s="1"/>
  <c r="S66" i="420" a="1"/>
  <c r="S66" i="420" s="1"/>
  <c r="Q66" i="420" s="1" a="1"/>
  <c r="Q66" i="420" s="1"/>
  <c r="O66" i="420" a="1"/>
  <c r="O66" i="420" s="1"/>
  <c r="M66" i="420" s="1" a="1"/>
  <c r="M66" i="420" s="1"/>
  <c r="K66" i="420" a="1"/>
  <c r="K66" i="420" s="1"/>
  <c r="I66" i="420" s="1" a="1"/>
  <c r="I66" i="420" s="1"/>
  <c r="G66" i="420" a="1"/>
  <c r="G66" i="420" s="1"/>
  <c r="E66" i="420" s="1" a="1"/>
  <c r="E66" i="420" s="1"/>
  <c r="C66" i="420" a="1"/>
  <c r="C66" i="420" s="1"/>
  <c r="A66" i="420" s="1" a="1"/>
  <c r="A66" i="420" s="1"/>
  <c r="S65" i="420" a="1"/>
  <c r="S65" i="420" s="1"/>
  <c r="Q65" i="420" s="1" a="1"/>
  <c r="Q65" i="420" s="1"/>
  <c r="O65" i="420" a="1"/>
  <c r="O65" i="420" s="1"/>
  <c r="M65" i="420" s="1" a="1"/>
  <c r="M65" i="420" s="1"/>
  <c r="K65" i="420" a="1"/>
  <c r="K65" i="420" s="1"/>
  <c r="I65" i="420" s="1" a="1"/>
  <c r="I65" i="420" s="1"/>
  <c r="G65" i="420" a="1"/>
  <c r="G65" i="420" s="1"/>
  <c r="C65" i="420" a="1"/>
  <c r="C65" i="420" s="1"/>
  <c r="A65" i="420" s="1" a="1"/>
  <c r="A65" i="420" s="1"/>
  <c r="S64" i="420" a="1"/>
  <c r="S64" i="420" s="1"/>
  <c r="O64" i="420" a="1"/>
  <c r="O64" i="420" s="1"/>
  <c r="M61" i="420" s="1"/>
  <c r="K64" i="420" a="1"/>
  <c r="K64" i="420" s="1"/>
  <c r="I64" i="420" s="1" a="1"/>
  <c r="I64" i="420" s="1"/>
  <c r="G64" i="420" a="1"/>
  <c r="G64" i="420" s="1"/>
  <c r="E64" i="420" s="1" a="1"/>
  <c r="E64" i="420" s="1"/>
  <c r="C64" i="420" a="1"/>
  <c r="C64" i="420" s="1"/>
  <c r="A64" i="420" s="1" a="1"/>
  <c r="A64" i="420" s="1"/>
  <c r="S63" i="420" a="1"/>
  <c r="S63" i="420" s="1"/>
  <c r="O63" i="420" a="1"/>
  <c r="O63" i="420" s="1"/>
  <c r="M63" i="420" s="1" a="1"/>
  <c r="M63" i="420" s="1"/>
  <c r="K63" i="420" a="1"/>
  <c r="K63" i="420" s="1"/>
  <c r="G63" i="420" a="1"/>
  <c r="G63" i="420" s="1"/>
  <c r="E63" i="420" s="1" a="1"/>
  <c r="E63" i="420" s="1"/>
  <c r="C63" i="420" a="1"/>
  <c r="C63" i="420" s="1"/>
  <c r="A63" i="420" s="1" a="1"/>
  <c r="A63" i="420" s="1"/>
  <c r="S62" i="420" a="1"/>
  <c r="S62" i="420" s="1"/>
  <c r="Q62" i="420" s="1" a="1"/>
  <c r="Q62" i="420" s="1"/>
  <c r="O62" i="420" a="1"/>
  <c r="O62" i="420" s="1"/>
  <c r="M62" i="420" s="1" a="1"/>
  <c r="M62" i="420" s="1"/>
  <c r="K62" i="420" a="1"/>
  <c r="K62" i="420" s="1"/>
  <c r="G62" i="420" a="1"/>
  <c r="G62" i="420" s="1"/>
  <c r="C62" i="420" a="1"/>
  <c r="C62" i="420" s="1"/>
  <c r="S60" i="420" a="1"/>
  <c r="S60" i="420" s="1"/>
  <c r="Q60" i="420" s="1" a="1"/>
  <c r="Q60" i="420" s="1"/>
  <c r="O60" i="420" a="1"/>
  <c r="O60" i="420" s="1"/>
  <c r="M60" i="420" s="1" a="1"/>
  <c r="M60" i="420" s="1"/>
  <c r="K60" i="420" a="1"/>
  <c r="K60" i="420" s="1"/>
  <c r="I60" i="420" s="1" a="1"/>
  <c r="I60" i="420" s="1"/>
  <c r="G60" i="420" a="1"/>
  <c r="G60" i="420" s="1"/>
  <c r="E60" i="420" s="1" a="1"/>
  <c r="E60" i="420" s="1"/>
  <c r="C60" i="420" a="1"/>
  <c r="C60" i="420" s="1"/>
  <c r="A60" i="420" s="1" a="1"/>
  <c r="A60" i="420" s="1"/>
  <c r="S59" i="420" a="1"/>
  <c r="S59" i="420" s="1"/>
  <c r="Q59" i="420" s="1" a="1"/>
  <c r="Q59" i="420" s="1"/>
  <c r="O59" i="420" a="1"/>
  <c r="O59" i="420" s="1"/>
  <c r="M59" i="420" s="1" a="1"/>
  <c r="M59" i="420" s="1"/>
  <c r="K59" i="420" a="1"/>
  <c r="K59" i="420" s="1"/>
  <c r="I59" i="420" s="1" a="1"/>
  <c r="I59" i="420" s="1"/>
  <c r="G59" i="420" a="1"/>
  <c r="G59" i="420" s="1"/>
  <c r="E59" i="420" s="1" a="1"/>
  <c r="E59" i="420" s="1"/>
  <c r="C59" i="420" a="1"/>
  <c r="C59" i="420" s="1"/>
  <c r="A59" i="420" s="1" a="1"/>
  <c r="A59" i="420" s="1"/>
  <c r="S58" i="420" a="1"/>
  <c r="S58" i="420" s="1"/>
  <c r="Q58" i="420" s="1" a="1"/>
  <c r="Q58" i="420" s="1"/>
  <c r="O58" i="420" a="1"/>
  <c r="O58" i="420" s="1"/>
  <c r="M58" i="420" s="1" a="1"/>
  <c r="M58" i="420" s="1"/>
  <c r="K58" i="420" a="1"/>
  <c r="K58" i="420" s="1"/>
  <c r="I58" i="420" s="1" a="1"/>
  <c r="I58" i="420" s="1"/>
  <c r="G58" i="420" a="1"/>
  <c r="G58" i="420" s="1"/>
  <c r="E58" i="420" s="1" a="1"/>
  <c r="E58" i="420" s="1"/>
  <c r="C58" i="420" a="1"/>
  <c r="C58" i="420" s="1"/>
  <c r="A58" i="420" s="1" a="1"/>
  <c r="A58" i="420" s="1"/>
  <c r="S57" i="420" a="1"/>
  <c r="S57" i="420" s="1"/>
  <c r="Q57" i="420" s="1" a="1"/>
  <c r="Q57" i="420" s="1"/>
  <c r="O57" i="420" a="1"/>
  <c r="O57" i="420" s="1"/>
  <c r="M57" i="420" s="1" a="1"/>
  <c r="M57" i="420" s="1"/>
  <c r="K57" i="420" a="1"/>
  <c r="K57" i="420" s="1"/>
  <c r="I57" i="420" s="1" a="1"/>
  <c r="I57" i="420" s="1"/>
  <c r="G57" i="420" a="1"/>
  <c r="G57" i="420" s="1"/>
  <c r="E57" i="420" s="1" a="1"/>
  <c r="E57" i="420" s="1"/>
  <c r="C57" i="420" a="1"/>
  <c r="C57" i="420" s="1"/>
  <c r="A57" i="420" s="1" a="1"/>
  <c r="A57" i="420" s="1"/>
  <c r="S56" i="420" a="1"/>
  <c r="S56" i="420" s="1"/>
  <c r="Q56" i="420" s="1" a="1"/>
  <c r="Q56" i="420" s="1"/>
  <c r="O56" i="420" a="1"/>
  <c r="O56" i="420" s="1"/>
  <c r="M56" i="420" s="1" a="1"/>
  <c r="M56" i="420" s="1"/>
  <c r="K56" i="420" a="1"/>
  <c r="K56" i="420" s="1"/>
  <c r="I56" i="420" s="1" a="1"/>
  <c r="I56" i="420" s="1"/>
  <c r="G56" i="420" a="1"/>
  <c r="G56" i="420" s="1"/>
  <c r="E56" i="420" s="1" a="1"/>
  <c r="E56" i="420" s="1"/>
  <c r="C56" i="420" a="1"/>
  <c r="C56" i="420" s="1"/>
  <c r="A56" i="420" s="1" a="1"/>
  <c r="A56" i="420" s="1"/>
  <c r="S55" i="420" a="1"/>
  <c r="S55" i="420" s="1"/>
  <c r="Q55" i="420" s="1" a="1"/>
  <c r="Q55" i="420" s="1"/>
  <c r="O55" i="420" a="1"/>
  <c r="O55" i="420" s="1"/>
  <c r="M55" i="420" s="1" a="1"/>
  <c r="M55" i="420" s="1"/>
  <c r="K55" i="420" a="1"/>
  <c r="K55" i="420" s="1"/>
  <c r="I55" i="420" s="1" a="1"/>
  <c r="I55" i="420" s="1"/>
  <c r="G55" i="420" a="1"/>
  <c r="G55" i="420" s="1"/>
  <c r="E55" i="420" s="1" a="1"/>
  <c r="E55" i="420" s="1"/>
  <c r="C55" i="420" a="1"/>
  <c r="C55" i="420" s="1"/>
  <c r="A55" i="420" s="1" a="1"/>
  <c r="A55" i="420" s="1"/>
  <c r="S54" i="420" a="1"/>
  <c r="S54" i="420" s="1"/>
  <c r="Q54" i="420" s="1" a="1"/>
  <c r="Q54" i="420" s="1"/>
  <c r="O54" i="420" a="1"/>
  <c r="O54" i="420" s="1"/>
  <c r="M54" i="420" s="1" a="1"/>
  <c r="M54" i="420" s="1"/>
  <c r="K54" i="420" a="1"/>
  <c r="K54" i="420" s="1"/>
  <c r="I54" i="420" s="1" a="1"/>
  <c r="I54" i="420" s="1"/>
  <c r="G54" i="420" a="1"/>
  <c r="G54" i="420" s="1"/>
  <c r="E54" i="420" s="1" a="1"/>
  <c r="E54" i="420" s="1"/>
  <c r="C54" i="420" a="1"/>
  <c r="C54" i="420" s="1"/>
  <c r="A54" i="420" s="1" a="1"/>
  <c r="A54" i="420" s="1"/>
  <c r="S53" i="420" a="1"/>
  <c r="S53" i="420" s="1"/>
  <c r="Q53" i="420" s="1" a="1"/>
  <c r="Q53" i="420" s="1"/>
  <c r="O53" i="420" a="1"/>
  <c r="O53" i="420" s="1"/>
  <c r="M53" i="420" s="1" a="1"/>
  <c r="M53" i="420" s="1"/>
  <c r="K53" i="420" a="1"/>
  <c r="K53" i="420" s="1"/>
  <c r="I53" i="420" s="1" a="1"/>
  <c r="I53" i="420" s="1"/>
  <c r="G53" i="420" a="1"/>
  <c r="G53" i="420" s="1"/>
  <c r="E53" i="420" s="1" a="1"/>
  <c r="E53" i="420" s="1"/>
  <c r="C53" i="420" a="1"/>
  <c r="C53" i="420" s="1"/>
  <c r="A53" i="420" s="1" a="1"/>
  <c r="A53" i="420" s="1"/>
  <c r="S52" i="420" a="1"/>
  <c r="S52" i="420" s="1"/>
  <c r="O52" i="420" a="1"/>
  <c r="O52" i="420" s="1"/>
  <c r="M52" i="420" s="1" a="1"/>
  <c r="M52" i="420" s="1"/>
  <c r="K52" i="420" a="1"/>
  <c r="K52" i="420" s="1"/>
  <c r="I52" i="420" s="1" a="1"/>
  <c r="I52" i="420" s="1"/>
  <c r="G52" i="420" a="1"/>
  <c r="G52" i="420" s="1"/>
  <c r="E52" i="420" s="1" a="1"/>
  <c r="E52" i="420" s="1"/>
  <c r="C52" i="420" a="1"/>
  <c r="C52" i="420" s="1"/>
  <c r="A52" i="420" s="1" a="1"/>
  <c r="A52" i="420" s="1"/>
  <c r="S51" i="420" a="1"/>
  <c r="S51" i="420"/>
  <c r="Q51" i="420" s="1" a="1"/>
  <c r="Q51" i="420" s="1"/>
  <c r="O51" i="420" a="1"/>
  <c r="O51" i="420" s="1"/>
  <c r="K51" i="420" a="1"/>
  <c r="K51" i="420" s="1"/>
  <c r="I51" i="420" s="1" a="1"/>
  <c r="I51" i="420" s="1"/>
  <c r="G51" i="420" a="1"/>
  <c r="G51" i="420" s="1"/>
  <c r="C51" i="420" a="1"/>
  <c r="C51" i="420" s="1"/>
  <c r="S49" i="420" a="1"/>
  <c r="S49" i="420" s="1"/>
  <c r="Q49" i="420" s="1" a="1"/>
  <c r="Q49" i="420" s="1"/>
  <c r="O49" i="420" a="1"/>
  <c r="O49" i="420" s="1"/>
  <c r="M49" i="420" s="1" a="1"/>
  <c r="M49" i="420" s="1"/>
  <c r="K49" i="420" a="1"/>
  <c r="K49" i="420" s="1"/>
  <c r="I49" i="420" s="1" a="1"/>
  <c r="I49" i="420" s="1"/>
  <c r="G49" i="420" a="1"/>
  <c r="G49" i="420" s="1"/>
  <c r="E49" i="420" s="1" a="1"/>
  <c r="E49" i="420" s="1"/>
  <c r="C49" i="420" a="1"/>
  <c r="C49" i="420" s="1"/>
  <c r="A49" i="420" s="1" a="1"/>
  <c r="A49" i="420" s="1"/>
  <c r="S48" i="420" a="1"/>
  <c r="S48" i="420" s="1"/>
  <c r="Q48" i="420" s="1" a="1"/>
  <c r="Q48" i="420" s="1"/>
  <c r="O48" i="420" a="1"/>
  <c r="O48" i="420" s="1"/>
  <c r="M48" i="420" s="1" a="1"/>
  <c r="M48" i="420" s="1"/>
  <c r="K48" i="420" a="1"/>
  <c r="K48" i="420" s="1"/>
  <c r="I48" i="420" s="1" a="1"/>
  <c r="I48" i="420" s="1"/>
  <c r="G48" i="420" a="1"/>
  <c r="G48" i="420" s="1"/>
  <c r="E48" i="420" s="1" a="1"/>
  <c r="E48" i="420" s="1"/>
  <c r="C48" i="420" a="1"/>
  <c r="C48" i="420" s="1"/>
  <c r="A48" i="420" s="1" a="1"/>
  <c r="A48" i="420" s="1"/>
  <c r="S47" i="420" a="1"/>
  <c r="S47" i="420"/>
  <c r="Q47" i="420" s="1" a="1"/>
  <c r="Q47" i="420" s="1"/>
  <c r="O47" i="420" a="1"/>
  <c r="O47" i="420" s="1"/>
  <c r="M47" i="420" s="1" a="1"/>
  <c r="M47" i="420" s="1"/>
  <c r="K47" i="420" a="1"/>
  <c r="K47" i="420" s="1"/>
  <c r="I47" i="420" s="1" a="1"/>
  <c r="I47" i="420" s="1"/>
  <c r="G47" i="420" a="1"/>
  <c r="G47" i="420" s="1"/>
  <c r="E47" i="420" s="1" a="1"/>
  <c r="E47" i="420" s="1"/>
  <c r="C47" i="420" a="1"/>
  <c r="C47" i="420" s="1"/>
  <c r="A47" i="420" s="1" a="1"/>
  <c r="A47" i="420" s="1"/>
  <c r="S46" i="420" a="1"/>
  <c r="S46" i="420" s="1"/>
  <c r="Q46" i="420" s="1" a="1"/>
  <c r="Q46" i="420" s="1"/>
  <c r="O46" i="420" a="1"/>
  <c r="O46" i="420" s="1"/>
  <c r="M46" i="420" s="1" a="1"/>
  <c r="M46" i="420" s="1"/>
  <c r="K46" i="420" a="1"/>
  <c r="K46" i="420" s="1"/>
  <c r="I46" i="420" s="1" a="1"/>
  <c r="I46" i="420" s="1"/>
  <c r="G46" i="420" a="1"/>
  <c r="G46" i="420" s="1"/>
  <c r="E46" i="420" s="1" a="1"/>
  <c r="E46" i="420" s="1"/>
  <c r="C46" i="420" a="1"/>
  <c r="C46" i="420" s="1"/>
  <c r="A46" i="420" s="1" a="1"/>
  <c r="A46" i="420" s="1"/>
  <c r="S45" i="420" a="1"/>
  <c r="S45" i="420" s="1"/>
  <c r="Q45" i="420" s="1" a="1"/>
  <c r="Q45" i="420" s="1"/>
  <c r="O45" i="420" a="1"/>
  <c r="O45" i="420" s="1"/>
  <c r="M45" i="420" s="1" a="1"/>
  <c r="M45" i="420" s="1"/>
  <c r="K45" i="420" a="1"/>
  <c r="K45" i="420" s="1"/>
  <c r="I45" i="420" s="1" a="1"/>
  <c r="I45" i="420" s="1"/>
  <c r="G45" i="420" a="1"/>
  <c r="G45" i="420" s="1"/>
  <c r="E45" i="420" s="1" a="1"/>
  <c r="E45" i="420" s="1"/>
  <c r="C45" i="420" a="1"/>
  <c r="C45" i="420" s="1"/>
  <c r="A45" i="420" s="1" a="1"/>
  <c r="A45" i="420" s="1"/>
  <c r="S44" i="420" a="1"/>
  <c r="S44" i="420" s="1"/>
  <c r="Q44" i="420" s="1" a="1"/>
  <c r="Q44" i="420" s="1"/>
  <c r="O44" i="420" a="1"/>
  <c r="O44" i="420" s="1"/>
  <c r="M44" i="420" s="1" a="1"/>
  <c r="M44" i="420" s="1"/>
  <c r="K44" i="420" a="1"/>
  <c r="K44" i="420" s="1"/>
  <c r="I44" i="420" s="1" a="1"/>
  <c r="I44" i="420" s="1"/>
  <c r="G44" i="420" a="1"/>
  <c r="G44" i="420" s="1"/>
  <c r="E44" i="420" s="1" a="1"/>
  <c r="E44" i="420" s="1"/>
  <c r="C44" i="420" a="1"/>
  <c r="C44" i="420" s="1"/>
  <c r="A44" i="420" s="1" a="1"/>
  <c r="A44" i="420" s="1"/>
  <c r="S43" i="420" a="1"/>
  <c r="S43" i="420" s="1"/>
  <c r="Q43" i="420" s="1" a="1"/>
  <c r="Q43" i="420" s="1"/>
  <c r="O43" i="420" a="1"/>
  <c r="O43" i="420" s="1"/>
  <c r="M43" i="420" s="1" a="1"/>
  <c r="M43" i="420" s="1"/>
  <c r="K43" i="420" a="1"/>
  <c r="K43" i="420" s="1"/>
  <c r="I43" i="420" s="1" a="1"/>
  <c r="I43" i="420" s="1"/>
  <c r="G43" i="420" a="1"/>
  <c r="G43" i="420" s="1"/>
  <c r="E43" i="420" s="1" a="1"/>
  <c r="E43" i="420" s="1"/>
  <c r="C43" i="420" a="1"/>
  <c r="C43" i="420" s="1"/>
  <c r="A43" i="420" s="1" a="1"/>
  <c r="A43" i="420" s="1"/>
  <c r="S42" i="420" a="1"/>
  <c r="S42" i="420" s="1"/>
  <c r="Q42" i="420" s="1" a="1"/>
  <c r="Q42" i="420" s="1"/>
  <c r="O42" i="420" a="1"/>
  <c r="O42" i="420" s="1"/>
  <c r="M42" i="420" s="1" a="1"/>
  <c r="M42" i="420" s="1"/>
  <c r="K42" i="420" a="1"/>
  <c r="K42" i="420" s="1"/>
  <c r="I42" i="420" s="1" a="1"/>
  <c r="I42" i="420" s="1"/>
  <c r="G42" i="420" a="1"/>
  <c r="G42" i="420" s="1"/>
  <c r="C42" i="420" a="1"/>
  <c r="C42" i="420" s="1"/>
  <c r="A42" i="420" s="1" a="1"/>
  <c r="A42" i="420" s="1"/>
  <c r="S41" i="420" a="1"/>
  <c r="S41" i="420" s="1"/>
  <c r="Q41" i="420" s="1" a="1"/>
  <c r="Q41" i="420" s="1"/>
  <c r="O41" i="420" a="1"/>
  <c r="O41" i="420" s="1"/>
  <c r="M41" i="420" s="1" a="1"/>
  <c r="M41" i="420" s="1"/>
  <c r="K41" i="420" a="1"/>
  <c r="K41" i="420" s="1"/>
  <c r="G41" i="420" a="1"/>
  <c r="G41" i="420" s="1"/>
  <c r="E41" i="420" s="1" a="1"/>
  <c r="E41" i="420" s="1"/>
  <c r="C41" i="420" a="1"/>
  <c r="C41" i="420" s="1"/>
  <c r="A41" i="420" s="1" a="1"/>
  <c r="A41" i="420" s="1"/>
  <c r="S40" i="420" a="1"/>
  <c r="S40" i="420" s="1"/>
  <c r="O40" i="420" a="1"/>
  <c r="O40" i="420" s="1"/>
  <c r="K40" i="420" a="1"/>
  <c r="K40" i="420" s="1"/>
  <c r="I40" i="420" s="1" a="1"/>
  <c r="I40" i="420" s="1"/>
  <c r="G40" i="420" a="1"/>
  <c r="G40" i="420" s="1"/>
  <c r="C40" i="420" a="1"/>
  <c r="C40" i="420" s="1"/>
  <c r="G80" i="378" a="1"/>
  <c r="G80" i="378" s="1"/>
  <c r="E80" i="378" s="1" a="1"/>
  <c r="E80" i="378" s="1"/>
  <c r="C80" i="378" a="1"/>
  <c r="C80" i="378" s="1"/>
  <c r="A80" i="378" s="1" a="1"/>
  <c r="A80" i="378" s="1"/>
  <c r="G79" i="378" a="1"/>
  <c r="G79" i="378" s="1"/>
  <c r="E79" i="378" s="1" a="1"/>
  <c r="E79" i="378" s="1"/>
  <c r="C79" i="378" a="1"/>
  <c r="C79" i="378" s="1"/>
  <c r="A79" i="378" s="1" a="1"/>
  <c r="A79" i="378" s="1"/>
  <c r="G78" i="378" a="1"/>
  <c r="G78" i="378" s="1"/>
  <c r="E78" i="378" s="1" a="1"/>
  <c r="E78" i="378" s="1"/>
  <c r="C78" i="378" a="1"/>
  <c r="C78" i="378" s="1"/>
  <c r="A78" i="378" s="1" a="1"/>
  <c r="A78" i="378" s="1"/>
  <c r="G77" i="378" a="1"/>
  <c r="G77" i="378" s="1"/>
  <c r="E77" i="378" s="1" a="1"/>
  <c r="E77" i="378" s="1"/>
  <c r="C77" i="378" a="1"/>
  <c r="C77" i="378" s="1"/>
  <c r="A77" i="378" s="1" a="1"/>
  <c r="A77" i="378" s="1"/>
  <c r="G76" i="378" a="1"/>
  <c r="G76" i="378" s="1"/>
  <c r="E76" i="378" s="1" a="1"/>
  <c r="E76" i="378" s="1"/>
  <c r="C76" i="378" a="1"/>
  <c r="C76" i="378" s="1"/>
  <c r="A76" i="378" s="1" a="1"/>
  <c r="A76" i="378" s="1"/>
  <c r="G75" i="378" a="1"/>
  <c r="G75" i="378" s="1"/>
  <c r="E75" i="378" s="1" a="1"/>
  <c r="E75" i="378" s="1"/>
  <c r="C75" i="378" a="1"/>
  <c r="C75" i="378" s="1"/>
  <c r="A75" i="378" s="1" a="1"/>
  <c r="A75" i="378" s="1"/>
  <c r="G74" i="378" a="1"/>
  <c r="G74" i="378" s="1"/>
  <c r="C74" i="378" a="1"/>
  <c r="C74" i="378" s="1"/>
  <c r="G73" i="378" a="1"/>
  <c r="G73" i="378" s="1"/>
  <c r="C73" i="378" a="1"/>
  <c r="C73" i="378" s="1"/>
  <c r="S71" i="378" a="1"/>
  <c r="S71" i="378" s="1"/>
  <c r="Q71" i="378" s="1" a="1"/>
  <c r="Q71" i="378" s="1"/>
  <c r="O71" i="378" a="1"/>
  <c r="O71" i="378" s="1"/>
  <c r="M71" i="378" s="1" a="1"/>
  <c r="M71" i="378" s="1"/>
  <c r="K71" i="378" a="1"/>
  <c r="K71" i="378" s="1"/>
  <c r="I71" i="378" s="1" a="1"/>
  <c r="I71" i="378" s="1"/>
  <c r="G71" i="378" a="1"/>
  <c r="G71" i="378" s="1"/>
  <c r="E71" i="378" s="1" a="1"/>
  <c r="E71" i="378" s="1"/>
  <c r="C71" i="378" a="1"/>
  <c r="C71" i="378" s="1"/>
  <c r="A71" i="378" s="1" a="1"/>
  <c r="A71" i="378" s="1"/>
  <c r="S70" i="378" a="1"/>
  <c r="S70" i="378" s="1"/>
  <c r="Q70" i="378" s="1" a="1"/>
  <c r="Q70" i="378" s="1"/>
  <c r="O70" i="378" a="1"/>
  <c r="O70" i="378" s="1"/>
  <c r="M70" i="378" s="1" a="1"/>
  <c r="M70" i="378" s="1"/>
  <c r="K70" i="378" a="1"/>
  <c r="K70" i="378" s="1"/>
  <c r="I70" i="378" s="1" a="1"/>
  <c r="I70" i="378" s="1"/>
  <c r="G70" i="378" a="1"/>
  <c r="G70" i="378" s="1"/>
  <c r="E70" i="378" s="1" a="1"/>
  <c r="E70" i="378" s="1"/>
  <c r="C70" i="378" a="1"/>
  <c r="C70" i="378" s="1"/>
  <c r="A70" i="378" s="1" a="1"/>
  <c r="A70" i="378" s="1"/>
  <c r="S69" i="378" a="1"/>
  <c r="S69" i="378" s="1"/>
  <c r="Q69" i="378" s="1" a="1"/>
  <c r="Q69" i="378" s="1"/>
  <c r="O69" i="378" a="1"/>
  <c r="O69" i="378" s="1"/>
  <c r="M69" i="378" s="1" a="1"/>
  <c r="M69" i="378" s="1"/>
  <c r="K69" i="378" a="1"/>
  <c r="K69" i="378" s="1"/>
  <c r="I69" i="378" s="1" a="1"/>
  <c r="I69" i="378" s="1"/>
  <c r="G69" i="378" a="1"/>
  <c r="G69" i="378" s="1"/>
  <c r="E69" i="378" s="1" a="1"/>
  <c r="E69" i="378" s="1"/>
  <c r="C69" i="378" a="1"/>
  <c r="C69" i="378" s="1"/>
  <c r="A69" i="378" s="1" a="1"/>
  <c r="A69" i="378" s="1"/>
  <c r="S68" i="378" a="1"/>
  <c r="S68" i="378" s="1"/>
  <c r="Q68" i="378" s="1" a="1"/>
  <c r="Q68" i="378" s="1"/>
  <c r="O68" i="378" a="1"/>
  <c r="O68" i="378" s="1"/>
  <c r="M68" i="378" s="1" a="1"/>
  <c r="M68" i="378" s="1"/>
  <c r="K68" i="378" a="1"/>
  <c r="K68" i="378" s="1"/>
  <c r="I68" i="378" s="1" a="1"/>
  <c r="I68" i="378" s="1"/>
  <c r="G68" i="378" a="1"/>
  <c r="G68" i="378" s="1"/>
  <c r="E68" i="378" s="1" a="1"/>
  <c r="E68" i="378" s="1"/>
  <c r="C68" i="378" a="1"/>
  <c r="C68" i="378" s="1"/>
  <c r="A68" i="378" s="1" a="1"/>
  <c r="A68" i="378" s="1"/>
  <c r="S67" i="378" a="1"/>
  <c r="S67" i="378" s="1"/>
  <c r="Q67" i="378" s="1" a="1"/>
  <c r="Q67" i="378" s="1"/>
  <c r="O67" i="378" a="1"/>
  <c r="O67" i="378" s="1"/>
  <c r="M67" i="378" s="1" a="1"/>
  <c r="M67" i="378" s="1"/>
  <c r="K67" i="378" a="1"/>
  <c r="K67" i="378" s="1"/>
  <c r="I67" i="378" s="1" a="1"/>
  <c r="I67" i="378" s="1"/>
  <c r="G67" i="378" a="1"/>
  <c r="G67" i="378" s="1"/>
  <c r="E67" i="378" s="1" a="1"/>
  <c r="E67" i="378" s="1"/>
  <c r="C67" i="378" a="1"/>
  <c r="C67" i="378" s="1"/>
  <c r="A67" i="378" s="1" a="1"/>
  <c r="A67" i="378" s="1"/>
  <c r="S66" i="378" a="1"/>
  <c r="S66" i="378" s="1"/>
  <c r="Q66" i="378" s="1" a="1"/>
  <c r="Q66" i="378" s="1"/>
  <c r="O66" i="378" a="1"/>
  <c r="O66" i="378" s="1"/>
  <c r="M66" i="378" s="1" a="1"/>
  <c r="M66" i="378" s="1"/>
  <c r="K66" i="378" a="1"/>
  <c r="K66" i="378" s="1"/>
  <c r="I66" i="378" s="1" a="1"/>
  <c r="I66" i="378" s="1"/>
  <c r="G66" i="378" a="1"/>
  <c r="G66" i="378" s="1"/>
  <c r="E66" i="378" s="1" a="1"/>
  <c r="E66" i="378" s="1"/>
  <c r="C66" i="378" a="1"/>
  <c r="C66" i="378" s="1"/>
  <c r="A66" i="378" s="1" a="1"/>
  <c r="A66" i="378" s="1"/>
  <c r="S65" i="378" a="1"/>
  <c r="S65" i="378" s="1"/>
  <c r="Q65" i="378" s="1" a="1"/>
  <c r="Q65" i="378" s="1"/>
  <c r="O65" i="378" a="1"/>
  <c r="O65" i="378" s="1"/>
  <c r="M65" i="378" s="1" a="1"/>
  <c r="M65" i="378" s="1"/>
  <c r="K65" i="378" a="1"/>
  <c r="K65" i="378" s="1"/>
  <c r="I65" i="378" s="1" a="1"/>
  <c r="I65" i="378" s="1"/>
  <c r="G65" i="378" a="1"/>
  <c r="G65" i="378" s="1"/>
  <c r="C65" i="378" a="1"/>
  <c r="C65" i="378" s="1"/>
  <c r="A65" i="378" s="1" a="1"/>
  <c r="A65" i="378" s="1"/>
  <c r="S64" i="378" a="1"/>
  <c r="S64" i="378" s="1"/>
  <c r="O64" i="378" a="1"/>
  <c r="O64" i="378" s="1"/>
  <c r="M64" i="378" s="1" a="1"/>
  <c r="M64" i="378" s="1"/>
  <c r="K64" i="378" a="1"/>
  <c r="K64" i="378" s="1"/>
  <c r="I64" i="378" s="1" a="1"/>
  <c r="I64" i="378" s="1"/>
  <c r="G64" i="378" a="1"/>
  <c r="G64" i="378" s="1"/>
  <c r="E64" i="378" s="1" a="1"/>
  <c r="E64" i="378" s="1"/>
  <c r="C64" i="378" a="1"/>
  <c r="C64" i="378" s="1"/>
  <c r="S63" i="378" a="1"/>
  <c r="S63" i="378" s="1"/>
  <c r="Q63" i="378" s="1" a="1"/>
  <c r="Q63" i="378" s="1"/>
  <c r="O63" i="378" a="1"/>
  <c r="O63" i="378" s="1"/>
  <c r="M63" i="378" s="1" a="1"/>
  <c r="M63" i="378" s="1"/>
  <c r="K63" i="378" a="1"/>
  <c r="K63" i="378" s="1"/>
  <c r="G63" i="378" a="1"/>
  <c r="G63" i="378" s="1"/>
  <c r="E63" i="378" s="1" a="1"/>
  <c r="E63" i="378" s="1"/>
  <c r="C63" i="378" a="1"/>
  <c r="C63" i="378" s="1"/>
  <c r="A63" i="378" s="1" a="1"/>
  <c r="A63" i="378" s="1"/>
  <c r="S62" i="378" a="1"/>
  <c r="S62" i="378" s="1"/>
  <c r="O62" i="378" a="1"/>
  <c r="O62" i="378" s="1"/>
  <c r="M62" i="378" s="1" a="1"/>
  <c r="M62" i="378" s="1"/>
  <c r="K62" i="378" a="1"/>
  <c r="K62" i="378" s="1"/>
  <c r="I62" i="378" s="1" a="1"/>
  <c r="I62" i="378" s="1"/>
  <c r="G62" i="378" a="1"/>
  <c r="G62" i="378" s="1"/>
  <c r="C62" i="378" a="1"/>
  <c r="C62" i="378" s="1"/>
  <c r="S60" i="378" a="1"/>
  <c r="S60" i="378" s="1"/>
  <c r="Q60" i="378" s="1" a="1"/>
  <c r="Q60" i="378" s="1"/>
  <c r="O60" i="378" a="1"/>
  <c r="O60" i="378" s="1"/>
  <c r="M60" i="378" s="1" a="1"/>
  <c r="M60" i="378" s="1"/>
  <c r="K60" i="378" a="1"/>
  <c r="K60" i="378" s="1"/>
  <c r="I60" i="378" s="1" a="1"/>
  <c r="I60" i="378" s="1"/>
  <c r="G60" i="378" a="1"/>
  <c r="G60" i="378" s="1"/>
  <c r="E60" i="378" s="1" a="1"/>
  <c r="E60" i="378" s="1"/>
  <c r="C60" i="378" a="1"/>
  <c r="C60" i="378" s="1"/>
  <c r="A60" i="378" s="1" a="1"/>
  <c r="A60" i="378" s="1"/>
  <c r="S59" i="378" a="1"/>
  <c r="S59" i="378" s="1"/>
  <c r="Q59" i="378" s="1" a="1"/>
  <c r="Q59" i="378" s="1"/>
  <c r="O59" i="378" a="1"/>
  <c r="O59" i="378" s="1"/>
  <c r="M59" i="378" s="1" a="1"/>
  <c r="M59" i="378" s="1"/>
  <c r="K59" i="378" a="1"/>
  <c r="K59" i="378" s="1"/>
  <c r="I59" i="378" s="1" a="1"/>
  <c r="I59" i="378" s="1"/>
  <c r="G59" i="378" a="1"/>
  <c r="G59" i="378" s="1"/>
  <c r="E59" i="378" s="1" a="1"/>
  <c r="E59" i="378" s="1"/>
  <c r="C59" i="378" a="1"/>
  <c r="C59" i="378" s="1"/>
  <c r="A59" i="378" s="1" a="1"/>
  <c r="A59" i="378" s="1"/>
  <c r="S58" i="378" a="1"/>
  <c r="S58" i="378" s="1"/>
  <c r="Q58" i="378" s="1" a="1"/>
  <c r="Q58" i="378" s="1"/>
  <c r="O58" i="378" a="1"/>
  <c r="O58" i="378" s="1"/>
  <c r="M58" i="378" s="1" a="1"/>
  <c r="M58" i="378" s="1"/>
  <c r="K58" i="378" a="1"/>
  <c r="K58" i="378" s="1"/>
  <c r="I58" i="378" s="1" a="1"/>
  <c r="I58" i="378" s="1"/>
  <c r="G58" i="378" a="1"/>
  <c r="G58" i="378" s="1"/>
  <c r="E58" i="378" s="1" a="1"/>
  <c r="E58" i="378" s="1"/>
  <c r="C58" i="378" a="1"/>
  <c r="C58" i="378" s="1"/>
  <c r="A58" i="378" s="1" a="1"/>
  <c r="A58" i="378" s="1"/>
  <c r="S57" i="378" a="1"/>
  <c r="S57" i="378" s="1"/>
  <c r="Q57" i="378" s="1" a="1"/>
  <c r="Q57" i="378" s="1"/>
  <c r="O57" i="378" a="1"/>
  <c r="O57" i="378" s="1"/>
  <c r="M57" i="378" s="1" a="1"/>
  <c r="M57" i="378" s="1"/>
  <c r="K57" i="378" a="1"/>
  <c r="K57" i="378" s="1"/>
  <c r="I57" i="378" s="1" a="1"/>
  <c r="I57" i="378" s="1"/>
  <c r="G57" i="378" a="1"/>
  <c r="G57" i="378" s="1"/>
  <c r="E57" i="378" s="1" a="1"/>
  <c r="E57" i="378" s="1"/>
  <c r="C57" i="378" a="1"/>
  <c r="C57" i="378" s="1"/>
  <c r="A57" i="378" s="1" a="1"/>
  <c r="A57" i="378" s="1"/>
  <c r="S56" i="378" a="1"/>
  <c r="S56" i="378" s="1"/>
  <c r="Q56" i="378" s="1" a="1"/>
  <c r="Q56" i="378" s="1"/>
  <c r="O56" i="378" a="1"/>
  <c r="O56" i="378" s="1"/>
  <c r="M56" i="378" s="1" a="1"/>
  <c r="M56" i="378" s="1"/>
  <c r="K56" i="378" a="1"/>
  <c r="K56" i="378" s="1"/>
  <c r="I56" i="378" s="1" a="1"/>
  <c r="I56" i="378" s="1"/>
  <c r="G56" i="378" a="1"/>
  <c r="G56" i="378" s="1"/>
  <c r="E56" i="378" s="1" a="1"/>
  <c r="E56" i="378" s="1"/>
  <c r="C56" i="378" a="1"/>
  <c r="C56" i="378" s="1"/>
  <c r="A56" i="378" s="1" a="1"/>
  <c r="A56" i="378" s="1"/>
  <c r="S55" i="378" a="1"/>
  <c r="S55" i="378" s="1"/>
  <c r="Q55" i="378" s="1" a="1"/>
  <c r="Q55" i="378" s="1"/>
  <c r="O55" i="378" a="1"/>
  <c r="O55" i="378" s="1"/>
  <c r="M55" i="378" s="1" a="1"/>
  <c r="M55" i="378" s="1"/>
  <c r="K55" i="378" a="1"/>
  <c r="K55" i="378" s="1"/>
  <c r="I55" i="378" s="1" a="1"/>
  <c r="I55" i="378" s="1"/>
  <c r="G55" i="378" a="1"/>
  <c r="G55" i="378" s="1"/>
  <c r="E55" i="378" s="1" a="1"/>
  <c r="E55" i="378" s="1"/>
  <c r="C55" i="378" a="1"/>
  <c r="C55" i="378" s="1"/>
  <c r="A55" i="378" s="1" a="1"/>
  <c r="A55" i="378" s="1"/>
  <c r="S54" i="378" a="1"/>
  <c r="S54" i="378" s="1"/>
  <c r="Q54" i="378" s="1" a="1"/>
  <c r="Q54" i="378" s="1"/>
  <c r="O54" i="378" a="1"/>
  <c r="O54" i="378" s="1"/>
  <c r="M54" i="378" s="1" a="1"/>
  <c r="M54" i="378" s="1"/>
  <c r="K54" i="378" a="1"/>
  <c r="K54" i="378" s="1"/>
  <c r="I54" i="378" s="1" a="1"/>
  <c r="I54" i="378" s="1"/>
  <c r="G54" i="378" a="1"/>
  <c r="G54" i="378" s="1"/>
  <c r="E54" i="378" s="1" a="1"/>
  <c r="E54" i="378" s="1"/>
  <c r="C54" i="378" a="1"/>
  <c r="C54" i="378" s="1"/>
  <c r="A54" i="378" s="1" a="1"/>
  <c r="A54" i="378" s="1"/>
  <c r="S53" i="378" a="1"/>
  <c r="S53" i="378" s="1"/>
  <c r="Q53" i="378" s="1" a="1"/>
  <c r="Q53" i="378" s="1"/>
  <c r="O53" i="378" a="1"/>
  <c r="O53" i="378" s="1"/>
  <c r="M53" i="378" s="1" a="1"/>
  <c r="M53" i="378" s="1"/>
  <c r="K53" i="378" a="1"/>
  <c r="K53" i="378" s="1"/>
  <c r="I53" i="378" s="1" a="1"/>
  <c r="I53" i="378" s="1"/>
  <c r="G53" i="378" a="1"/>
  <c r="G53" i="378" s="1"/>
  <c r="E53" i="378" s="1" a="1"/>
  <c r="E53" i="378" s="1"/>
  <c r="C53" i="378" a="1"/>
  <c r="C53" i="378" s="1"/>
  <c r="A53" i="378" s="1" a="1"/>
  <c r="A53" i="378" s="1"/>
  <c r="S52" i="378" a="1"/>
  <c r="S52" i="378" s="1"/>
  <c r="Q52" i="378" s="1" a="1"/>
  <c r="Q52" i="378" s="1"/>
  <c r="O52" i="378" a="1"/>
  <c r="O52" i="378" s="1"/>
  <c r="M52" i="378" s="1" a="1"/>
  <c r="M52" i="378" s="1"/>
  <c r="K52" i="378" a="1"/>
  <c r="K52" i="378" s="1"/>
  <c r="I52" i="378" s="1" a="1"/>
  <c r="I52" i="378" s="1"/>
  <c r="G52" i="378" a="1"/>
  <c r="G52" i="378" s="1"/>
  <c r="E52" i="378" s="1" a="1"/>
  <c r="E52" i="378" s="1"/>
  <c r="C52" i="378" a="1"/>
  <c r="C52" i="378" s="1"/>
  <c r="A52" i="378" s="1" a="1"/>
  <c r="A52" i="378" s="1"/>
  <c r="S51" i="378" a="1"/>
  <c r="S51" i="378" s="1"/>
  <c r="O51" i="378" a="1"/>
  <c r="O51" i="378" s="1"/>
  <c r="M51" i="378" s="1" a="1"/>
  <c r="M51" i="378" s="1"/>
  <c r="K51" i="378" a="1"/>
  <c r="K51" i="378" s="1"/>
  <c r="G51" i="378" a="1"/>
  <c r="G51" i="378" s="1"/>
  <c r="C51" i="378" a="1"/>
  <c r="C51" i="378" s="1"/>
  <c r="S49" i="378" a="1"/>
  <c r="S49" i="378" s="1"/>
  <c r="Q49" i="378" s="1" a="1"/>
  <c r="Q49" i="378" s="1"/>
  <c r="O49" i="378" a="1"/>
  <c r="O49" i="378" s="1"/>
  <c r="M49" i="378" s="1" a="1"/>
  <c r="M49" i="378" s="1"/>
  <c r="K49" i="378" a="1"/>
  <c r="K49" i="378" s="1"/>
  <c r="I49" i="378" s="1" a="1"/>
  <c r="I49" i="378" s="1"/>
  <c r="G49" i="378" a="1"/>
  <c r="G49" i="378" s="1"/>
  <c r="E49" i="378" s="1" a="1"/>
  <c r="E49" i="378" s="1"/>
  <c r="C49" i="378" a="1"/>
  <c r="C49" i="378" s="1"/>
  <c r="A49" i="378" s="1" a="1"/>
  <c r="A49" i="378" s="1"/>
  <c r="S48" i="378" a="1"/>
  <c r="S48" i="378" s="1"/>
  <c r="Q48" i="378" s="1" a="1"/>
  <c r="Q48" i="378" s="1"/>
  <c r="O48" i="378" a="1"/>
  <c r="O48" i="378" s="1"/>
  <c r="M48" i="378" s="1" a="1"/>
  <c r="M48" i="378" s="1"/>
  <c r="K48" i="378" a="1"/>
  <c r="K48" i="378" s="1"/>
  <c r="I48" i="378" s="1" a="1"/>
  <c r="I48" i="378" s="1"/>
  <c r="G48" i="378" a="1"/>
  <c r="G48" i="378" s="1"/>
  <c r="E48" i="378" s="1" a="1"/>
  <c r="E48" i="378" s="1"/>
  <c r="C48" i="378" a="1"/>
  <c r="C48" i="378" s="1"/>
  <c r="A48" i="378" s="1" a="1"/>
  <c r="A48" i="378" s="1"/>
  <c r="S47" i="378" a="1"/>
  <c r="S47" i="378" s="1"/>
  <c r="Q47" i="378" s="1" a="1"/>
  <c r="Q47" i="378" s="1"/>
  <c r="O47" i="378" a="1"/>
  <c r="O47" i="378" s="1"/>
  <c r="M47" i="378" s="1" a="1"/>
  <c r="M47" i="378" s="1"/>
  <c r="K47" i="378" a="1"/>
  <c r="K47" i="378" s="1"/>
  <c r="I47" i="378" s="1" a="1"/>
  <c r="I47" i="378" s="1"/>
  <c r="G47" i="378" a="1"/>
  <c r="G47" i="378" s="1"/>
  <c r="E47" i="378" s="1" a="1"/>
  <c r="E47" i="378" s="1"/>
  <c r="C47" i="378" a="1"/>
  <c r="C47" i="378" s="1"/>
  <c r="A47" i="378" s="1" a="1"/>
  <c r="A47" i="378" s="1"/>
  <c r="S46" i="378" a="1"/>
  <c r="S46" i="378" s="1"/>
  <c r="Q46" i="378" s="1" a="1"/>
  <c r="Q46" i="378" s="1"/>
  <c r="O46" i="378" a="1"/>
  <c r="O46" i="378" s="1"/>
  <c r="M46" i="378" s="1" a="1"/>
  <c r="M46" i="378" s="1"/>
  <c r="K46" i="378" a="1"/>
  <c r="K46" i="378" s="1"/>
  <c r="I46" i="378" s="1" a="1"/>
  <c r="I46" i="378" s="1"/>
  <c r="G46" i="378" a="1"/>
  <c r="G46" i="378" s="1"/>
  <c r="E46" i="378" s="1" a="1"/>
  <c r="E46" i="378" s="1"/>
  <c r="C46" i="378" a="1"/>
  <c r="C46" i="378" s="1"/>
  <c r="A46" i="378" s="1" a="1"/>
  <c r="A46" i="378" s="1"/>
  <c r="S45" i="378" a="1"/>
  <c r="S45" i="378" s="1"/>
  <c r="Q45" i="378" s="1" a="1"/>
  <c r="Q45" i="378" s="1"/>
  <c r="O45" i="378" a="1"/>
  <c r="O45" i="378" s="1"/>
  <c r="M45" i="378" s="1" a="1"/>
  <c r="M45" i="378" s="1"/>
  <c r="K45" i="378" a="1"/>
  <c r="K45" i="378" s="1"/>
  <c r="I45" i="378" s="1" a="1"/>
  <c r="I45" i="378" s="1"/>
  <c r="G45" i="378" a="1"/>
  <c r="G45" i="378" s="1"/>
  <c r="E45" i="378" s="1" a="1"/>
  <c r="E45" i="378" s="1"/>
  <c r="C45" i="378" a="1"/>
  <c r="C45" i="378" s="1"/>
  <c r="A45" i="378" s="1" a="1"/>
  <c r="A45" i="378" s="1"/>
  <c r="S44" i="378" a="1"/>
  <c r="S44" i="378" s="1"/>
  <c r="Q44" i="378" s="1" a="1"/>
  <c r="Q44" i="378" s="1"/>
  <c r="O44" i="378" a="1"/>
  <c r="O44" i="378" s="1"/>
  <c r="M44" i="378" s="1" a="1"/>
  <c r="M44" i="378" s="1"/>
  <c r="K44" i="378" a="1"/>
  <c r="K44" i="378" s="1"/>
  <c r="I44" i="378" s="1" a="1"/>
  <c r="I44" i="378" s="1"/>
  <c r="G44" i="378" a="1"/>
  <c r="G44" i="378" s="1"/>
  <c r="E44" i="378" s="1" a="1"/>
  <c r="E44" i="378" s="1"/>
  <c r="C44" i="378" a="1"/>
  <c r="C44" i="378" s="1"/>
  <c r="A44" i="378" s="1" a="1"/>
  <c r="A44" i="378" s="1"/>
  <c r="S43" i="378" a="1"/>
  <c r="S43" i="378" s="1"/>
  <c r="Q43" i="378" s="1" a="1"/>
  <c r="Q43" i="378" s="1"/>
  <c r="O43" i="378" a="1"/>
  <c r="O43" i="378" s="1"/>
  <c r="M43" i="378" s="1" a="1"/>
  <c r="M43" i="378" s="1"/>
  <c r="K43" i="378" a="1"/>
  <c r="K43" i="378" s="1"/>
  <c r="I43" i="378" s="1" a="1"/>
  <c r="I43" i="378" s="1"/>
  <c r="G43" i="378" a="1"/>
  <c r="G43" i="378" s="1"/>
  <c r="E43" i="378" s="1" a="1"/>
  <c r="E43" i="378" s="1"/>
  <c r="C43" i="378" a="1"/>
  <c r="C43" i="378" s="1"/>
  <c r="A43" i="378" s="1" a="1"/>
  <c r="A43" i="378" s="1"/>
  <c r="S42" i="378" a="1"/>
  <c r="S42" i="378" s="1"/>
  <c r="O42" i="378" a="1"/>
  <c r="O42" i="378" s="1"/>
  <c r="M42" i="378" s="1" a="1"/>
  <c r="M42" i="378" s="1"/>
  <c r="K42" i="378" a="1"/>
  <c r="K42" i="378" s="1"/>
  <c r="I42" i="378" s="1" a="1"/>
  <c r="I42" i="378" s="1"/>
  <c r="G42" i="378" a="1"/>
  <c r="G42" i="378" s="1"/>
  <c r="E42" i="378" s="1" a="1"/>
  <c r="E42" i="378" s="1"/>
  <c r="C42" i="378" a="1"/>
  <c r="C42" i="378" s="1"/>
  <c r="A42" i="378" s="1" a="1"/>
  <c r="A42" i="378" s="1"/>
  <c r="S41" i="378" a="1"/>
  <c r="S41" i="378" s="1"/>
  <c r="Q41" i="378" s="1" a="1"/>
  <c r="Q41" i="378" s="1"/>
  <c r="O41" i="378" a="1"/>
  <c r="O41" i="378" s="1"/>
  <c r="K41" i="378" a="1"/>
  <c r="K41" i="378" s="1"/>
  <c r="I41" i="378" s="1" a="1"/>
  <c r="I41" i="378" s="1"/>
  <c r="G41" i="378" a="1"/>
  <c r="G41" i="378" s="1"/>
  <c r="C41" i="378" a="1"/>
  <c r="C41" i="378" s="1"/>
  <c r="A41" i="378" s="1" a="1"/>
  <c r="A41" i="378" s="1"/>
  <c r="S40" i="378" a="1"/>
  <c r="S40" i="378" s="1"/>
  <c r="O40" i="378" a="1"/>
  <c r="O40" i="378" s="1"/>
  <c r="K40" i="378" a="1"/>
  <c r="K40" i="378" s="1"/>
  <c r="I40" i="378" s="1" a="1"/>
  <c r="I40" i="378" s="1"/>
  <c r="G40" i="378" a="1"/>
  <c r="G40" i="378" s="1"/>
  <c r="C40" i="378" a="1"/>
  <c r="C40" i="378" s="1"/>
  <c r="G82" i="438" a="1"/>
  <c r="G82" i="438" s="1"/>
  <c r="E82" i="438" s="1" a="1"/>
  <c r="E82" i="438" s="1"/>
  <c r="C82" i="438" a="1"/>
  <c r="C82" i="438" s="1"/>
  <c r="A82" i="438" s="1" a="1"/>
  <c r="A82" i="438" s="1"/>
  <c r="G81" i="438" a="1"/>
  <c r="G81" i="438" s="1"/>
  <c r="E81" i="438" s="1" a="1"/>
  <c r="E81" i="438" s="1"/>
  <c r="C81" i="438" a="1"/>
  <c r="C81" i="438" s="1"/>
  <c r="A81" i="438" s="1" a="1"/>
  <c r="A81" i="438" s="1"/>
  <c r="G82" i="405" a="1"/>
  <c r="G82" i="405" s="1"/>
  <c r="E82" i="405" s="1" a="1"/>
  <c r="E82" i="405" s="1"/>
  <c r="C82" i="405" a="1"/>
  <c r="C82" i="405" s="1"/>
  <c r="A82" i="405" s="1" a="1"/>
  <c r="A82" i="405" s="1"/>
  <c r="G81" i="405" a="1"/>
  <c r="G81" i="405" s="1"/>
  <c r="E81" i="405" s="1" a="1"/>
  <c r="E81" i="405" s="1"/>
  <c r="C81" i="405" a="1"/>
  <c r="C81" i="405" s="1"/>
  <c r="A81" i="405" s="1" a="1"/>
  <c r="A81" i="405" s="1"/>
  <c r="G82" i="425" a="1"/>
  <c r="G82" i="425" s="1"/>
  <c r="E82" i="425" s="1" a="1"/>
  <c r="E82" i="425" s="1"/>
  <c r="C82" i="425" a="1"/>
  <c r="C82" i="425" s="1"/>
  <c r="A82" i="425" s="1" a="1"/>
  <c r="A82" i="425" s="1"/>
  <c r="G81" i="425" a="1"/>
  <c r="G81" i="425" s="1"/>
  <c r="E81" i="425" s="1" a="1"/>
  <c r="E81" i="425" s="1"/>
  <c r="C81" i="425" a="1"/>
  <c r="C81" i="425" s="1"/>
  <c r="A81" i="425" s="1" a="1"/>
  <c r="A81" i="425" s="1"/>
  <c r="G82" i="407" a="1"/>
  <c r="G82" i="407" s="1"/>
  <c r="E82" i="407" s="1" a="1"/>
  <c r="E82" i="407" s="1"/>
  <c r="C82" i="407" a="1"/>
  <c r="C82" i="407" s="1"/>
  <c r="A82" i="407" s="1" a="1"/>
  <c r="A82" i="407" s="1"/>
  <c r="G81" i="407" a="1"/>
  <c r="G81" i="407" s="1"/>
  <c r="E81" i="407" s="1" a="1"/>
  <c r="E81" i="407" s="1"/>
  <c r="C81" i="407" a="1"/>
  <c r="C81" i="407" s="1"/>
  <c r="A81" i="407" s="1" a="1"/>
  <c r="A81" i="407" s="1"/>
  <c r="G82" i="442" a="1"/>
  <c r="G82" i="442" s="1"/>
  <c r="E82" i="442" s="1" a="1"/>
  <c r="E82" i="442" s="1"/>
  <c r="C82" i="442" a="1"/>
  <c r="C82" i="442" s="1"/>
  <c r="A82" i="442" s="1" a="1"/>
  <c r="A82" i="442" s="1"/>
  <c r="G81" i="442" a="1"/>
  <c r="G81" i="442" s="1"/>
  <c r="E81" i="442" s="1" a="1"/>
  <c r="E81" i="442" s="1"/>
  <c r="C81" i="442" a="1"/>
  <c r="C81" i="442" s="1"/>
  <c r="A81" i="442" s="1" a="1"/>
  <c r="A81" i="442" s="1"/>
  <c r="G82" i="420" a="1"/>
  <c r="G82" i="420" s="1"/>
  <c r="E82" i="420" s="1" a="1"/>
  <c r="E82" i="420" s="1"/>
  <c r="C82" i="420" a="1"/>
  <c r="C82" i="420" s="1"/>
  <c r="A82" i="420" s="1" a="1"/>
  <c r="A82" i="420" s="1"/>
  <c r="G81" i="420" a="1"/>
  <c r="G81" i="420" s="1"/>
  <c r="E81" i="420" s="1" a="1"/>
  <c r="E81" i="420" s="1"/>
  <c r="C81" i="420" a="1"/>
  <c r="C81" i="420" s="1"/>
  <c r="A81" i="420" s="1" a="1"/>
  <c r="A81" i="420" s="1"/>
  <c r="G82" i="441" a="1"/>
  <c r="G82" i="441" s="1"/>
  <c r="E82" i="441" s="1" a="1"/>
  <c r="E82" i="441" s="1"/>
  <c r="C82" i="441" a="1"/>
  <c r="C82" i="441" s="1"/>
  <c r="A82" i="441" s="1" a="1"/>
  <c r="A82" i="441" s="1"/>
  <c r="G81" i="441" a="1"/>
  <c r="G81" i="441" s="1"/>
  <c r="E81" i="441" s="1" a="1"/>
  <c r="E81" i="441" s="1"/>
  <c r="C81" i="441" a="1"/>
  <c r="C81" i="441" s="1"/>
  <c r="A81" i="441" s="1" a="1"/>
  <c r="A81" i="441" s="1"/>
  <c r="G80" i="441" a="1"/>
  <c r="G80" i="441" s="1"/>
  <c r="E80" i="441" s="1" a="1"/>
  <c r="E80" i="441" s="1"/>
  <c r="C80" i="441" a="1"/>
  <c r="C80" i="441" s="1"/>
  <c r="A80" i="441" s="1" a="1"/>
  <c r="A80" i="441" s="1"/>
  <c r="G79" i="441" a="1"/>
  <c r="G79" i="441" s="1"/>
  <c r="E79" i="441" s="1" a="1"/>
  <c r="E79" i="441" s="1"/>
  <c r="C79" i="441" a="1"/>
  <c r="C79" i="441" s="1"/>
  <c r="A79" i="441" s="1" a="1"/>
  <c r="A79" i="441" s="1"/>
  <c r="G78" i="441" a="1"/>
  <c r="G78" i="441" s="1"/>
  <c r="E78" i="441" s="1" a="1"/>
  <c r="E78" i="441" s="1"/>
  <c r="C78" i="441" a="1"/>
  <c r="C78" i="441" s="1"/>
  <c r="A78" i="441" s="1" a="1"/>
  <c r="A78" i="441" s="1"/>
  <c r="G77" i="441" a="1"/>
  <c r="G77" i="441" s="1"/>
  <c r="E77" i="441" s="1" a="1"/>
  <c r="E77" i="441" s="1"/>
  <c r="C77" i="441" a="1"/>
  <c r="C77" i="441" s="1"/>
  <c r="A77" i="441" s="1" a="1"/>
  <c r="A77" i="441" s="1"/>
  <c r="G76" i="441" a="1"/>
  <c r="G76" i="441" s="1"/>
  <c r="E76" i="441" s="1" a="1"/>
  <c r="E76" i="441" s="1"/>
  <c r="C76" i="441" a="1"/>
  <c r="C76" i="441" s="1"/>
  <c r="A76" i="441" s="1" a="1"/>
  <c r="A76" i="441" s="1"/>
  <c r="G75" i="441" a="1"/>
  <c r="G75" i="441" s="1"/>
  <c r="E75" i="441" s="1" a="1"/>
  <c r="E75" i="441" s="1"/>
  <c r="C75" i="441" a="1"/>
  <c r="C75" i="441" s="1"/>
  <c r="A75" i="441" s="1" a="1"/>
  <c r="A75" i="441" s="1"/>
  <c r="G74" i="441" a="1"/>
  <c r="G74" i="441" s="1"/>
  <c r="E74" i="441" s="1" a="1"/>
  <c r="E74" i="441" s="1"/>
  <c r="C74" i="441" a="1"/>
  <c r="C74" i="441" s="1"/>
  <c r="A74" i="441" s="1" a="1"/>
  <c r="A74" i="441" s="1"/>
  <c r="G73" i="441" a="1"/>
  <c r="G73" i="441" s="1"/>
  <c r="C73" i="441" a="1"/>
  <c r="C73" i="441" s="1"/>
  <c r="A72" i="441" s="1"/>
  <c r="S71" i="441" a="1"/>
  <c r="S71" i="441" s="1"/>
  <c r="Q71" i="441" s="1" a="1"/>
  <c r="Q71" i="441" s="1"/>
  <c r="O71" i="441" a="1"/>
  <c r="O71" i="441" s="1"/>
  <c r="M71" i="441" s="1" a="1"/>
  <c r="M71" i="441" s="1"/>
  <c r="K71" i="441" a="1"/>
  <c r="K71" i="441" s="1"/>
  <c r="I71" i="441" s="1" a="1"/>
  <c r="I71" i="441" s="1"/>
  <c r="G71" i="441" a="1"/>
  <c r="G71" i="441" s="1"/>
  <c r="E71" i="441" s="1" a="1"/>
  <c r="E71" i="441" s="1"/>
  <c r="C71" i="441" a="1"/>
  <c r="C71" i="441" s="1"/>
  <c r="A71" i="441" s="1" a="1"/>
  <c r="A71" i="441" s="1"/>
  <c r="S70" i="441" a="1"/>
  <c r="S70" i="441" s="1"/>
  <c r="Q70" i="441" s="1" a="1"/>
  <c r="Q70" i="441" s="1"/>
  <c r="O70" i="441" a="1"/>
  <c r="O70" i="441" s="1"/>
  <c r="M70" i="441" s="1" a="1"/>
  <c r="M70" i="441" s="1"/>
  <c r="K70" i="441" a="1"/>
  <c r="K70" i="441" s="1"/>
  <c r="I70" i="441" s="1" a="1"/>
  <c r="I70" i="441" s="1"/>
  <c r="G70" i="441" a="1"/>
  <c r="G70" i="441" s="1"/>
  <c r="E70" i="441" s="1" a="1"/>
  <c r="E70" i="441" s="1"/>
  <c r="C70" i="441" a="1"/>
  <c r="C70" i="441" s="1"/>
  <c r="A70" i="441" s="1" a="1"/>
  <c r="A70" i="441" s="1"/>
  <c r="S69" i="441" a="1"/>
  <c r="S69" i="441" s="1"/>
  <c r="Q69" i="441" s="1" a="1"/>
  <c r="Q69" i="441" s="1"/>
  <c r="O69" i="441" a="1"/>
  <c r="O69" i="441" s="1"/>
  <c r="M69" i="441" s="1" a="1"/>
  <c r="M69" i="441" s="1"/>
  <c r="K69" i="441" a="1"/>
  <c r="K69" i="441" s="1"/>
  <c r="I69" i="441" s="1" a="1"/>
  <c r="I69" i="441" s="1"/>
  <c r="G69" i="441" a="1"/>
  <c r="G69" i="441" s="1"/>
  <c r="E69" i="441" s="1" a="1"/>
  <c r="E69" i="441" s="1"/>
  <c r="C69" i="441" a="1"/>
  <c r="C69" i="441" s="1"/>
  <c r="A69" i="441" s="1" a="1"/>
  <c r="A69" i="441" s="1"/>
  <c r="S68" i="441" a="1"/>
  <c r="S68" i="441" s="1"/>
  <c r="Q68" i="441" s="1" a="1"/>
  <c r="Q68" i="441" s="1"/>
  <c r="O68" i="441" a="1"/>
  <c r="O68" i="441" s="1"/>
  <c r="M68" i="441" s="1" a="1"/>
  <c r="M68" i="441" s="1"/>
  <c r="K68" i="441" a="1"/>
  <c r="K68" i="441" s="1"/>
  <c r="I68" i="441" s="1" a="1"/>
  <c r="I68" i="441" s="1"/>
  <c r="G68" i="441" a="1"/>
  <c r="G68" i="441" s="1"/>
  <c r="E68" i="441" s="1" a="1"/>
  <c r="E68" i="441" s="1"/>
  <c r="C68" i="441" a="1"/>
  <c r="C68" i="441" s="1"/>
  <c r="A68" i="441" s="1" a="1"/>
  <c r="A68" i="441" s="1"/>
  <c r="S67" i="441" a="1"/>
  <c r="S67" i="441" s="1"/>
  <c r="Q67" i="441" s="1" a="1"/>
  <c r="Q67" i="441" s="1"/>
  <c r="O67" i="441" a="1"/>
  <c r="O67" i="441" s="1"/>
  <c r="M67" i="441" s="1" a="1"/>
  <c r="M67" i="441" s="1"/>
  <c r="K67" i="441" a="1"/>
  <c r="K67" i="441" s="1"/>
  <c r="I67" i="441" s="1" a="1"/>
  <c r="I67" i="441" s="1"/>
  <c r="G67" i="441" a="1"/>
  <c r="G67" i="441" s="1"/>
  <c r="E67" i="441" s="1" a="1"/>
  <c r="E67" i="441" s="1"/>
  <c r="C67" i="441" a="1"/>
  <c r="C67" i="441" s="1"/>
  <c r="A67" i="441" s="1" a="1"/>
  <c r="A67" i="441" s="1"/>
  <c r="S66" i="441" a="1"/>
  <c r="S66" i="441" s="1"/>
  <c r="Q66" i="441" s="1" a="1"/>
  <c r="Q66" i="441" s="1"/>
  <c r="O66" i="441" a="1"/>
  <c r="O66" i="441" s="1"/>
  <c r="M66" i="441" s="1" a="1"/>
  <c r="M66" i="441" s="1"/>
  <c r="K66" i="441" a="1"/>
  <c r="K66" i="441" s="1"/>
  <c r="I66" i="441" s="1" a="1"/>
  <c r="I66" i="441" s="1"/>
  <c r="G66" i="441" a="1"/>
  <c r="G66" i="441" s="1"/>
  <c r="E66" i="441" s="1" a="1"/>
  <c r="E66" i="441" s="1"/>
  <c r="C66" i="441" a="1"/>
  <c r="C66" i="441" s="1"/>
  <c r="A66" i="441" s="1" a="1"/>
  <c r="A66" i="441" s="1"/>
  <c r="S65" i="441" a="1"/>
  <c r="S65" i="441" s="1"/>
  <c r="Q65" i="441" s="1" a="1"/>
  <c r="Q65" i="441" s="1"/>
  <c r="O65" i="441" a="1"/>
  <c r="O65" i="441" s="1"/>
  <c r="M65" i="441" s="1" a="1"/>
  <c r="M65" i="441" s="1"/>
  <c r="K65" i="441" a="1"/>
  <c r="K65" i="441" s="1"/>
  <c r="I65" i="441" s="1" a="1"/>
  <c r="I65" i="441" s="1"/>
  <c r="G65" i="441" a="1"/>
  <c r="G65" i="441" s="1"/>
  <c r="C65" i="441" a="1"/>
  <c r="C65" i="441" s="1"/>
  <c r="A65" i="441" s="1" a="1"/>
  <c r="A65" i="441" s="1"/>
  <c r="S64" i="441" a="1"/>
  <c r="S64" i="441" s="1"/>
  <c r="O64" i="441" a="1"/>
  <c r="O64" i="441" s="1"/>
  <c r="K64" i="441" a="1"/>
  <c r="K64" i="441" s="1"/>
  <c r="I64" i="441" s="1" a="1"/>
  <c r="I64" i="441" s="1"/>
  <c r="G64" i="441" a="1"/>
  <c r="G64" i="441" s="1"/>
  <c r="E64" i="441" s="1" a="1"/>
  <c r="E64" i="441" s="1"/>
  <c r="C64" i="441" a="1"/>
  <c r="C64" i="441" s="1"/>
  <c r="A64" i="441" s="1" a="1"/>
  <c r="A64" i="441" s="1"/>
  <c r="S63" i="441" a="1"/>
  <c r="S63" i="441" s="1"/>
  <c r="Q63" i="441" s="1" a="1"/>
  <c r="Q63" i="441" s="1"/>
  <c r="O63" i="441" a="1"/>
  <c r="O63" i="441" s="1"/>
  <c r="M63" i="441" s="1" a="1"/>
  <c r="M63" i="441" s="1"/>
  <c r="K63" i="441" a="1"/>
  <c r="K63" i="441" s="1"/>
  <c r="I63" i="441" s="1" a="1"/>
  <c r="I63" i="441" s="1"/>
  <c r="G63" i="441" a="1"/>
  <c r="G63" i="441" s="1"/>
  <c r="E63" i="441" s="1" a="1"/>
  <c r="E63" i="441" s="1"/>
  <c r="C63" i="441" a="1"/>
  <c r="C63" i="441" s="1"/>
  <c r="A63" i="441" s="1" a="1"/>
  <c r="A63" i="441" s="1"/>
  <c r="S62" i="441" a="1"/>
  <c r="S62" i="441" s="1"/>
  <c r="O62" i="441" a="1"/>
  <c r="O62" i="441" s="1"/>
  <c r="M62" i="441" s="1" a="1"/>
  <c r="M62" i="441" s="1"/>
  <c r="K62" i="441" a="1"/>
  <c r="K62" i="441" s="1"/>
  <c r="G62" i="441" a="1"/>
  <c r="G62" i="441" s="1"/>
  <c r="C62" i="441" a="1"/>
  <c r="C62" i="441" s="1"/>
  <c r="A62" i="441" s="1" a="1"/>
  <c r="A62" i="441" s="1"/>
  <c r="S60" i="441" a="1"/>
  <c r="S60" i="441" s="1"/>
  <c r="Q60" i="441" s="1" a="1"/>
  <c r="Q60" i="441" s="1"/>
  <c r="O60" i="441" a="1"/>
  <c r="O60" i="441" s="1"/>
  <c r="M60" i="441" s="1" a="1"/>
  <c r="M60" i="441" s="1"/>
  <c r="K60" i="441" a="1"/>
  <c r="K60" i="441" s="1"/>
  <c r="I60" i="441" s="1" a="1"/>
  <c r="I60" i="441" s="1"/>
  <c r="G60" i="441" a="1"/>
  <c r="G60" i="441" s="1"/>
  <c r="E60" i="441" s="1" a="1"/>
  <c r="E60" i="441" s="1"/>
  <c r="C60" i="441" a="1"/>
  <c r="C60" i="441" s="1"/>
  <c r="A60" i="441" s="1" a="1"/>
  <c r="A60" i="441" s="1"/>
  <c r="S59" i="441" a="1"/>
  <c r="S59" i="441" s="1"/>
  <c r="Q59" i="441" s="1" a="1"/>
  <c r="Q59" i="441" s="1"/>
  <c r="O59" i="441" a="1"/>
  <c r="O59" i="441" s="1"/>
  <c r="M59" i="441" s="1" a="1"/>
  <c r="M59" i="441" s="1"/>
  <c r="K59" i="441" a="1"/>
  <c r="K59" i="441" s="1"/>
  <c r="I59" i="441" s="1" a="1"/>
  <c r="I59" i="441" s="1"/>
  <c r="G59" i="441" a="1"/>
  <c r="G59" i="441" s="1"/>
  <c r="E59" i="441" s="1" a="1"/>
  <c r="E59" i="441" s="1"/>
  <c r="C59" i="441" a="1"/>
  <c r="C59" i="441" s="1"/>
  <c r="A59" i="441" s="1" a="1"/>
  <c r="A59" i="441" s="1"/>
  <c r="S58" i="441" a="1"/>
  <c r="S58" i="441" s="1"/>
  <c r="Q58" i="441" s="1" a="1"/>
  <c r="Q58" i="441" s="1"/>
  <c r="O58" i="441" a="1"/>
  <c r="O58" i="441" s="1"/>
  <c r="M58" i="441" s="1" a="1"/>
  <c r="M58" i="441" s="1"/>
  <c r="K58" i="441" a="1"/>
  <c r="K58" i="441" s="1"/>
  <c r="I58" i="441" s="1" a="1"/>
  <c r="I58" i="441" s="1"/>
  <c r="G58" i="441" a="1"/>
  <c r="G58" i="441" s="1"/>
  <c r="E58" i="441" s="1" a="1"/>
  <c r="E58" i="441" s="1"/>
  <c r="C58" i="441" a="1"/>
  <c r="C58" i="441" s="1"/>
  <c r="A58" i="441" s="1" a="1"/>
  <c r="A58" i="441" s="1"/>
  <c r="S57" i="441" a="1"/>
  <c r="S57" i="441" s="1"/>
  <c r="Q57" i="441" s="1" a="1"/>
  <c r="Q57" i="441" s="1"/>
  <c r="O57" i="441" a="1"/>
  <c r="O57" i="441" s="1"/>
  <c r="M57" i="441" s="1" a="1"/>
  <c r="M57" i="441" s="1"/>
  <c r="K57" i="441" a="1"/>
  <c r="K57" i="441" s="1"/>
  <c r="I57" i="441" s="1" a="1"/>
  <c r="I57" i="441" s="1"/>
  <c r="G57" i="441" a="1"/>
  <c r="G57" i="441" s="1"/>
  <c r="E57" i="441" s="1" a="1"/>
  <c r="E57" i="441" s="1"/>
  <c r="C57" i="441" a="1"/>
  <c r="C57" i="441" s="1"/>
  <c r="A57" i="441" s="1" a="1"/>
  <c r="A57" i="441" s="1"/>
  <c r="S56" i="441" a="1"/>
  <c r="S56" i="441" s="1"/>
  <c r="Q56" i="441" s="1" a="1"/>
  <c r="Q56" i="441" s="1"/>
  <c r="O56" i="441" a="1"/>
  <c r="O56" i="441" s="1"/>
  <c r="M56" i="441" s="1" a="1"/>
  <c r="M56" i="441" s="1"/>
  <c r="K56" i="441" a="1"/>
  <c r="K56" i="441" s="1"/>
  <c r="I56" i="441" s="1" a="1"/>
  <c r="I56" i="441" s="1"/>
  <c r="G56" i="441" a="1"/>
  <c r="G56" i="441" s="1"/>
  <c r="E56" i="441" s="1" a="1"/>
  <c r="E56" i="441" s="1"/>
  <c r="C56" i="441" a="1"/>
  <c r="C56" i="441" s="1"/>
  <c r="A56" i="441" s="1" a="1"/>
  <c r="A56" i="441" s="1"/>
  <c r="S55" i="441" a="1"/>
  <c r="S55" i="441" s="1"/>
  <c r="Q55" i="441" s="1" a="1"/>
  <c r="Q55" i="441" s="1"/>
  <c r="O55" i="441" a="1"/>
  <c r="O55" i="441" s="1"/>
  <c r="M55" i="441" s="1" a="1"/>
  <c r="M55" i="441" s="1"/>
  <c r="K55" i="441" a="1"/>
  <c r="K55" i="441" s="1"/>
  <c r="I55" i="441" s="1" a="1"/>
  <c r="I55" i="441" s="1"/>
  <c r="G55" i="441" a="1"/>
  <c r="G55" i="441" s="1"/>
  <c r="E55" i="441" s="1" a="1"/>
  <c r="E55" i="441" s="1"/>
  <c r="C55" i="441" a="1"/>
  <c r="C55" i="441" s="1"/>
  <c r="A55" i="441" s="1" a="1"/>
  <c r="A55" i="441" s="1"/>
  <c r="S54" i="441" a="1"/>
  <c r="S54" i="441" s="1"/>
  <c r="Q54" i="441" s="1" a="1"/>
  <c r="Q54" i="441" s="1"/>
  <c r="O54" i="441" a="1"/>
  <c r="O54" i="441" s="1"/>
  <c r="M54" i="441" s="1" a="1"/>
  <c r="M54" i="441" s="1"/>
  <c r="K54" i="441" a="1"/>
  <c r="K54" i="441" s="1"/>
  <c r="G54" i="441" a="1"/>
  <c r="G54" i="441" s="1"/>
  <c r="E54" i="441" s="1" a="1"/>
  <c r="E54" i="441" s="1"/>
  <c r="C54" i="441" a="1"/>
  <c r="C54" i="441" s="1"/>
  <c r="A54" i="441" s="1" a="1"/>
  <c r="A54" i="441" s="1"/>
  <c r="S53" i="441" a="1"/>
  <c r="S53" i="441" s="1"/>
  <c r="Q53" i="441" s="1" a="1"/>
  <c r="Q53" i="441" s="1"/>
  <c r="O53" i="441" a="1"/>
  <c r="O53" i="441" s="1"/>
  <c r="K53" i="441" a="1"/>
  <c r="K53" i="441" s="1"/>
  <c r="I53" i="441" s="1" a="1"/>
  <c r="I53" i="441" s="1"/>
  <c r="G53" i="441" a="1"/>
  <c r="G53" i="441" s="1"/>
  <c r="E53" i="441" s="1" a="1"/>
  <c r="E53" i="441" s="1"/>
  <c r="C53" i="441" a="1"/>
  <c r="C53" i="441" s="1"/>
  <c r="A53" i="441" s="1" a="1"/>
  <c r="A53" i="441" s="1"/>
  <c r="S52" i="441" a="1"/>
  <c r="S52" i="441" s="1"/>
  <c r="O52" i="441" a="1"/>
  <c r="O52" i="441" s="1"/>
  <c r="M52" i="441" s="1" a="1"/>
  <c r="M52" i="441" s="1"/>
  <c r="K52" i="441" a="1"/>
  <c r="K52" i="441" s="1"/>
  <c r="I52" i="441" s="1" a="1"/>
  <c r="I52" i="441" s="1"/>
  <c r="G52" i="441" a="1"/>
  <c r="G52" i="441" s="1"/>
  <c r="E52" i="441" s="1" a="1"/>
  <c r="E52" i="441" s="1"/>
  <c r="C52" i="441" a="1"/>
  <c r="C52" i="441" s="1"/>
  <c r="A52" i="441" s="1" a="1"/>
  <c r="A52" i="441" s="1"/>
  <c r="S51" i="441" a="1"/>
  <c r="S51" i="441" s="1"/>
  <c r="Q51" i="441" s="1" a="1"/>
  <c r="Q51" i="441" s="1"/>
  <c r="O51" i="441" a="1"/>
  <c r="O51" i="441" s="1"/>
  <c r="M51" i="441" s="1" a="1"/>
  <c r="M51" i="441" s="1"/>
  <c r="K51" i="441" a="1"/>
  <c r="K51" i="441" s="1"/>
  <c r="I51" i="441" s="1" a="1"/>
  <c r="I51" i="441" s="1"/>
  <c r="G51" i="441" a="1"/>
  <c r="G51" i="441" s="1"/>
  <c r="C51" i="441" a="1"/>
  <c r="C51" i="441" s="1"/>
  <c r="S49" i="441" a="1"/>
  <c r="S49" i="441" s="1"/>
  <c r="Q49" i="441" s="1" a="1"/>
  <c r="Q49" i="441" s="1"/>
  <c r="O49" i="441" a="1"/>
  <c r="O49" i="441" s="1"/>
  <c r="M49" i="441" s="1" a="1"/>
  <c r="M49" i="441" s="1"/>
  <c r="K49" i="441" a="1"/>
  <c r="K49" i="441" s="1"/>
  <c r="I49" i="441" s="1" a="1"/>
  <c r="I49" i="441" s="1"/>
  <c r="G49" i="441" a="1"/>
  <c r="G49" i="441" s="1"/>
  <c r="E49" i="441" s="1" a="1"/>
  <c r="E49" i="441" s="1"/>
  <c r="C49" i="441" a="1"/>
  <c r="C49" i="441" s="1"/>
  <c r="A49" i="441" s="1" a="1"/>
  <c r="A49" i="441" s="1"/>
  <c r="S48" i="441" a="1"/>
  <c r="S48" i="441" s="1"/>
  <c r="Q48" i="441" s="1" a="1"/>
  <c r="Q48" i="441" s="1"/>
  <c r="O48" i="441" a="1"/>
  <c r="O48" i="441" s="1"/>
  <c r="M48" i="441" s="1" a="1"/>
  <c r="M48" i="441" s="1"/>
  <c r="K48" i="441" a="1"/>
  <c r="K48" i="441" s="1"/>
  <c r="I48" i="441" s="1" a="1"/>
  <c r="I48" i="441" s="1"/>
  <c r="G48" i="441" a="1"/>
  <c r="G48" i="441" s="1"/>
  <c r="E48" i="441" s="1" a="1"/>
  <c r="E48" i="441" s="1"/>
  <c r="C48" i="441" a="1"/>
  <c r="C48" i="441" s="1"/>
  <c r="A48" i="441" s="1" a="1"/>
  <c r="A48" i="441" s="1"/>
  <c r="S47" i="441" a="1"/>
  <c r="S47" i="441" s="1"/>
  <c r="Q47" i="441" s="1" a="1"/>
  <c r="Q47" i="441" s="1"/>
  <c r="O47" i="441" a="1"/>
  <c r="O47" i="441" s="1"/>
  <c r="M47" i="441" s="1" a="1"/>
  <c r="M47" i="441" s="1"/>
  <c r="K47" i="441" a="1"/>
  <c r="K47" i="441" s="1"/>
  <c r="I47" i="441" s="1" a="1"/>
  <c r="I47" i="441" s="1"/>
  <c r="G47" i="441" a="1"/>
  <c r="G47" i="441" s="1"/>
  <c r="E47" i="441" s="1" a="1"/>
  <c r="E47" i="441" s="1"/>
  <c r="C47" i="441" a="1"/>
  <c r="C47" i="441" s="1"/>
  <c r="A47" i="441" s="1" a="1"/>
  <c r="A47" i="441" s="1"/>
  <c r="S46" i="441" a="1"/>
  <c r="S46" i="441" s="1"/>
  <c r="Q46" i="441" s="1" a="1"/>
  <c r="Q46" i="441" s="1"/>
  <c r="O46" i="441" a="1"/>
  <c r="O46" i="441" s="1"/>
  <c r="M46" i="441" s="1" a="1"/>
  <c r="M46" i="441" s="1"/>
  <c r="K46" i="441" a="1"/>
  <c r="K46" i="441" s="1"/>
  <c r="I46" i="441" s="1" a="1"/>
  <c r="I46" i="441" s="1"/>
  <c r="G46" i="441" a="1"/>
  <c r="G46" i="441" s="1"/>
  <c r="E46" i="441" s="1" a="1"/>
  <c r="E46" i="441" s="1"/>
  <c r="C46" i="441" a="1"/>
  <c r="C46" i="441" s="1"/>
  <c r="A46" i="441" s="1" a="1"/>
  <c r="A46" i="441" s="1"/>
  <c r="S45" i="441" a="1"/>
  <c r="S45" i="441" s="1"/>
  <c r="Q45" i="441" s="1" a="1"/>
  <c r="Q45" i="441" s="1"/>
  <c r="O45" i="441" a="1"/>
  <c r="O45" i="441" s="1"/>
  <c r="M45" i="441" s="1" a="1"/>
  <c r="M45" i="441" s="1"/>
  <c r="K45" i="441" a="1"/>
  <c r="K45" i="441" s="1"/>
  <c r="I45" i="441" s="1" a="1"/>
  <c r="I45" i="441" s="1"/>
  <c r="G45" i="441" a="1"/>
  <c r="G45" i="441" s="1"/>
  <c r="E45" i="441" s="1" a="1"/>
  <c r="E45" i="441" s="1"/>
  <c r="C45" i="441" a="1"/>
  <c r="C45" i="441" s="1"/>
  <c r="A45" i="441" s="1" a="1"/>
  <c r="A45" i="441" s="1"/>
  <c r="S44" i="441" a="1"/>
  <c r="S44" i="441" s="1"/>
  <c r="Q44" i="441" s="1" a="1"/>
  <c r="Q44" i="441" s="1"/>
  <c r="O44" i="441" a="1"/>
  <c r="O44" i="441" s="1"/>
  <c r="M44" i="441" s="1" a="1"/>
  <c r="M44" i="441" s="1"/>
  <c r="K44" i="441" a="1"/>
  <c r="K44" i="441" s="1"/>
  <c r="I44" i="441" s="1" a="1"/>
  <c r="I44" i="441" s="1"/>
  <c r="G44" i="441" a="1"/>
  <c r="G44" i="441" s="1"/>
  <c r="E44" i="441" s="1" a="1"/>
  <c r="E44" i="441" s="1"/>
  <c r="C44" i="441" a="1"/>
  <c r="C44" i="441" s="1"/>
  <c r="A44" i="441" s="1" a="1"/>
  <c r="A44" i="441" s="1"/>
  <c r="S43" i="441" a="1"/>
  <c r="S43" i="441" s="1"/>
  <c r="Q43" i="441" s="1" a="1"/>
  <c r="Q43" i="441" s="1"/>
  <c r="O43" i="441" a="1"/>
  <c r="O43" i="441" s="1"/>
  <c r="M43" i="441" s="1" a="1"/>
  <c r="M43" i="441" s="1"/>
  <c r="K43" i="441" a="1"/>
  <c r="K43" i="441" s="1"/>
  <c r="I43" i="441" s="1" a="1"/>
  <c r="I43" i="441" s="1"/>
  <c r="G43" i="441" a="1"/>
  <c r="G43" i="441" s="1"/>
  <c r="E43" i="441" s="1" a="1"/>
  <c r="E43" i="441" s="1"/>
  <c r="C43" i="441" a="1"/>
  <c r="C43" i="441" s="1"/>
  <c r="A43" i="441" s="1" a="1"/>
  <c r="A43" i="441" s="1"/>
  <c r="S42" i="441" a="1"/>
  <c r="S42" i="441" s="1"/>
  <c r="Q42" i="441" s="1" a="1"/>
  <c r="Q42" i="441" s="1"/>
  <c r="O42" i="441" a="1"/>
  <c r="O42" i="441" s="1"/>
  <c r="K42" i="441" a="1"/>
  <c r="K42" i="441" s="1"/>
  <c r="I42" i="441" s="1" a="1"/>
  <c r="I42" i="441" s="1"/>
  <c r="G42" i="441" a="1"/>
  <c r="G42" i="441" s="1"/>
  <c r="E42" i="441" s="1" a="1"/>
  <c r="E42" i="441" s="1"/>
  <c r="C42" i="441" a="1"/>
  <c r="C42" i="441" s="1"/>
  <c r="A42" i="441" s="1" a="1"/>
  <c r="A42" i="441" s="1"/>
  <c r="S41" i="441" a="1"/>
  <c r="S41" i="441" s="1"/>
  <c r="Q41" i="441" s="1" a="1"/>
  <c r="Q41" i="441" s="1"/>
  <c r="O41" i="441" a="1"/>
  <c r="O41" i="441" s="1"/>
  <c r="M41" i="441" s="1" a="1"/>
  <c r="M41" i="441" s="1"/>
  <c r="K41" i="441" a="1"/>
  <c r="K41" i="441" s="1"/>
  <c r="I41" i="441" s="1" a="1"/>
  <c r="I41" i="441" s="1"/>
  <c r="G41" i="441" a="1"/>
  <c r="G41" i="441" s="1"/>
  <c r="E41" i="441" s="1" a="1"/>
  <c r="E41" i="441" s="1"/>
  <c r="C41" i="441" a="1"/>
  <c r="C41" i="441" s="1"/>
  <c r="A41" i="441" s="1" a="1"/>
  <c r="A41" i="441" s="1"/>
  <c r="S40" i="441" a="1"/>
  <c r="S40" i="441" s="1"/>
  <c r="Q40" i="441" s="1" a="1"/>
  <c r="Q40" i="441" s="1"/>
  <c r="O40" i="441" a="1"/>
  <c r="O40" i="441" s="1"/>
  <c r="M40" i="441" s="1" a="1"/>
  <c r="M40" i="441" s="1"/>
  <c r="K40" i="441" a="1"/>
  <c r="K40" i="441" s="1"/>
  <c r="G40" i="441" a="1"/>
  <c r="G40" i="441" s="1"/>
  <c r="C40" i="441" a="1"/>
  <c r="C40" i="441" s="1"/>
  <c r="G82" i="416" a="1"/>
  <c r="G82" i="416" s="1"/>
  <c r="E82" i="416" s="1" a="1"/>
  <c r="E82" i="416" s="1"/>
  <c r="C82" i="416" a="1"/>
  <c r="C82" i="416" s="1"/>
  <c r="A82" i="416" s="1" a="1"/>
  <c r="A82" i="416" s="1"/>
  <c r="G81" i="416" a="1"/>
  <c r="G81" i="416" s="1"/>
  <c r="E81" i="416" s="1" a="1"/>
  <c r="E81" i="416" s="1"/>
  <c r="C81" i="416" a="1"/>
  <c r="C81" i="416" s="1"/>
  <c r="A81" i="416" s="1" a="1"/>
  <c r="A81" i="416" s="1"/>
  <c r="G80" i="416" a="1"/>
  <c r="G80" i="416" s="1"/>
  <c r="E80" i="416" s="1" a="1"/>
  <c r="E80" i="416" s="1"/>
  <c r="C80" i="416" a="1"/>
  <c r="C80" i="416" s="1"/>
  <c r="A80" i="416" s="1" a="1"/>
  <c r="A80" i="416" s="1"/>
  <c r="G79" i="416" a="1"/>
  <c r="G79" i="416" s="1"/>
  <c r="E79" i="416" s="1" a="1"/>
  <c r="E79" i="416" s="1"/>
  <c r="C79" i="416" a="1"/>
  <c r="C79" i="416" s="1"/>
  <c r="A79" i="416" s="1" a="1"/>
  <c r="A79" i="416" s="1"/>
  <c r="G78" i="416" a="1"/>
  <c r="G78" i="416" s="1"/>
  <c r="E78" i="416" s="1" a="1"/>
  <c r="E78" i="416" s="1"/>
  <c r="C78" i="416" a="1"/>
  <c r="C78" i="416" s="1"/>
  <c r="A78" i="416" s="1" a="1"/>
  <c r="A78" i="416" s="1"/>
  <c r="G77" i="416" a="1"/>
  <c r="G77" i="416" s="1"/>
  <c r="E77" i="416" s="1" a="1"/>
  <c r="E77" i="416" s="1"/>
  <c r="C77" i="416" a="1"/>
  <c r="C77" i="416" s="1"/>
  <c r="A77" i="416" s="1" a="1"/>
  <c r="A77" i="416" s="1"/>
  <c r="G76" i="416" a="1"/>
  <c r="G76" i="416" s="1"/>
  <c r="E76" i="416" s="1" a="1"/>
  <c r="E76" i="416" s="1"/>
  <c r="C76" i="416" a="1"/>
  <c r="C76" i="416" s="1"/>
  <c r="A76" i="416" s="1" a="1"/>
  <c r="A76" i="416" s="1"/>
  <c r="G75" i="416" a="1"/>
  <c r="G75" i="416" s="1"/>
  <c r="E75" i="416" s="1" a="1"/>
  <c r="E75" i="416" s="1"/>
  <c r="C75" i="416" a="1"/>
  <c r="C75" i="416" s="1"/>
  <c r="A75" i="416" s="1" a="1"/>
  <c r="A75" i="416" s="1"/>
  <c r="G74" i="416" a="1"/>
  <c r="G74" i="416" s="1"/>
  <c r="E74" i="416" s="1" a="1"/>
  <c r="E74" i="416" s="1"/>
  <c r="C74" i="416" a="1"/>
  <c r="C74" i="416" s="1"/>
  <c r="A74" i="416" s="1" a="1"/>
  <c r="A74" i="416" s="1"/>
  <c r="G73" i="416" a="1"/>
  <c r="G73" i="416" s="1"/>
  <c r="C73" i="416" a="1"/>
  <c r="C73" i="416" s="1"/>
  <c r="A73" i="416" s="1" a="1"/>
  <c r="A73" i="416" s="1"/>
  <c r="S71" i="416" a="1"/>
  <c r="S71" i="416" s="1"/>
  <c r="Q71" i="416" s="1" a="1"/>
  <c r="Q71" i="416" s="1"/>
  <c r="O71" i="416" a="1"/>
  <c r="O71" i="416" s="1"/>
  <c r="M71" i="416" s="1" a="1"/>
  <c r="M71" i="416" s="1"/>
  <c r="K71" i="416" a="1"/>
  <c r="K71" i="416" s="1"/>
  <c r="I71" i="416" s="1" a="1"/>
  <c r="I71" i="416" s="1"/>
  <c r="G71" i="416" a="1"/>
  <c r="G71" i="416" s="1"/>
  <c r="E71" i="416" s="1" a="1"/>
  <c r="E71" i="416" s="1"/>
  <c r="C71" i="416" a="1"/>
  <c r="C71" i="416" s="1"/>
  <c r="A71" i="416" s="1" a="1"/>
  <c r="A71" i="416" s="1"/>
  <c r="S70" i="416" a="1"/>
  <c r="S70" i="416" s="1"/>
  <c r="Q70" i="416" s="1" a="1"/>
  <c r="Q70" i="416" s="1"/>
  <c r="O70" i="416" a="1"/>
  <c r="O70" i="416" s="1"/>
  <c r="M70" i="416" s="1" a="1"/>
  <c r="M70" i="416" s="1"/>
  <c r="K70" i="416" a="1"/>
  <c r="K70" i="416" s="1"/>
  <c r="I70" i="416" s="1" a="1"/>
  <c r="I70" i="416" s="1"/>
  <c r="G70" i="416" a="1"/>
  <c r="G70" i="416" s="1"/>
  <c r="E70" i="416" s="1" a="1"/>
  <c r="E70" i="416" s="1"/>
  <c r="C70" i="416" a="1"/>
  <c r="C70" i="416" s="1"/>
  <c r="A70" i="416" s="1" a="1"/>
  <c r="A70" i="416" s="1"/>
  <c r="S69" i="416" a="1"/>
  <c r="S69" i="416" s="1"/>
  <c r="Q69" i="416" s="1" a="1"/>
  <c r="Q69" i="416" s="1"/>
  <c r="O69" i="416" a="1"/>
  <c r="O69" i="416" s="1"/>
  <c r="M69" i="416" s="1" a="1"/>
  <c r="M69" i="416" s="1"/>
  <c r="K69" i="416" a="1"/>
  <c r="K69" i="416" s="1"/>
  <c r="I69" i="416" s="1" a="1"/>
  <c r="I69" i="416" s="1"/>
  <c r="G69" i="416" a="1"/>
  <c r="G69" i="416" s="1"/>
  <c r="E69" i="416" s="1" a="1"/>
  <c r="E69" i="416" s="1"/>
  <c r="C69" i="416" a="1"/>
  <c r="C69" i="416" s="1"/>
  <c r="A69" i="416" s="1" a="1"/>
  <c r="A69" i="416" s="1"/>
  <c r="S68" i="416" a="1"/>
  <c r="S68" i="416" s="1"/>
  <c r="Q68" i="416" s="1" a="1"/>
  <c r="Q68" i="416" s="1"/>
  <c r="O68" i="416" a="1"/>
  <c r="O68" i="416" s="1"/>
  <c r="M68" i="416" s="1" a="1"/>
  <c r="M68" i="416" s="1"/>
  <c r="K68" i="416" a="1"/>
  <c r="K68" i="416" s="1"/>
  <c r="I68" i="416" s="1" a="1"/>
  <c r="I68" i="416" s="1"/>
  <c r="G68" i="416" a="1"/>
  <c r="G68" i="416" s="1"/>
  <c r="E68" i="416" s="1" a="1"/>
  <c r="E68" i="416" s="1"/>
  <c r="C68" i="416" a="1"/>
  <c r="C68" i="416" s="1"/>
  <c r="A68" i="416" s="1" a="1"/>
  <c r="A68" i="416" s="1"/>
  <c r="S67" i="416" a="1"/>
  <c r="S67" i="416" s="1"/>
  <c r="Q67" i="416" s="1" a="1"/>
  <c r="Q67" i="416" s="1"/>
  <c r="O67" i="416" a="1"/>
  <c r="O67" i="416" s="1"/>
  <c r="M67" i="416" s="1" a="1"/>
  <c r="M67" i="416" s="1"/>
  <c r="K67" i="416" a="1"/>
  <c r="K67" i="416" s="1"/>
  <c r="I67" i="416" s="1" a="1"/>
  <c r="I67" i="416" s="1"/>
  <c r="G67" i="416" a="1"/>
  <c r="G67" i="416" s="1"/>
  <c r="E67" i="416" s="1" a="1"/>
  <c r="E67" i="416" s="1"/>
  <c r="C67" i="416" a="1"/>
  <c r="C67" i="416" s="1"/>
  <c r="A67" i="416" s="1" a="1"/>
  <c r="A67" i="416" s="1"/>
  <c r="S66" i="416" a="1"/>
  <c r="S66" i="416" s="1"/>
  <c r="Q66" i="416" s="1" a="1"/>
  <c r="Q66" i="416" s="1"/>
  <c r="O66" i="416" a="1"/>
  <c r="O66" i="416" s="1"/>
  <c r="M66" i="416" s="1" a="1"/>
  <c r="M66" i="416" s="1"/>
  <c r="K66" i="416" a="1"/>
  <c r="K66" i="416" s="1"/>
  <c r="I66" i="416" s="1" a="1"/>
  <c r="I66" i="416" s="1"/>
  <c r="G66" i="416" a="1"/>
  <c r="G66" i="416" s="1"/>
  <c r="E66" i="416" s="1" a="1"/>
  <c r="E66" i="416" s="1"/>
  <c r="C66" i="416" a="1"/>
  <c r="C66" i="416" s="1"/>
  <c r="A66" i="416" s="1" a="1"/>
  <c r="A66" i="416" s="1"/>
  <c r="S65" i="416" a="1"/>
  <c r="S65" i="416" s="1"/>
  <c r="Q65" i="416" s="1" a="1"/>
  <c r="Q65" i="416" s="1"/>
  <c r="O65" i="416" a="1"/>
  <c r="O65" i="416" s="1"/>
  <c r="M65" i="416" s="1" a="1"/>
  <c r="M65" i="416" s="1"/>
  <c r="K65" i="416" a="1"/>
  <c r="K65" i="416" s="1"/>
  <c r="I65" i="416" s="1" a="1"/>
  <c r="I65" i="416" s="1"/>
  <c r="G65" i="416" a="1"/>
  <c r="G65" i="416" s="1"/>
  <c r="C65" i="416" a="1"/>
  <c r="C65" i="416" s="1"/>
  <c r="A65" i="416" s="1" a="1"/>
  <c r="A65" i="416" s="1"/>
  <c r="S64" i="416" a="1"/>
  <c r="S64" i="416" s="1"/>
  <c r="O64" i="416" a="1"/>
  <c r="O64" i="416" s="1"/>
  <c r="K64" i="416" a="1"/>
  <c r="K64" i="416" s="1"/>
  <c r="I64" i="416" s="1" a="1"/>
  <c r="I64" i="416" s="1"/>
  <c r="G64" i="416" a="1"/>
  <c r="G64" i="416" s="1"/>
  <c r="E64" i="416" s="1" a="1"/>
  <c r="E64" i="416" s="1"/>
  <c r="C64" i="416" a="1"/>
  <c r="C64" i="416" s="1"/>
  <c r="A64" i="416" s="1" a="1"/>
  <c r="A64" i="416" s="1"/>
  <c r="S63" i="416" a="1"/>
  <c r="S63" i="416" s="1"/>
  <c r="Q63" i="416" s="1" a="1"/>
  <c r="Q63" i="416" s="1"/>
  <c r="O63" i="416" a="1"/>
  <c r="O63" i="416" s="1"/>
  <c r="M63" i="416" s="1" a="1"/>
  <c r="M63" i="416" s="1"/>
  <c r="K63" i="416" a="1"/>
  <c r="K63" i="416" s="1"/>
  <c r="I63" i="416" s="1" a="1"/>
  <c r="I63" i="416" s="1"/>
  <c r="G63" i="416" a="1"/>
  <c r="G63" i="416" s="1"/>
  <c r="E63" i="416" s="1" a="1"/>
  <c r="E63" i="416" s="1"/>
  <c r="C63" i="416" a="1"/>
  <c r="C63" i="416" s="1"/>
  <c r="A63" i="416" s="1" a="1"/>
  <c r="A63" i="416" s="1"/>
  <c r="S62" i="416" a="1"/>
  <c r="S62" i="416" s="1"/>
  <c r="O62" i="416" a="1"/>
  <c r="O62" i="416" s="1"/>
  <c r="M62" i="416" s="1" a="1"/>
  <c r="M62" i="416" s="1"/>
  <c r="K62" i="416" a="1"/>
  <c r="K62" i="416" s="1"/>
  <c r="G62" i="416" a="1"/>
  <c r="G62" i="416" s="1"/>
  <c r="C62" i="416" a="1"/>
  <c r="C62" i="416" s="1"/>
  <c r="S60" i="416" a="1"/>
  <c r="S60" i="416" s="1"/>
  <c r="Q60" i="416" s="1" a="1"/>
  <c r="Q60" i="416" s="1"/>
  <c r="O60" i="416" a="1"/>
  <c r="O60" i="416" s="1"/>
  <c r="M60" i="416" s="1" a="1"/>
  <c r="M60" i="416" s="1"/>
  <c r="K60" i="416" a="1"/>
  <c r="K60" i="416" s="1"/>
  <c r="I60" i="416" s="1" a="1"/>
  <c r="I60" i="416" s="1"/>
  <c r="G60" i="416" a="1"/>
  <c r="G60" i="416" s="1"/>
  <c r="E60" i="416" s="1" a="1"/>
  <c r="E60" i="416" s="1"/>
  <c r="C60" i="416" a="1"/>
  <c r="C60" i="416" s="1"/>
  <c r="A60" i="416" s="1" a="1"/>
  <c r="A60" i="416" s="1"/>
  <c r="S59" i="416" a="1"/>
  <c r="S59" i="416" s="1"/>
  <c r="Q59" i="416" s="1" a="1"/>
  <c r="Q59" i="416" s="1"/>
  <c r="O59" i="416" a="1"/>
  <c r="O59" i="416" s="1"/>
  <c r="M59" i="416" s="1" a="1"/>
  <c r="M59" i="416" s="1"/>
  <c r="K59" i="416" a="1"/>
  <c r="K59" i="416" s="1"/>
  <c r="I59" i="416" s="1" a="1"/>
  <c r="I59" i="416" s="1"/>
  <c r="G59" i="416" a="1"/>
  <c r="G59" i="416" s="1"/>
  <c r="E59" i="416" s="1" a="1"/>
  <c r="E59" i="416" s="1"/>
  <c r="C59" i="416" a="1"/>
  <c r="C59" i="416" s="1"/>
  <c r="A59" i="416" s="1" a="1"/>
  <c r="A59" i="416" s="1"/>
  <c r="S58" i="416" a="1"/>
  <c r="S58" i="416" s="1"/>
  <c r="Q58" i="416" s="1" a="1"/>
  <c r="Q58" i="416" s="1"/>
  <c r="O58" i="416" a="1"/>
  <c r="O58" i="416" s="1"/>
  <c r="M58" i="416" s="1" a="1"/>
  <c r="M58" i="416" s="1"/>
  <c r="K58" i="416" a="1"/>
  <c r="K58" i="416" s="1"/>
  <c r="I58" i="416" s="1" a="1"/>
  <c r="I58" i="416" s="1"/>
  <c r="G58" i="416" a="1"/>
  <c r="G58" i="416" s="1"/>
  <c r="E58" i="416" s="1" a="1"/>
  <c r="E58" i="416" s="1"/>
  <c r="C58" i="416" a="1"/>
  <c r="C58" i="416" s="1"/>
  <c r="A58" i="416" s="1" a="1"/>
  <c r="A58" i="416" s="1"/>
  <c r="S57" i="416" a="1"/>
  <c r="S57" i="416" s="1"/>
  <c r="Q57" i="416" s="1" a="1"/>
  <c r="Q57" i="416" s="1"/>
  <c r="O57" i="416" a="1"/>
  <c r="O57" i="416" s="1"/>
  <c r="M57" i="416" s="1" a="1"/>
  <c r="M57" i="416" s="1"/>
  <c r="K57" i="416" a="1"/>
  <c r="K57" i="416" s="1"/>
  <c r="I57" i="416" s="1" a="1"/>
  <c r="I57" i="416" s="1"/>
  <c r="G57" i="416" a="1"/>
  <c r="G57" i="416" s="1"/>
  <c r="E57" i="416" s="1" a="1"/>
  <c r="E57" i="416" s="1"/>
  <c r="C57" i="416" a="1"/>
  <c r="C57" i="416" s="1"/>
  <c r="A57" i="416" s="1" a="1"/>
  <c r="A57" i="416" s="1"/>
  <c r="S56" i="416" a="1"/>
  <c r="S56" i="416" s="1"/>
  <c r="Q56" i="416" s="1" a="1"/>
  <c r="Q56" i="416" s="1"/>
  <c r="O56" i="416" a="1"/>
  <c r="O56" i="416" s="1"/>
  <c r="M56" i="416" s="1" a="1"/>
  <c r="M56" i="416" s="1"/>
  <c r="K56" i="416" a="1"/>
  <c r="K56" i="416" s="1"/>
  <c r="I56" i="416" s="1" a="1"/>
  <c r="I56" i="416" s="1"/>
  <c r="G56" i="416" a="1"/>
  <c r="G56" i="416" s="1"/>
  <c r="E56" i="416" s="1" a="1"/>
  <c r="E56" i="416" s="1"/>
  <c r="C56" i="416" a="1"/>
  <c r="C56" i="416" s="1"/>
  <c r="A56" i="416" s="1" a="1"/>
  <c r="A56" i="416" s="1"/>
  <c r="S55" i="416" a="1"/>
  <c r="S55" i="416" s="1"/>
  <c r="Q55" i="416" s="1" a="1"/>
  <c r="Q55" i="416" s="1"/>
  <c r="O55" i="416" a="1"/>
  <c r="O55" i="416" s="1"/>
  <c r="M55" i="416" s="1" a="1"/>
  <c r="M55" i="416" s="1"/>
  <c r="K55" i="416" a="1"/>
  <c r="K55" i="416" s="1"/>
  <c r="I55" i="416" s="1" a="1"/>
  <c r="I55" i="416" s="1"/>
  <c r="G55" i="416" a="1"/>
  <c r="G55" i="416" s="1"/>
  <c r="E55" i="416" s="1" a="1"/>
  <c r="E55" i="416" s="1"/>
  <c r="C55" i="416" a="1"/>
  <c r="C55" i="416" s="1"/>
  <c r="A55" i="416" s="1" a="1"/>
  <c r="A55" i="416" s="1"/>
  <c r="S54" i="416" a="1"/>
  <c r="S54" i="416" s="1"/>
  <c r="Q54" i="416" s="1" a="1"/>
  <c r="Q54" i="416" s="1"/>
  <c r="O54" i="416" a="1"/>
  <c r="O54" i="416" s="1"/>
  <c r="M54" i="416" s="1" a="1"/>
  <c r="M54" i="416" s="1"/>
  <c r="K54" i="416" a="1"/>
  <c r="K54" i="416" s="1"/>
  <c r="I54" i="416" s="1" a="1"/>
  <c r="I54" i="416" s="1"/>
  <c r="G54" i="416" a="1"/>
  <c r="G54" i="416" s="1"/>
  <c r="E54" i="416" s="1" a="1"/>
  <c r="E54" i="416" s="1"/>
  <c r="C54" i="416" a="1"/>
  <c r="C54" i="416" s="1"/>
  <c r="A54" i="416" s="1" a="1"/>
  <c r="A54" i="416" s="1"/>
  <c r="S53" i="416" a="1"/>
  <c r="S53" i="416" s="1"/>
  <c r="Q53" i="416" s="1" a="1"/>
  <c r="Q53" i="416" s="1"/>
  <c r="O53" i="416" a="1"/>
  <c r="O53" i="416" s="1"/>
  <c r="M53" i="416" s="1" a="1"/>
  <c r="M53" i="416" s="1"/>
  <c r="K53" i="416" a="1"/>
  <c r="K53" i="416" s="1"/>
  <c r="I53" i="416" s="1" a="1"/>
  <c r="I53" i="416" s="1"/>
  <c r="G53" i="416" a="1"/>
  <c r="G53" i="416" s="1"/>
  <c r="E53" i="416" s="1" a="1"/>
  <c r="E53" i="416" s="1"/>
  <c r="C53" i="416" a="1"/>
  <c r="C53" i="416" s="1"/>
  <c r="A53" i="416" s="1" a="1"/>
  <c r="A53" i="416" s="1"/>
  <c r="S52" i="416" a="1"/>
  <c r="S52" i="416" s="1"/>
  <c r="O52" i="416" a="1"/>
  <c r="O52" i="416" s="1"/>
  <c r="M52" i="416" s="1" a="1"/>
  <c r="M52" i="416" s="1"/>
  <c r="K52" i="416" a="1"/>
  <c r="K52" i="416" s="1"/>
  <c r="I52" i="416" s="1" a="1"/>
  <c r="I52" i="416" s="1"/>
  <c r="G52" i="416" a="1"/>
  <c r="G52" i="416" s="1"/>
  <c r="E52" i="416" s="1" a="1"/>
  <c r="E52" i="416" s="1"/>
  <c r="C52" i="416" a="1"/>
  <c r="C52" i="416" s="1"/>
  <c r="A52" i="416" s="1" a="1"/>
  <c r="A52" i="416" s="1"/>
  <c r="S51" i="416" a="1"/>
  <c r="S51" i="416" s="1"/>
  <c r="O51" i="416" a="1"/>
  <c r="O51" i="416" s="1"/>
  <c r="M51" i="416" s="1" a="1"/>
  <c r="M51" i="416" s="1"/>
  <c r="K51" i="416" a="1"/>
  <c r="K51" i="416" s="1"/>
  <c r="G51" i="416" a="1"/>
  <c r="G51" i="416" s="1"/>
  <c r="C51" i="416" a="1"/>
  <c r="C51" i="416" s="1"/>
  <c r="S49" i="416" a="1"/>
  <c r="S49" i="416" s="1"/>
  <c r="Q49" i="416" s="1" a="1"/>
  <c r="Q49" i="416" s="1"/>
  <c r="O49" i="416" a="1"/>
  <c r="O49" i="416" s="1"/>
  <c r="M49" i="416" s="1" a="1"/>
  <c r="M49" i="416" s="1"/>
  <c r="K49" i="416" a="1"/>
  <c r="K49" i="416" s="1"/>
  <c r="I49" i="416" s="1" a="1"/>
  <c r="I49" i="416" s="1"/>
  <c r="G49" i="416" a="1"/>
  <c r="G49" i="416" s="1"/>
  <c r="E49" i="416" s="1" a="1"/>
  <c r="E49" i="416" s="1"/>
  <c r="C49" i="416" a="1"/>
  <c r="C49" i="416" s="1"/>
  <c r="A49" i="416" s="1" a="1"/>
  <c r="A49" i="416" s="1"/>
  <c r="S48" i="416" a="1"/>
  <c r="S48" i="416" s="1"/>
  <c r="Q48" i="416" s="1" a="1"/>
  <c r="Q48" i="416" s="1"/>
  <c r="O48" i="416" a="1"/>
  <c r="O48" i="416" s="1"/>
  <c r="M48" i="416" s="1" a="1"/>
  <c r="M48" i="416" s="1"/>
  <c r="K48" i="416" a="1"/>
  <c r="K48" i="416" s="1"/>
  <c r="I48" i="416" s="1" a="1"/>
  <c r="I48" i="416" s="1"/>
  <c r="G48" i="416" a="1"/>
  <c r="G48" i="416" s="1"/>
  <c r="E48" i="416" s="1" a="1"/>
  <c r="E48" i="416" s="1"/>
  <c r="C48" i="416" a="1"/>
  <c r="C48" i="416" s="1"/>
  <c r="A48" i="416" s="1" a="1"/>
  <c r="A48" i="416" s="1"/>
  <c r="S47" i="416" a="1"/>
  <c r="S47" i="416" s="1"/>
  <c r="Q47" i="416" s="1" a="1"/>
  <c r="Q47" i="416" s="1"/>
  <c r="O47" i="416" a="1"/>
  <c r="O47" i="416" s="1"/>
  <c r="M47" i="416" s="1" a="1"/>
  <c r="M47" i="416" s="1"/>
  <c r="K47" i="416" a="1"/>
  <c r="K47" i="416" s="1"/>
  <c r="I47" i="416" s="1" a="1"/>
  <c r="I47" i="416" s="1"/>
  <c r="G47" i="416" a="1"/>
  <c r="G47" i="416" s="1"/>
  <c r="E47" i="416" s="1" a="1"/>
  <c r="E47" i="416" s="1"/>
  <c r="C47" i="416" a="1"/>
  <c r="C47" i="416" s="1"/>
  <c r="A47" i="416" s="1" a="1"/>
  <c r="A47" i="416" s="1"/>
  <c r="S46" i="416" a="1"/>
  <c r="S46" i="416" s="1"/>
  <c r="Q46" i="416" s="1" a="1"/>
  <c r="Q46" i="416" s="1"/>
  <c r="O46" i="416" a="1"/>
  <c r="O46" i="416" s="1"/>
  <c r="M46" i="416" s="1" a="1"/>
  <c r="M46" i="416" s="1"/>
  <c r="K46" i="416" a="1"/>
  <c r="K46" i="416" s="1"/>
  <c r="I46" i="416" s="1" a="1"/>
  <c r="I46" i="416" s="1"/>
  <c r="G46" i="416" a="1"/>
  <c r="G46" i="416" s="1"/>
  <c r="E46" i="416" s="1" a="1"/>
  <c r="E46" i="416" s="1"/>
  <c r="C46" i="416" a="1"/>
  <c r="C46" i="416" s="1"/>
  <c r="A46" i="416" s="1" a="1"/>
  <c r="A46" i="416" s="1"/>
  <c r="S45" i="416" a="1"/>
  <c r="S45" i="416" s="1"/>
  <c r="Q45" i="416" s="1" a="1"/>
  <c r="Q45" i="416" s="1"/>
  <c r="O45" i="416" a="1"/>
  <c r="O45" i="416" s="1"/>
  <c r="M45" i="416" s="1" a="1"/>
  <c r="M45" i="416" s="1"/>
  <c r="K45" i="416" a="1"/>
  <c r="K45" i="416" s="1"/>
  <c r="I45" i="416" s="1" a="1"/>
  <c r="I45" i="416" s="1"/>
  <c r="G45" i="416" a="1"/>
  <c r="G45" i="416" s="1"/>
  <c r="E45" i="416" s="1" a="1"/>
  <c r="E45" i="416" s="1"/>
  <c r="C45" i="416" a="1"/>
  <c r="C45" i="416" s="1"/>
  <c r="A45" i="416" s="1" a="1"/>
  <c r="A45" i="416" s="1"/>
  <c r="S44" i="416" a="1"/>
  <c r="S44" i="416" s="1"/>
  <c r="Q44" i="416" s="1" a="1"/>
  <c r="Q44" i="416" s="1"/>
  <c r="O44" i="416" a="1"/>
  <c r="O44" i="416" s="1"/>
  <c r="M44" i="416" s="1" a="1"/>
  <c r="M44" i="416" s="1"/>
  <c r="K44" i="416" a="1"/>
  <c r="K44" i="416" s="1"/>
  <c r="I44" i="416" s="1" a="1"/>
  <c r="I44" i="416" s="1"/>
  <c r="G44" i="416" a="1"/>
  <c r="G44" i="416" s="1"/>
  <c r="E44" i="416" s="1" a="1"/>
  <c r="E44" i="416" s="1"/>
  <c r="C44" i="416" a="1"/>
  <c r="C44" i="416" s="1"/>
  <c r="A44" i="416" s="1" a="1"/>
  <c r="A44" i="416" s="1"/>
  <c r="S43" i="416" a="1"/>
  <c r="S43" i="416" s="1"/>
  <c r="Q43" i="416" s="1" a="1"/>
  <c r="Q43" i="416" s="1"/>
  <c r="O43" i="416" a="1"/>
  <c r="O43" i="416" s="1"/>
  <c r="M43" i="416" s="1" a="1"/>
  <c r="M43" i="416" s="1"/>
  <c r="K43" i="416" a="1"/>
  <c r="K43" i="416" s="1"/>
  <c r="I43" i="416" s="1" a="1"/>
  <c r="I43" i="416" s="1"/>
  <c r="G43" i="416" a="1"/>
  <c r="G43" i="416" s="1"/>
  <c r="E43" i="416" s="1" a="1"/>
  <c r="E43" i="416" s="1"/>
  <c r="C43" i="416" a="1"/>
  <c r="C43" i="416" s="1"/>
  <c r="A43" i="416" s="1" a="1"/>
  <c r="A43" i="416" s="1"/>
  <c r="S42" i="416" a="1"/>
  <c r="S42" i="416" s="1"/>
  <c r="Q42" i="416" s="1" a="1"/>
  <c r="Q42" i="416" s="1"/>
  <c r="O42" i="416" a="1"/>
  <c r="O42" i="416" s="1"/>
  <c r="M42" i="416" s="1" a="1"/>
  <c r="M42" i="416" s="1"/>
  <c r="K42" i="416" a="1"/>
  <c r="K42" i="416" s="1"/>
  <c r="I42" i="416" s="1" a="1"/>
  <c r="I42" i="416" s="1"/>
  <c r="G42" i="416" a="1"/>
  <c r="G42" i="416" s="1"/>
  <c r="E42" i="416" s="1" a="1"/>
  <c r="E42" i="416" s="1"/>
  <c r="C42" i="416" a="1"/>
  <c r="C42" i="416" s="1"/>
  <c r="A42" i="416" s="1" a="1"/>
  <c r="A42" i="416" s="1"/>
  <c r="S41" i="416" a="1"/>
  <c r="S41" i="416" s="1"/>
  <c r="Q41" i="416" s="1" a="1"/>
  <c r="Q41" i="416" s="1"/>
  <c r="O41" i="416" a="1"/>
  <c r="O41" i="416" s="1"/>
  <c r="M41" i="416" s="1" a="1"/>
  <c r="M41" i="416" s="1"/>
  <c r="K41" i="416" a="1"/>
  <c r="K41" i="416" s="1"/>
  <c r="I41" i="416" s="1" a="1"/>
  <c r="I41" i="416" s="1"/>
  <c r="G41" i="416" a="1"/>
  <c r="G41" i="416" s="1"/>
  <c r="E41" i="416" s="1" a="1"/>
  <c r="E41" i="416" s="1"/>
  <c r="C41" i="416" a="1"/>
  <c r="C41" i="416" s="1"/>
  <c r="A41" i="416" s="1" a="1"/>
  <c r="A41" i="416" s="1"/>
  <c r="S40" i="416" a="1"/>
  <c r="S40" i="416" s="1"/>
  <c r="O40" i="416" a="1"/>
  <c r="O40" i="416" s="1"/>
  <c r="M40" i="416" s="1" a="1"/>
  <c r="M40" i="416" s="1"/>
  <c r="K40" i="416" a="1"/>
  <c r="K40" i="416" s="1"/>
  <c r="G40" i="416" a="1"/>
  <c r="G40" i="416" s="1"/>
  <c r="C40" i="416" a="1"/>
  <c r="C40" i="416" s="1"/>
  <c r="G82" i="415" a="1"/>
  <c r="G82" i="415" s="1"/>
  <c r="E82" i="415" s="1" a="1"/>
  <c r="E82" i="415" s="1"/>
  <c r="C82" i="415" a="1"/>
  <c r="C82" i="415" s="1"/>
  <c r="A82" i="415" s="1" a="1"/>
  <c r="A82" i="415" s="1"/>
  <c r="G81" i="415" a="1"/>
  <c r="G81" i="415" s="1"/>
  <c r="E81" i="415" s="1" a="1"/>
  <c r="E81" i="415" s="1"/>
  <c r="C81" i="415" a="1"/>
  <c r="C81" i="415" s="1"/>
  <c r="A81" i="415" s="1" a="1"/>
  <c r="A81" i="415" s="1"/>
  <c r="G80" i="415" a="1"/>
  <c r="G80" i="415" s="1"/>
  <c r="E80" i="415" s="1" a="1"/>
  <c r="E80" i="415" s="1"/>
  <c r="C80" i="415" a="1"/>
  <c r="C80" i="415" s="1"/>
  <c r="A80" i="415" s="1" a="1"/>
  <c r="A80" i="415" s="1"/>
  <c r="G79" i="415" a="1"/>
  <c r="G79" i="415" s="1"/>
  <c r="E79" i="415" s="1" a="1"/>
  <c r="E79" i="415" s="1"/>
  <c r="C79" i="415" a="1"/>
  <c r="C79" i="415" s="1"/>
  <c r="A79" i="415" s="1" a="1"/>
  <c r="A79" i="415" s="1"/>
  <c r="G78" i="415" a="1"/>
  <c r="G78" i="415" s="1"/>
  <c r="E78" i="415" s="1" a="1"/>
  <c r="E78" i="415" s="1"/>
  <c r="C78" i="415" a="1"/>
  <c r="C78" i="415" s="1"/>
  <c r="A78" i="415" s="1" a="1"/>
  <c r="A78" i="415" s="1"/>
  <c r="G77" i="415" a="1"/>
  <c r="G77" i="415" s="1"/>
  <c r="E77" i="415" s="1" a="1"/>
  <c r="E77" i="415" s="1"/>
  <c r="C77" i="415" a="1"/>
  <c r="C77" i="415" s="1"/>
  <c r="A77" i="415" s="1" a="1"/>
  <c r="A77" i="415" s="1"/>
  <c r="G76" i="415" a="1"/>
  <c r="G76" i="415" s="1"/>
  <c r="E76" i="415" s="1" a="1"/>
  <c r="E76" i="415" s="1"/>
  <c r="C76" i="415" a="1"/>
  <c r="C76" i="415" s="1"/>
  <c r="A76" i="415" s="1" a="1"/>
  <c r="A76" i="415" s="1"/>
  <c r="G75" i="415" a="1"/>
  <c r="G75" i="415" s="1"/>
  <c r="E75" i="415" s="1" a="1"/>
  <c r="E75" i="415" s="1"/>
  <c r="C75" i="415" a="1"/>
  <c r="C75" i="415" s="1"/>
  <c r="A75" i="415" s="1" a="1"/>
  <c r="A75" i="415" s="1"/>
  <c r="G74" i="415" a="1"/>
  <c r="G74" i="415" s="1"/>
  <c r="E74" i="415" s="1" a="1"/>
  <c r="E74" i="415" s="1"/>
  <c r="C74" i="415" a="1"/>
  <c r="C74" i="415" s="1"/>
  <c r="A74" i="415" s="1" a="1"/>
  <c r="A74" i="415" s="1"/>
  <c r="G73" i="415" a="1"/>
  <c r="G73" i="415" s="1"/>
  <c r="C73" i="415" a="1"/>
  <c r="C73" i="415" s="1"/>
  <c r="S71" i="415" a="1"/>
  <c r="S71" i="415" s="1"/>
  <c r="Q71" i="415" s="1" a="1"/>
  <c r="Q71" i="415" s="1"/>
  <c r="O71" i="415" a="1"/>
  <c r="O71" i="415" s="1"/>
  <c r="M71" i="415" s="1" a="1"/>
  <c r="M71" i="415" s="1"/>
  <c r="K71" i="415" a="1"/>
  <c r="K71" i="415" s="1"/>
  <c r="I71" i="415" s="1" a="1"/>
  <c r="I71" i="415" s="1"/>
  <c r="G71" i="415" a="1"/>
  <c r="G71" i="415" s="1"/>
  <c r="E71" i="415" s="1" a="1"/>
  <c r="E71" i="415" s="1"/>
  <c r="C71" i="415" a="1"/>
  <c r="C71" i="415" s="1"/>
  <c r="A71" i="415" s="1" a="1"/>
  <c r="A71" i="415" s="1"/>
  <c r="S70" i="415" a="1"/>
  <c r="S70" i="415" s="1"/>
  <c r="Q70" i="415" s="1" a="1"/>
  <c r="Q70" i="415" s="1"/>
  <c r="O70" i="415" a="1"/>
  <c r="O70" i="415" s="1"/>
  <c r="M70" i="415" s="1" a="1"/>
  <c r="M70" i="415" s="1"/>
  <c r="K70" i="415" a="1"/>
  <c r="K70" i="415" s="1"/>
  <c r="I70" i="415" s="1" a="1"/>
  <c r="I70" i="415" s="1"/>
  <c r="G70" i="415" a="1"/>
  <c r="G70" i="415" s="1"/>
  <c r="E70" i="415" s="1" a="1"/>
  <c r="E70" i="415" s="1"/>
  <c r="C70" i="415" a="1"/>
  <c r="C70" i="415" s="1"/>
  <c r="A70" i="415" s="1" a="1"/>
  <c r="A70" i="415" s="1"/>
  <c r="S69" i="415" a="1"/>
  <c r="S69" i="415" s="1"/>
  <c r="Q69" i="415" s="1" a="1"/>
  <c r="Q69" i="415" s="1"/>
  <c r="O69" i="415" a="1"/>
  <c r="O69" i="415" s="1"/>
  <c r="M69" i="415" s="1" a="1"/>
  <c r="M69" i="415" s="1"/>
  <c r="K69" i="415" a="1"/>
  <c r="K69" i="415" s="1"/>
  <c r="I69" i="415" s="1" a="1"/>
  <c r="I69" i="415" s="1"/>
  <c r="G69" i="415" a="1"/>
  <c r="G69" i="415" s="1"/>
  <c r="E69" i="415" s="1" a="1"/>
  <c r="E69" i="415" s="1"/>
  <c r="C69" i="415" a="1"/>
  <c r="C69" i="415" s="1"/>
  <c r="A69" i="415" s="1" a="1"/>
  <c r="A69" i="415" s="1"/>
  <c r="S68" i="415" a="1"/>
  <c r="S68" i="415" s="1"/>
  <c r="Q68" i="415" s="1" a="1"/>
  <c r="Q68" i="415" s="1"/>
  <c r="O68" i="415" a="1"/>
  <c r="O68" i="415" s="1"/>
  <c r="M68" i="415" s="1" a="1"/>
  <c r="M68" i="415" s="1"/>
  <c r="K68" i="415" a="1"/>
  <c r="K68" i="415" s="1"/>
  <c r="I68" i="415" s="1" a="1"/>
  <c r="I68" i="415" s="1"/>
  <c r="G68" i="415" a="1"/>
  <c r="G68" i="415" s="1"/>
  <c r="E68" i="415" s="1" a="1"/>
  <c r="E68" i="415" s="1"/>
  <c r="C68" i="415" a="1"/>
  <c r="C68" i="415" s="1"/>
  <c r="A68" i="415" s="1" a="1"/>
  <c r="A68" i="415" s="1"/>
  <c r="S67" i="415" a="1"/>
  <c r="S67" i="415" s="1"/>
  <c r="Q67" i="415" s="1" a="1"/>
  <c r="Q67" i="415" s="1"/>
  <c r="O67" i="415" a="1"/>
  <c r="O67" i="415" s="1"/>
  <c r="M67" i="415" s="1" a="1"/>
  <c r="M67" i="415" s="1"/>
  <c r="K67" i="415" a="1"/>
  <c r="K67" i="415" s="1"/>
  <c r="I67" i="415" s="1" a="1"/>
  <c r="I67" i="415" s="1"/>
  <c r="G67" i="415" a="1"/>
  <c r="G67" i="415" s="1"/>
  <c r="E67" i="415" s="1" a="1"/>
  <c r="E67" i="415" s="1"/>
  <c r="C67" i="415" a="1"/>
  <c r="C67" i="415" s="1"/>
  <c r="A67" i="415" s="1" a="1"/>
  <c r="A67" i="415" s="1"/>
  <c r="S66" i="415" a="1"/>
  <c r="S66" i="415" s="1"/>
  <c r="Q66" i="415" s="1" a="1"/>
  <c r="Q66" i="415" s="1"/>
  <c r="O66" i="415" a="1"/>
  <c r="O66" i="415" s="1"/>
  <c r="M66" i="415" s="1" a="1"/>
  <c r="M66" i="415" s="1"/>
  <c r="K66" i="415" a="1"/>
  <c r="K66" i="415" s="1"/>
  <c r="I66" i="415" s="1" a="1"/>
  <c r="I66" i="415" s="1"/>
  <c r="G66" i="415" a="1"/>
  <c r="G66" i="415" s="1"/>
  <c r="E66" i="415" s="1" a="1"/>
  <c r="E66" i="415" s="1"/>
  <c r="C66" i="415" a="1"/>
  <c r="C66" i="415" s="1"/>
  <c r="A66" i="415" s="1" a="1"/>
  <c r="A66" i="415" s="1"/>
  <c r="S65" i="415" a="1"/>
  <c r="S65" i="415" s="1"/>
  <c r="Q65" i="415" s="1" a="1"/>
  <c r="Q65" i="415" s="1"/>
  <c r="O65" i="415" a="1"/>
  <c r="O65" i="415" s="1"/>
  <c r="M65" i="415" s="1" a="1"/>
  <c r="M65" i="415" s="1"/>
  <c r="K65" i="415" a="1"/>
  <c r="K65" i="415" s="1"/>
  <c r="I65" i="415" s="1" a="1"/>
  <c r="I65" i="415" s="1"/>
  <c r="G65" i="415" a="1"/>
  <c r="G65" i="415" s="1"/>
  <c r="C65" i="415" a="1"/>
  <c r="C65" i="415" s="1"/>
  <c r="A65" i="415" s="1" a="1"/>
  <c r="A65" i="415" s="1"/>
  <c r="S64" i="415" a="1"/>
  <c r="S64" i="415" s="1"/>
  <c r="O64" i="415" a="1"/>
  <c r="O64" i="415" s="1"/>
  <c r="K64" i="415" a="1"/>
  <c r="K64" i="415" s="1"/>
  <c r="I64" i="415" s="1" a="1"/>
  <c r="I64" i="415" s="1"/>
  <c r="G64" i="415" a="1"/>
  <c r="G64" i="415" s="1"/>
  <c r="E64" i="415" s="1" a="1"/>
  <c r="E64" i="415" s="1"/>
  <c r="C64" i="415" a="1"/>
  <c r="C64" i="415" s="1"/>
  <c r="A64" i="415" s="1" a="1"/>
  <c r="A64" i="415" s="1"/>
  <c r="S63" i="415" a="1"/>
  <c r="S63" i="415" s="1"/>
  <c r="Q63" i="415" s="1" a="1"/>
  <c r="Q63" i="415" s="1"/>
  <c r="O63" i="415" a="1"/>
  <c r="O63" i="415" s="1"/>
  <c r="M63" i="415" s="1" a="1"/>
  <c r="M63" i="415" s="1"/>
  <c r="K63" i="415" a="1"/>
  <c r="K63" i="415" s="1"/>
  <c r="I63" i="415" s="1" a="1"/>
  <c r="I63" i="415" s="1"/>
  <c r="G63" i="415" a="1"/>
  <c r="G63" i="415" s="1"/>
  <c r="E63" i="415" s="1" a="1"/>
  <c r="E63" i="415" s="1"/>
  <c r="C63" i="415" a="1"/>
  <c r="C63" i="415" s="1"/>
  <c r="A63" i="415" s="1" a="1"/>
  <c r="A63" i="415" s="1"/>
  <c r="S62" i="415" a="1"/>
  <c r="S62" i="415" s="1"/>
  <c r="O62" i="415" a="1"/>
  <c r="O62" i="415" s="1"/>
  <c r="K62" i="415" a="1"/>
  <c r="K62" i="415" s="1"/>
  <c r="G62" i="415" a="1"/>
  <c r="G62" i="415" s="1"/>
  <c r="C62" i="415" a="1"/>
  <c r="C62" i="415" s="1"/>
  <c r="S60" i="415" a="1"/>
  <c r="S60" i="415" s="1"/>
  <c r="Q60" i="415" s="1" a="1"/>
  <c r="Q60" i="415" s="1"/>
  <c r="O60" i="415" a="1"/>
  <c r="O60" i="415" s="1"/>
  <c r="M60" i="415" s="1" a="1"/>
  <c r="M60" i="415" s="1"/>
  <c r="K60" i="415" a="1"/>
  <c r="K60" i="415" s="1"/>
  <c r="I60" i="415" s="1" a="1"/>
  <c r="I60" i="415" s="1"/>
  <c r="G60" i="415" a="1"/>
  <c r="G60" i="415" s="1"/>
  <c r="E60" i="415" s="1" a="1"/>
  <c r="E60" i="415" s="1"/>
  <c r="C60" i="415" a="1"/>
  <c r="C60" i="415" s="1"/>
  <c r="A60" i="415" s="1" a="1"/>
  <c r="A60" i="415" s="1"/>
  <c r="S59" i="415" a="1"/>
  <c r="S59" i="415" s="1"/>
  <c r="Q59" i="415" s="1" a="1"/>
  <c r="Q59" i="415" s="1"/>
  <c r="O59" i="415" a="1"/>
  <c r="O59" i="415" s="1"/>
  <c r="M59" i="415" s="1" a="1"/>
  <c r="M59" i="415" s="1"/>
  <c r="K59" i="415" a="1"/>
  <c r="K59" i="415" s="1"/>
  <c r="I59" i="415" s="1" a="1"/>
  <c r="I59" i="415" s="1"/>
  <c r="G59" i="415" a="1"/>
  <c r="G59" i="415" s="1"/>
  <c r="E59" i="415" s="1" a="1"/>
  <c r="E59" i="415" s="1"/>
  <c r="C59" i="415" a="1"/>
  <c r="C59" i="415" s="1"/>
  <c r="A59" i="415" s="1" a="1"/>
  <c r="A59" i="415" s="1"/>
  <c r="S58" i="415" a="1"/>
  <c r="S58" i="415" s="1"/>
  <c r="Q58" i="415" s="1" a="1"/>
  <c r="Q58" i="415" s="1"/>
  <c r="O58" i="415" a="1"/>
  <c r="O58" i="415" s="1"/>
  <c r="M58" i="415" s="1" a="1"/>
  <c r="M58" i="415" s="1"/>
  <c r="K58" i="415" a="1"/>
  <c r="K58" i="415" s="1"/>
  <c r="I58" i="415" s="1" a="1"/>
  <c r="I58" i="415" s="1"/>
  <c r="G58" i="415" a="1"/>
  <c r="G58" i="415" s="1"/>
  <c r="E58" i="415" s="1" a="1"/>
  <c r="E58" i="415" s="1"/>
  <c r="C58" i="415" a="1"/>
  <c r="C58" i="415" s="1"/>
  <c r="A58" i="415" s="1" a="1"/>
  <c r="A58" i="415" s="1"/>
  <c r="S57" i="415" a="1"/>
  <c r="S57" i="415" s="1"/>
  <c r="Q57" i="415" s="1" a="1"/>
  <c r="Q57" i="415" s="1"/>
  <c r="O57" i="415" a="1"/>
  <c r="O57" i="415" s="1"/>
  <c r="M57" i="415" s="1" a="1"/>
  <c r="M57" i="415" s="1"/>
  <c r="K57" i="415" a="1"/>
  <c r="K57" i="415" s="1"/>
  <c r="I57" i="415" s="1" a="1"/>
  <c r="I57" i="415" s="1"/>
  <c r="G57" i="415" a="1"/>
  <c r="G57" i="415" s="1"/>
  <c r="E57" i="415" s="1" a="1"/>
  <c r="E57" i="415" s="1"/>
  <c r="C57" i="415" a="1"/>
  <c r="C57" i="415" s="1"/>
  <c r="A57" i="415" s="1" a="1"/>
  <c r="A57" i="415" s="1"/>
  <c r="S56" i="415" a="1"/>
  <c r="S56" i="415" s="1"/>
  <c r="Q56" i="415" s="1" a="1"/>
  <c r="Q56" i="415" s="1"/>
  <c r="O56" i="415" a="1"/>
  <c r="O56" i="415" s="1"/>
  <c r="M56" i="415" s="1" a="1"/>
  <c r="M56" i="415" s="1"/>
  <c r="K56" i="415" a="1"/>
  <c r="K56" i="415" s="1"/>
  <c r="I56" i="415" s="1" a="1"/>
  <c r="I56" i="415" s="1"/>
  <c r="G56" i="415" a="1"/>
  <c r="G56" i="415" s="1"/>
  <c r="E56" i="415" s="1" a="1"/>
  <c r="E56" i="415" s="1"/>
  <c r="C56" i="415" a="1"/>
  <c r="C56" i="415" s="1"/>
  <c r="A56" i="415" s="1" a="1"/>
  <c r="A56" i="415" s="1"/>
  <c r="S55" i="415" a="1"/>
  <c r="S55" i="415" s="1"/>
  <c r="Q55" i="415" s="1" a="1"/>
  <c r="Q55" i="415" s="1"/>
  <c r="O55" i="415" a="1"/>
  <c r="O55" i="415" s="1"/>
  <c r="M55" i="415" s="1" a="1"/>
  <c r="M55" i="415" s="1"/>
  <c r="K55" i="415" a="1"/>
  <c r="K55" i="415" s="1"/>
  <c r="I55" i="415" s="1" a="1"/>
  <c r="I55" i="415" s="1"/>
  <c r="G55" i="415" a="1"/>
  <c r="G55" i="415" s="1"/>
  <c r="E55" i="415" s="1" a="1"/>
  <c r="E55" i="415" s="1"/>
  <c r="C55" i="415" a="1"/>
  <c r="C55" i="415" s="1"/>
  <c r="A55" i="415" s="1" a="1"/>
  <c r="A55" i="415" s="1"/>
  <c r="S54" i="415" a="1"/>
  <c r="S54" i="415" s="1"/>
  <c r="Q54" i="415" s="1" a="1"/>
  <c r="Q54" i="415" s="1"/>
  <c r="O54" i="415" a="1"/>
  <c r="O54" i="415" s="1"/>
  <c r="M54" i="415" s="1" a="1"/>
  <c r="M54" i="415" s="1"/>
  <c r="K54" i="415" a="1"/>
  <c r="K54" i="415" s="1"/>
  <c r="I54" i="415" s="1" a="1"/>
  <c r="I54" i="415" s="1"/>
  <c r="G54" i="415" a="1"/>
  <c r="G54" i="415" s="1"/>
  <c r="E54" i="415" s="1" a="1"/>
  <c r="E54" i="415" s="1"/>
  <c r="C54" i="415" a="1"/>
  <c r="C54" i="415" s="1"/>
  <c r="A54" i="415" s="1" a="1"/>
  <c r="A54" i="415" s="1"/>
  <c r="S53" i="415" a="1"/>
  <c r="S53" i="415" s="1"/>
  <c r="Q53" i="415" s="1" a="1"/>
  <c r="Q53" i="415" s="1"/>
  <c r="O53" i="415" a="1"/>
  <c r="O53" i="415" s="1"/>
  <c r="M53" i="415" s="1" a="1"/>
  <c r="M53" i="415" s="1"/>
  <c r="K53" i="415" a="1"/>
  <c r="K53" i="415" s="1"/>
  <c r="I53" i="415" s="1" a="1"/>
  <c r="I53" i="415" s="1"/>
  <c r="G53" i="415" a="1"/>
  <c r="G53" i="415" s="1"/>
  <c r="E53" i="415" s="1" a="1"/>
  <c r="E53" i="415" s="1"/>
  <c r="C53" i="415" a="1"/>
  <c r="C53" i="415" s="1"/>
  <c r="A53" i="415" s="1" a="1"/>
  <c r="A53" i="415" s="1"/>
  <c r="S52" i="415" a="1"/>
  <c r="S52" i="415" s="1"/>
  <c r="Q52" i="415" s="1" a="1"/>
  <c r="Q52" i="415" s="1"/>
  <c r="O52" i="415" a="1"/>
  <c r="O52" i="415" s="1"/>
  <c r="M52" i="415" s="1" a="1"/>
  <c r="M52" i="415" s="1"/>
  <c r="K52" i="415" a="1"/>
  <c r="K52" i="415" s="1"/>
  <c r="G52" i="415" a="1"/>
  <c r="G52" i="415" s="1"/>
  <c r="E52" i="415" s="1" a="1"/>
  <c r="E52" i="415" s="1"/>
  <c r="C52" i="415" a="1"/>
  <c r="C52" i="415" s="1"/>
  <c r="A52" i="415" s="1" a="1"/>
  <c r="A52" i="415" s="1"/>
  <c r="S51" i="415" a="1"/>
  <c r="S51" i="415" s="1"/>
  <c r="O51" i="415" a="1"/>
  <c r="O51" i="415" s="1"/>
  <c r="K51" i="415" a="1"/>
  <c r="K51" i="415" s="1"/>
  <c r="I51" i="415" s="1" a="1"/>
  <c r="I51" i="415" s="1"/>
  <c r="G51" i="415" a="1"/>
  <c r="G51" i="415" s="1"/>
  <c r="C51" i="415" a="1"/>
  <c r="C51" i="415" s="1"/>
  <c r="S49" i="415" a="1"/>
  <c r="S49" i="415" s="1"/>
  <c r="Q49" i="415" s="1" a="1"/>
  <c r="Q49" i="415" s="1"/>
  <c r="O49" i="415" a="1"/>
  <c r="O49" i="415" s="1"/>
  <c r="M49" i="415" s="1" a="1"/>
  <c r="M49" i="415" s="1"/>
  <c r="K49" i="415" a="1"/>
  <c r="K49" i="415" s="1"/>
  <c r="I49" i="415" s="1" a="1"/>
  <c r="I49" i="415" s="1"/>
  <c r="G49" i="415" a="1"/>
  <c r="G49" i="415" s="1"/>
  <c r="E49" i="415" s="1" a="1"/>
  <c r="E49" i="415" s="1"/>
  <c r="C49" i="415" a="1"/>
  <c r="C49" i="415" s="1"/>
  <c r="A49" i="415" s="1" a="1"/>
  <c r="A49" i="415" s="1"/>
  <c r="S48" i="415" a="1"/>
  <c r="S48" i="415" s="1"/>
  <c r="Q48" i="415" s="1" a="1"/>
  <c r="Q48" i="415" s="1"/>
  <c r="O48" i="415" a="1"/>
  <c r="O48" i="415" s="1"/>
  <c r="M48" i="415" s="1" a="1"/>
  <c r="M48" i="415" s="1"/>
  <c r="K48" i="415" a="1"/>
  <c r="K48" i="415" s="1"/>
  <c r="I48" i="415" s="1" a="1"/>
  <c r="I48" i="415" s="1"/>
  <c r="G48" i="415" a="1"/>
  <c r="G48" i="415" s="1"/>
  <c r="E48" i="415" s="1" a="1"/>
  <c r="E48" i="415" s="1"/>
  <c r="C48" i="415" a="1"/>
  <c r="C48" i="415" s="1"/>
  <c r="A48" i="415" s="1" a="1"/>
  <c r="A48" i="415" s="1"/>
  <c r="S47" i="415" a="1"/>
  <c r="S47" i="415" s="1"/>
  <c r="Q47" i="415" s="1" a="1"/>
  <c r="Q47" i="415" s="1"/>
  <c r="O47" i="415" a="1"/>
  <c r="O47" i="415" s="1"/>
  <c r="M47" i="415" s="1" a="1"/>
  <c r="M47" i="415" s="1"/>
  <c r="K47" i="415" a="1"/>
  <c r="K47" i="415" s="1"/>
  <c r="I47" i="415" s="1" a="1"/>
  <c r="I47" i="415" s="1"/>
  <c r="G47" i="415" a="1"/>
  <c r="G47" i="415" s="1"/>
  <c r="E47" i="415" s="1" a="1"/>
  <c r="E47" i="415" s="1"/>
  <c r="C47" i="415" a="1"/>
  <c r="C47" i="415" s="1"/>
  <c r="A47" i="415" s="1" a="1"/>
  <c r="A47" i="415" s="1"/>
  <c r="S46" i="415" a="1"/>
  <c r="S46" i="415" s="1"/>
  <c r="Q46" i="415" s="1" a="1"/>
  <c r="Q46" i="415" s="1"/>
  <c r="O46" i="415" a="1"/>
  <c r="O46" i="415" s="1"/>
  <c r="M46" i="415" s="1" a="1"/>
  <c r="M46" i="415" s="1"/>
  <c r="K46" i="415" a="1"/>
  <c r="K46" i="415" s="1"/>
  <c r="I46" i="415" s="1" a="1"/>
  <c r="I46" i="415" s="1"/>
  <c r="G46" i="415" a="1"/>
  <c r="G46" i="415" s="1"/>
  <c r="E46" i="415" s="1" a="1"/>
  <c r="E46" i="415" s="1"/>
  <c r="C46" i="415" a="1"/>
  <c r="C46" i="415" s="1"/>
  <c r="A46" i="415" s="1" a="1"/>
  <c r="A46" i="415" s="1"/>
  <c r="S45" i="415" a="1"/>
  <c r="S45" i="415" s="1"/>
  <c r="Q45" i="415" s="1" a="1"/>
  <c r="Q45" i="415" s="1"/>
  <c r="O45" i="415" a="1"/>
  <c r="O45" i="415" s="1"/>
  <c r="M45" i="415" s="1" a="1"/>
  <c r="M45" i="415" s="1"/>
  <c r="K45" i="415" a="1"/>
  <c r="K45" i="415" s="1"/>
  <c r="I45" i="415" s="1" a="1"/>
  <c r="I45" i="415" s="1"/>
  <c r="G45" i="415" a="1"/>
  <c r="G45" i="415" s="1"/>
  <c r="E45" i="415" s="1" a="1"/>
  <c r="E45" i="415" s="1"/>
  <c r="C45" i="415" a="1"/>
  <c r="C45" i="415" s="1"/>
  <c r="A45" i="415" s="1" a="1"/>
  <c r="A45" i="415" s="1"/>
  <c r="S44" i="415" a="1"/>
  <c r="S44" i="415" s="1"/>
  <c r="Q44" i="415" s="1" a="1"/>
  <c r="Q44" i="415" s="1"/>
  <c r="O44" i="415" a="1"/>
  <c r="O44" i="415" s="1"/>
  <c r="M44" i="415" s="1" a="1"/>
  <c r="M44" i="415" s="1"/>
  <c r="K44" i="415" a="1"/>
  <c r="K44" i="415" s="1"/>
  <c r="I44" i="415" s="1" a="1"/>
  <c r="I44" i="415" s="1"/>
  <c r="G44" i="415" a="1"/>
  <c r="G44" i="415" s="1"/>
  <c r="E44" i="415" s="1" a="1"/>
  <c r="E44" i="415" s="1"/>
  <c r="C44" i="415" a="1"/>
  <c r="C44" i="415" s="1"/>
  <c r="A44" i="415" s="1" a="1"/>
  <c r="A44" i="415" s="1"/>
  <c r="S43" i="415" a="1"/>
  <c r="S43" i="415" s="1"/>
  <c r="Q43" i="415" s="1" a="1"/>
  <c r="Q43" i="415" s="1"/>
  <c r="O43" i="415" a="1"/>
  <c r="O43" i="415" s="1"/>
  <c r="M43" i="415" s="1" a="1"/>
  <c r="M43" i="415" s="1"/>
  <c r="K43" i="415" a="1"/>
  <c r="K43" i="415" s="1"/>
  <c r="I43" i="415" s="1" a="1"/>
  <c r="I43" i="415" s="1"/>
  <c r="G43" i="415" a="1"/>
  <c r="G43" i="415" s="1"/>
  <c r="E43" i="415" s="1" a="1"/>
  <c r="E43" i="415" s="1"/>
  <c r="C43" i="415" a="1"/>
  <c r="C43" i="415" s="1"/>
  <c r="A43" i="415" s="1" a="1"/>
  <c r="A43" i="415" s="1"/>
  <c r="S42" i="415" a="1"/>
  <c r="S42" i="415" s="1"/>
  <c r="Q42" i="415" s="1" a="1"/>
  <c r="Q42" i="415" s="1"/>
  <c r="O42" i="415" a="1"/>
  <c r="O42" i="415" s="1"/>
  <c r="M42" i="415" s="1" a="1"/>
  <c r="M42" i="415" s="1"/>
  <c r="K42" i="415" a="1"/>
  <c r="K42" i="415" s="1"/>
  <c r="I42" i="415" s="1" a="1"/>
  <c r="I42" i="415" s="1"/>
  <c r="G42" i="415" a="1"/>
  <c r="G42" i="415" s="1"/>
  <c r="E42" i="415" s="1" a="1"/>
  <c r="E42" i="415" s="1"/>
  <c r="C42" i="415" a="1"/>
  <c r="C42" i="415" s="1"/>
  <c r="A42" i="415" s="1" a="1"/>
  <c r="A42" i="415" s="1"/>
  <c r="S41" i="415" a="1"/>
  <c r="S41" i="415" s="1"/>
  <c r="Q41" i="415" s="1" a="1"/>
  <c r="Q41" i="415" s="1"/>
  <c r="O41" i="415" a="1"/>
  <c r="O41" i="415" s="1"/>
  <c r="M41" i="415" s="1" a="1"/>
  <c r="M41" i="415" s="1"/>
  <c r="K41" i="415" a="1"/>
  <c r="K41" i="415" s="1"/>
  <c r="I41" i="415" s="1" a="1"/>
  <c r="I41" i="415" s="1"/>
  <c r="G41" i="415" a="1"/>
  <c r="G41" i="415" s="1"/>
  <c r="E41" i="415" s="1" a="1"/>
  <c r="E41" i="415" s="1"/>
  <c r="C41" i="415" a="1"/>
  <c r="C41" i="415" s="1"/>
  <c r="A41" i="415" s="1" a="1"/>
  <c r="A41" i="415" s="1"/>
  <c r="S40" i="415" a="1"/>
  <c r="S40" i="415" s="1"/>
  <c r="O40" i="415" a="1"/>
  <c r="O40" i="415" s="1"/>
  <c r="K40" i="415" a="1"/>
  <c r="K40" i="415" s="1"/>
  <c r="G40" i="415" a="1"/>
  <c r="G40" i="415" s="1"/>
  <c r="C40" i="415" a="1"/>
  <c r="C40" i="415" s="1"/>
  <c r="G82" i="414" a="1"/>
  <c r="G82" i="414" s="1"/>
  <c r="E82" i="414" s="1" a="1"/>
  <c r="E82" i="414" s="1"/>
  <c r="C82" i="414" a="1"/>
  <c r="C82" i="414" s="1"/>
  <c r="A82" i="414" s="1" a="1"/>
  <c r="A82" i="414" s="1"/>
  <c r="G81" i="414" a="1"/>
  <c r="G81" i="414" s="1"/>
  <c r="E81" i="414" s="1" a="1"/>
  <c r="E81" i="414" s="1"/>
  <c r="C81" i="414" a="1"/>
  <c r="C81" i="414" s="1"/>
  <c r="A81" i="414" s="1" a="1"/>
  <c r="A81" i="414" s="1"/>
  <c r="G80" i="414" a="1"/>
  <c r="G80" i="414" s="1"/>
  <c r="E80" i="414" s="1" a="1"/>
  <c r="E80" i="414" s="1"/>
  <c r="C80" i="414" a="1"/>
  <c r="C80" i="414" s="1"/>
  <c r="A80" i="414" s="1" a="1"/>
  <c r="A80" i="414" s="1"/>
  <c r="G79" i="414" a="1"/>
  <c r="G79" i="414" s="1"/>
  <c r="E79" i="414" s="1" a="1"/>
  <c r="E79" i="414" s="1"/>
  <c r="C79" i="414" a="1"/>
  <c r="C79" i="414" s="1"/>
  <c r="A79" i="414" s="1" a="1"/>
  <c r="A79" i="414" s="1"/>
  <c r="G78" i="414" a="1"/>
  <c r="G78" i="414" s="1"/>
  <c r="E78" i="414" s="1" a="1"/>
  <c r="E78" i="414" s="1"/>
  <c r="C78" i="414" a="1"/>
  <c r="C78" i="414" s="1"/>
  <c r="A78" i="414" s="1" a="1"/>
  <c r="A78" i="414" s="1"/>
  <c r="G77" i="414" a="1"/>
  <c r="G77" i="414" s="1"/>
  <c r="E77" i="414" s="1" a="1"/>
  <c r="E77" i="414" s="1"/>
  <c r="C77" i="414" a="1"/>
  <c r="C77" i="414" s="1"/>
  <c r="A77" i="414" s="1" a="1"/>
  <c r="A77" i="414" s="1"/>
  <c r="G76" i="414" a="1"/>
  <c r="G76" i="414" s="1"/>
  <c r="E76" i="414" s="1" a="1"/>
  <c r="E76" i="414" s="1"/>
  <c r="C76" i="414" a="1"/>
  <c r="C76" i="414" s="1"/>
  <c r="A76" i="414" s="1" a="1"/>
  <c r="A76" i="414" s="1"/>
  <c r="G75" i="414" a="1"/>
  <c r="G75" i="414" s="1"/>
  <c r="E75" i="414" s="1" a="1"/>
  <c r="E75" i="414" s="1"/>
  <c r="C75" i="414" a="1"/>
  <c r="C75" i="414" s="1"/>
  <c r="A75" i="414" s="1" a="1"/>
  <c r="A75" i="414" s="1"/>
  <c r="G74" i="414" a="1"/>
  <c r="G74" i="414" s="1"/>
  <c r="E74" i="414" s="1" a="1"/>
  <c r="E74" i="414" s="1"/>
  <c r="C74" i="414" a="1"/>
  <c r="C74" i="414" s="1"/>
  <c r="G73" i="414" a="1"/>
  <c r="G73" i="414" s="1"/>
  <c r="C73" i="414" a="1"/>
  <c r="C73" i="414" s="1"/>
  <c r="S71" i="414" a="1"/>
  <c r="S71" i="414" s="1"/>
  <c r="Q71" i="414" s="1" a="1"/>
  <c r="Q71" i="414" s="1"/>
  <c r="O71" i="414" a="1"/>
  <c r="O71" i="414" s="1"/>
  <c r="M71" i="414" s="1" a="1"/>
  <c r="M71" i="414" s="1"/>
  <c r="K71" i="414" a="1"/>
  <c r="K71" i="414" s="1"/>
  <c r="I71" i="414" s="1" a="1"/>
  <c r="I71" i="414" s="1"/>
  <c r="G71" i="414" a="1"/>
  <c r="G71" i="414" s="1"/>
  <c r="E71" i="414" s="1" a="1"/>
  <c r="E71" i="414" s="1"/>
  <c r="C71" i="414" a="1"/>
  <c r="C71" i="414" s="1"/>
  <c r="A71" i="414" s="1" a="1"/>
  <c r="A71" i="414" s="1"/>
  <c r="S70" i="414" a="1"/>
  <c r="S70" i="414" s="1"/>
  <c r="Q70" i="414" s="1" a="1"/>
  <c r="Q70" i="414" s="1"/>
  <c r="O70" i="414" a="1"/>
  <c r="O70" i="414" s="1"/>
  <c r="M70" i="414" s="1" a="1"/>
  <c r="M70" i="414" s="1"/>
  <c r="K70" i="414" a="1"/>
  <c r="K70" i="414" s="1"/>
  <c r="I70" i="414" s="1" a="1"/>
  <c r="I70" i="414" s="1"/>
  <c r="G70" i="414" a="1"/>
  <c r="G70" i="414" s="1"/>
  <c r="E70" i="414" s="1" a="1"/>
  <c r="E70" i="414" s="1"/>
  <c r="C70" i="414" a="1"/>
  <c r="C70" i="414" s="1"/>
  <c r="A70" i="414" s="1" a="1"/>
  <c r="A70" i="414" s="1"/>
  <c r="S69" i="414" a="1"/>
  <c r="S69" i="414" s="1"/>
  <c r="Q69" i="414" s="1" a="1"/>
  <c r="Q69" i="414" s="1"/>
  <c r="O69" i="414" a="1"/>
  <c r="O69" i="414" s="1"/>
  <c r="M69" i="414" s="1" a="1"/>
  <c r="M69" i="414" s="1"/>
  <c r="K69" i="414" a="1"/>
  <c r="K69" i="414" s="1"/>
  <c r="I69" i="414" s="1" a="1"/>
  <c r="I69" i="414" s="1"/>
  <c r="G69" i="414" a="1"/>
  <c r="G69" i="414" s="1"/>
  <c r="E69" i="414" s="1" a="1"/>
  <c r="E69" i="414" s="1"/>
  <c r="C69" i="414" a="1"/>
  <c r="C69" i="414" s="1"/>
  <c r="A69" i="414" s="1" a="1"/>
  <c r="A69" i="414" s="1"/>
  <c r="S68" i="414" a="1"/>
  <c r="S68" i="414" s="1"/>
  <c r="Q68" i="414" s="1" a="1"/>
  <c r="Q68" i="414" s="1"/>
  <c r="O68" i="414" a="1"/>
  <c r="O68" i="414" s="1"/>
  <c r="M68" i="414" s="1" a="1"/>
  <c r="M68" i="414" s="1"/>
  <c r="K68" i="414" a="1"/>
  <c r="K68" i="414" s="1"/>
  <c r="I68" i="414" s="1" a="1"/>
  <c r="I68" i="414" s="1"/>
  <c r="G68" i="414" a="1"/>
  <c r="G68" i="414" s="1"/>
  <c r="E68" i="414" s="1" a="1"/>
  <c r="E68" i="414" s="1"/>
  <c r="C68" i="414" a="1"/>
  <c r="C68" i="414" s="1"/>
  <c r="A68" i="414" s="1" a="1"/>
  <c r="A68" i="414" s="1"/>
  <c r="S67" i="414" a="1"/>
  <c r="S67" i="414" s="1"/>
  <c r="Q67" i="414" s="1" a="1"/>
  <c r="Q67" i="414" s="1"/>
  <c r="O67" i="414" a="1"/>
  <c r="O67" i="414" s="1"/>
  <c r="M67" i="414" s="1" a="1"/>
  <c r="M67" i="414" s="1"/>
  <c r="K67" i="414" a="1"/>
  <c r="K67" i="414" s="1"/>
  <c r="I67" i="414" s="1" a="1"/>
  <c r="I67" i="414" s="1"/>
  <c r="G67" i="414" a="1"/>
  <c r="G67" i="414" s="1"/>
  <c r="E67" i="414" s="1" a="1"/>
  <c r="E67" i="414" s="1"/>
  <c r="C67" i="414" a="1"/>
  <c r="C67" i="414" s="1"/>
  <c r="A67" i="414" s="1" a="1"/>
  <c r="A67" i="414" s="1"/>
  <c r="S66" i="414" a="1"/>
  <c r="S66" i="414" s="1"/>
  <c r="Q66" i="414" s="1" a="1"/>
  <c r="Q66" i="414" s="1"/>
  <c r="O66" i="414" a="1"/>
  <c r="O66" i="414" s="1"/>
  <c r="M66" i="414" s="1" a="1"/>
  <c r="M66" i="414" s="1"/>
  <c r="K66" i="414" a="1"/>
  <c r="K66" i="414" s="1"/>
  <c r="I66" i="414" s="1" a="1"/>
  <c r="I66" i="414" s="1"/>
  <c r="G66" i="414" a="1"/>
  <c r="G66" i="414" s="1"/>
  <c r="E66" i="414" s="1" a="1"/>
  <c r="E66" i="414" s="1"/>
  <c r="C66" i="414" a="1"/>
  <c r="C66" i="414" s="1"/>
  <c r="A66" i="414" s="1" a="1"/>
  <c r="A66" i="414" s="1"/>
  <c r="S65" i="414" a="1"/>
  <c r="S65" i="414" s="1"/>
  <c r="Q65" i="414" s="1" a="1"/>
  <c r="Q65" i="414" s="1"/>
  <c r="O65" i="414" a="1"/>
  <c r="O65" i="414" s="1"/>
  <c r="M65" i="414" s="1" a="1"/>
  <c r="M65" i="414" s="1"/>
  <c r="K65" i="414" a="1"/>
  <c r="K65" i="414" s="1"/>
  <c r="I65" i="414" s="1" a="1"/>
  <c r="I65" i="414" s="1"/>
  <c r="G65" i="414" a="1"/>
  <c r="G65" i="414" s="1"/>
  <c r="C65" i="414" a="1"/>
  <c r="C65" i="414" s="1"/>
  <c r="A65" i="414" s="1" a="1"/>
  <c r="A65" i="414" s="1"/>
  <c r="S64" i="414" a="1"/>
  <c r="S64" i="414" s="1"/>
  <c r="O64" i="414" a="1"/>
  <c r="O64" i="414" s="1"/>
  <c r="K64" i="414" a="1"/>
  <c r="K64" i="414" s="1"/>
  <c r="I64" i="414" s="1" a="1"/>
  <c r="I64" i="414" s="1"/>
  <c r="G64" i="414" a="1"/>
  <c r="G64" i="414" s="1"/>
  <c r="E64" i="414" s="1" a="1"/>
  <c r="E64" i="414" s="1"/>
  <c r="C64" i="414" a="1"/>
  <c r="C64" i="414" s="1"/>
  <c r="A64" i="414" s="1" a="1"/>
  <c r="A64" i="414" s="1"/>
  <c r="S63" i="414" a="1"/>
  <c r="S63" i="414" s="1"/>
  <c r="Q63" i="414" s="1" a="1"/>
  <c r="Q63" i="414" s="1"/>
  <c r="O63" i="414" a="1"/>
  <c r="O63" i="414" s="1"/>
  <c r="M63" i="414" s="1" a="1"/>
  <c r="M63" i="414" s="1"/>
  <c r="K63" i="414" a="1"/>
  <c r="K63" i="414" s="1"/>
  <c r="I63" i="414" s="1" a="1"/>
  <c r="I63" i="414" s="1"/>
  <c r="G63" i="414" a="1"/>
  <c r="G63" i="414" s="1"/>
  <c r="E63" i="414" s="1" a="1"/>
  <c r="E63" i="414" s="1"/>
  <c r="C63" i="414" a="1"/>
  <c r="C63" i="414" s="1"/>
  <c r="A63" i="414" s="1" a="1"/>
  <c r="A63" i="414" s="1"/>
  <c r="S62" i="414" a="1"/>
  <c r="S62" i="414" s="1"/>
  <c r="O62" i="414" a="1"/>
  <c r="O62" i="414" s="1"/>
  <c r="K62" i="414" a="1"/>
  <c r="K62" i="414" s="1"/>
  <c r="G62" i="414" a="1"/>
  <c r="G62" i="414" s="1"/>
  <c r="E62" i="414" s="1" a="1"/>
  <c r="E62" i="414" s="1"/>
  <c r="C62" i="414" a="1"/>
  <c r="C62" i="414" s="1"/>
  <c r="S60" i="414" a="1"/>
  <c r="S60" i="414" s="1"/>
  <c r="Q60" i="414" s="1" a="1"/>
  <c r="Q60" i="414" s="1"/>
  <c r="O60" i="414" a="1"/>
  <c r="O60" i="414" s="1"/>
  <c r="M60" i="414" s="1" a="1"/>
  <c r="M60" i="414" s="1"/>
  <c r="K60" i="414" a="1"/>
  <c r="K60" i="414" s="1"/>
  <c r="I60" i="414" s="1" a="1"/>
  <c r="I60" i="414" s="1"/>
  <c r="G60" i="414" a="1"/>
  <c r="G60" i="414" s="1"/>
  <c r="E60" i="414" s="1" a="1"/>
  <c r="E60" i="414" s="1"/>
  <c r="C60" i="414" a="1"/>
  <c r="C60" i="414" s="1"/>
  <c r="A60" i="414" s="1" a="1"/>
  <c r="A60" i="414" s="1"/>
  <c r="S59" i="414" a="1"/>
  <c r="S59" i="414" s="1"/>
  <c r="Q59" i="414" s="1" a="1"/>
  <c r="Q59" i="414" s="1"/>
  <c r="O59" i="414" a="1"/>
  <c r="O59" i="414" s="1"/>
  <c r="M59" i="414" s="1" a="1"/>
  <c r="M59" i="414" s="1"/>
  <c r="K59" i="414" a="1"/>
  <c r="K59" i="414" s="1"/>
  <c r="I59" i="414" s="1" a="1"/>
  <c r="I59" i="414" s="1"/>
  <c r="G59" i="414" a="1"/>
  <c r="G59" i="414" s="1"/>
  <c r="E59" i="414" s="1" a="1"/>
  <c r="E59" i="414" s="1"/>
  <c r="C59" i="414" a="1"/>
  <c r="C59" i="414" s="1"/>
  <c r="A59" i="414" s="1" a="1"/>
  <c r="A59" i="414" s="1"/>
  <c r="S58" i="414" a="1"/>
  <c r="S58" i="414" s="1"/>
  <c r="Q58" i="414" s="1" a="1"/>
  <c r="Q58" i="414" s="1"/>
  <c r="O58" i="414" a="1"/>
  <c r="O58" i="414" s="1"/>
  <c r="M58" i="414" s="1" a="1"/>
  <c r="M58" i="414" s="1"/>
  <c r="K58" i="414" a="1"/>
  <c r="K58" i="414" s="1"/>
  <c r="I58" i="414" s="1" a="1"/>
  <c r="I58" i="414" s="1"/>
  <c r="G58" i="414" a="1"/>
  <c r="G58" i="414" s="1"/>
  <c r="E58" i="414" s="1" a="1"/>
  <c r="E58" i="414" s="1"/>
  <c r="C58" i="414" a="1"/>
  <c r="C58" i="414" s="1"/>
  <c r="A58" i="414" s="1" a="1"/>
  <c r="A58" i="414" s="1"/>
  <c r="S57" i="414" a="1"/>
  <c r="S57" i="414" s="1"/>
  <c r="Q57" i="414" s="1" a="1"/>
  <c r="Q57" i="414" s="1"/>
  <c r="O57" i="414" a="1"/>
  <c r="O57" i="414" s="1"/>
  <c r="M57" i="414" s="1" a="1"/>
  <c r="M57" i="414" s="1"/>
  <c r="K57" i="414" a="1"/>
  <c r="K57" i="414" s="1"/>
  <c r="I57" i="414" s="1" a="1"/>
  <c r="I57" i="414" s="1"/>
  <c r="G57" i="414" a="1"/>
  <c r="G57" i="414" s="1"/>
  <c r="E57" i="414" s="1" a="1"/>
  <c r="E57" i="414" s="1"/>
  <c r="C57" i="414" a="1"/>
  <c r="C57" i="414" s="1"/>
  <c r="A57" i="414" s="1" a="1"/>
  <c r="A57" i="414" s="1"/>
  <c r="S56" i="414" a="1"/>
  <c r="S56" i="414" s="1"/>
  <c r="Q56" i="414" s="1" a="1"/>
  <c r="Q56" i="414" s="1"/>
  <c r="O56" i="414" a="1"/>
  <c r="O56" i="414" s="1"/>
  <c r="M56" i="414" s="1" a="1"/>
  <c r="M56" i="414" s="1"/>
  <c r="K56" i="414" a="1"/>
  <c r="K56" i="414" s="1"/>
  <c r="I56" i="414" s="1" a="1"/>
  <c r="I56" i="414" s="1"/>
  <c r="G56" i="414" a="1"/>
  <c r="G56" i="414" s="1"/>
  <c r="E56" i="414" s="1" a="1"/>
  <c r="E56" i="414" s="1"/>
  <c r="C56" i="414" a="1"/>
  <c r="C56" i="414" s="1"/>
  <c r="A56" i="414" s="1" a="1"/>
  <c r="A56" i="414" s="1"/>
  <c r="S55" i="414" a="1"/>
  <c r="S55" i="414" s="1"/>
  <c r="Q55" i="414" s="1" a="1"/>
  <c r="Q55" i="414" s="1"/>
  <c r="O55" i="414" a="1"/>
  <c r="O55" i="414" s="1"/>
  <c r="M55" i="414" s="1" a="1"/>
  <c r="M55" i="414" s="1"/>
  <c r="K55" i="414" a="1"/>
  <c r="K55" i="414" s="1"/>
  <c r="I55" i="414" s="1" a="1"/>
  <c r="I55" i="414" s="1"/>
  <c r="G55" i="414" a="1"/>
  <c r="G55" i="414" s="1"/>
  <c r="E55" i="414" s="1" a="1"/>
  <c r="E55" i="414" s="1"/>
  <c r="C55" i="414" a="1"/>
  <c r="C55" i="414" s="1"/>
  <c r="A55" i="414" s="1" a="1"/>
  <c r="A55" i="414" s="1"/>
  <c r="S54" i="414" a="1"/>
  <c r="S54" i="414" s="1"/>
  <c r="Q54" i="414" s="1" a="1"/>
  <c r="Q54" i="414" s="1"/>
  <c r="O54" i="414" a="1"/>
  <c r="O54" i="414" s="1"/>
  <c r="M54" i="414" s="1" a="1"/>
  <c r="M54" i="414" s="1"/>
  <c r="K54" i="414" a="1"/>
  <c r="K54" i="414" s="1"/>
  <c r="I54" i="414" s="1" a="1"/>
  <c r="I54" i="414" s="1"/>
  <c r="G54" i="414" a="1"/>
  <c r="G54" i="414" s="1"/>
  <c r="E54" i="414" s="1" a="1"/>
  <c r="E54" i="414" s="1"/>
  <c r="C54" i="414" a="1"/>
  <c r="C54" i="414" s="1"/>
  <c r="A54" i="414" s="1" a="1"/>
  <c r="A54" i="414" s="1"/>
  <c r="S53" i="414" a="1"/>
  <c r="S53" i="414" s="1"/>
  <c r="Q53" i="414" s="1" a="1"/>
  <c r="Q53" i="414" s="1"/>
  <c r="O53" i="414" a="1"/>
  <c r="O53" i="414" s="1"/>
  <c r="M53" i="414" s="1" a="1"/>
  <c r="M53" i="414" s="1"/>
  <c r="K53" i="414" a="1"/>
  <c r="K53" i="414" s="1"/>
  <c r="I53" i="414" s="1" a="1"/>
  <c r="I53" i="414" s="1"/>
  <c r="G53" i="414" a="1"/>
  <c r="G53" i="414" s="1"/>
  <c r="E53" i="414" s="1" a="1"/>
  <c r="E53" i="414" s="1"/>
  <c r="C53" i="414" a="1"/>
  <c r="C53" i="414" s="1"/>
  <c r="A53" i="414" s="1" a="1"/>
  <c r="A53" i="414" s="1"/>
  <c r="S52" i="414" a="1"/>
  <c r="S52" i="414" s="1"/>
  <c r="Q52" i="414" s="1" a="1"/>
  <c r="Q52" i="414" s="1"/>
  <c r="O52" i="414" a="1"/>
  <c r="O52" i="414" s="1"/>
  <c r="M52" i="414" s="1" a="1"/>
  <c r="M52" i="414" s="1"/>
  <c r="K52" i="414" a="1"/>
  <c r="K52" i="414" s="1"/>
  <c r="I52" i="414" s="1" a="1"/>
  <c r="I52" i="414" s="1"/>
  <c r="G52" i="414" a="1"/>
  <c r="G52" i="414" s="1"/>
  <c r="C52" i="414" a="1"/>
  <c r="C52" i="414" s="1"/>
  <c r="A52" i="414" s="1" a="1"/>
  <c r="A52" i="414" s="1"/>
  <c r="S51" i="414" a="1"/>
  <c r="S51" i="414" s="1"/>
  <c r="O51" i="414" a="1"/>
  <c r="O51" i="414" s="1"/>
  <c r="M51" i="414" s="1" a="1"/>
  <c r="M51" i="414" s="1"/>
  <c r="K51" i="414" a="1"/>
  <c r="K51" i="414" s="1"/>
  <c r="G51" i="414" a="1"/>
  <c r="G51" i="414" s="1"/>
  <c r="E51" i="414" s="1" a="1"/>
  <c r="E51" i="414" s="1"/>
  <c r="C51" i="414" a="1"/>
  <c r="C51" i="414" s="1"/>
  <c r="S49" i="414" a="1"/>
  <c r="S49" i="414" s="1"/>
  <c r="Q49" i="414" s="1" a="1"/>
  <c r="Q49" i="414" s="1"/>
  <c r="O49" i="414" a="1"/>
  <c r="O49" i="414" s="1"/>
  <c r="M49" i="414" s="1" a="1"/>
  <c r="M49" i="414" s="1"/>
  <c r="K49" i="414" a="1"/>
  <c r="K49" i="414" s="1"/>
  <c r="I49" i="414" s="1" a="1"/>
  <c r="I49" i="414" s="1"/>
  <c r="G49" i="414" a="1"/>
  <c r="G49" i="414" s="1"/>
  <c r="E49" i="414" s="1" a="1"/>
  <c r="E49" i="414" s="1"/>
  <c r="C49" i="414" a="1"/>
  <c r="C49" i="414" s="1"/>
  <c r="A49" i="414" s="1" a="1"/>
  <c r="A49" i="414" s="1"/>
  <c r="S48" i="414" a="1"/>
  <c r="S48" i="414" s="1"/>
  <c r="Q48" i="414" s="1" a="1"/>
  <c r="Q48" i="414" s="1"/>
  <c r="O48" i="414" a="1"/>
  <c r="O48" i="414" s="1"/>
  <c r="M48" i="414" s="1" a="1"/>
  <c r="M48" i="414" s="1"/>
  <c r="K48" i="414" a="1"/>
  <c r="K48" i="414" s="1"/>
  <c r="I48" i="414" s="1" a="1"/>
  <c r="I48" i="414" s="1"/>
  <c r="G48" i="414" a="1"/>
  <c r="G48" i="414" s="1"/>
  <c r="E48" i="414" s="1" a="1"/>
  <c r="E48" i="414" s="1"/>
  <c r="C48" i="414" a="1"/>
  <c r="C48" i="414" s="1"/>
  <c r="A48" i="414" s="1" a="1"/>
  <c r="A48" i="414" s="1"/>
  <c r="S47" i="414" a="1"/>
  <c r="S47" i="414" s="1"/>
  <c r="Q47" i="414" s="1" a="1"/>
  <c r="Q47" i="414" s="1"/>
  <c r="O47" i="414" a="1"/>
  <c r="O47" i="414" s="1"/>
  <c r="M47" i="414" s="1" a="1"/>
  <c r="M47" i="414" s="1"/>
  <c r="K47" i="414" a="1"/>
  <c r="K47" i="414" s="1"/>
  <c r="I47" i="414" s="1" a="1"/>
  <c r="I47" i="414" s="1"/>
  <c r="G47" i="414" a="1"/>
  <c r="G47" i="414" s="1"/>
  <c r="E47" i="414" s="1" a="1"/>
  <c r="E47" i="414" s="1"/>
  <c r="C47" i="414" a="1"/>
  <c r="C47" i="414" s="1"/>
  <c r="A47" i="414" s="1" a="1"/>
  <c r="A47" i="414" s="1"/>
  <c r="S46" i="414" a="1"/>
  <c r="S46" i="414" s="1"/>
  <c r="Q46" i="414" s="1" a="1"/>
  <c r="Q46" i="414" s="1"/>
  <c r="O46" i="414" a="1"/>
  <c r="O46" i="414" s="1"/>
  <c r="M46" i="414" s="1" a="1"/>
  <c r="M46" i="414" s="1"/>
  <c r="K46" i="414" a="1"/>
  <c r="K46" i="414" s="1"/>
  <c r="I46" i="414" s="1" a="1"/>
  <c r="I46" i="414" s="1"/>
  <c r="G46" i="414" a="1"/>
  <c r="G46" i="414" s="1"/>
  <c r="E46" i="414" s="1" a="1"/>
  <c r="E46" i="414" s="1"/>
  <c r="C46" i="414" a="1"/>
  <c r="C46" i="414" s="1"/>
  <c r="A46" i="414" s="1" a="1"/>
  <c r="A46" i="414" s="1"/>
  <c r="S45" i="414" a="1"/>
  <c r="S45" i="414" s="1"/>
  <c r="Q45" i="414" s="1" a="1"/>
  <c r="Q45" i="414" s="1"/>
  <c r="O45" i="414" a="1"/>
  <c r="O45" i="414" s="1"/>
  <c r="M45" i="414" s="1" a="1"/>
  <c r="M45" i="414" s="1"/>
  <c r="K45" i="414" a="1"/>
  <c r="K45" i="414" s="1"/>
  <c r="I45" i="414" s="1" a="1"/>
  <c r="I45" i="414" s="1"/>
  <c r="G45" i="414" a="1"/>
  <c r="G45" i="414" s="1"/>
  <c r="E45" i="414" s="1" a="1"/>
  <c r="E45" i="414" s="1"/>
  <c r="C45" i="414" a="1"/>
  <c r="C45" i="414" s="1"/>
  <c r="A45" i="414" s="1" a="1"/>
  <c r="A45" i="414" s="1"/>
  <c r="S44" i="414" a="1"/>
  <c r="S44" i="414" s="1"/>
  <c r="Q44" i="414" s="1" a="1"/>
  <c r="Q44" i="414" s="1"/>
  <c r="O44" i="414" a="1"/>
  <c r="O44" i="414" s="1"/>
  <c r="M44" i="414" s="1" a="1"/>
  <c r="M44" i="414" s="1"/>
  <c r="K44" i="414" a="1"/>
  <c r="K44" i="414" s="1"/>
  <c r="I44" i="414" s="1" a="1"/>
  <c r="I44" i="414" s="1"/>
  <c r="G44" i="414" a="1"/>
  <c r="G44" i="414" s="1"/>
  <c r="E44" i="414" s="1" a="1"/>
  <c r="E44" i="414" s="1"/>
  <c r="C44" i="414" a="1"/>
  <c r="C44" i="414" s="1"/>
  <c r="A44" i="414" s="1" a="1"/>
  <c r="A44" i="414" s="1"/>
  <c r="S43" i="414" a="1"/>
  <c r="S43" i="414" s="1"/>
  <c r="Q43" i="414" s="1" a="1"/>
  <c r="Q43" i="414" s="1"/>
  <c r="O43" i="414" a="1"/>
  <c r="O43" i="414" s="1"/>
  <c r="M43" i="414" s="1" a="1"/>
  <c r="M43" i="414" s="1"/>
  <c r="K43" i="414" a="1"/>
  <c r="K43" i="414" s="1"/>
  <c r="I43" i="414" s="1" a="1"/>
  <c r="I43" i="414" s="1"/>
  <c r="G43" i="414" a="1"/>
  <c r="G43" i="414" s="1"/>
  <c r="E43" i="414" s="1" a="1"/>
  <c r="E43" i="414" s="1"/>
  <c r="C43" i="414" a="1"/>
  <c r="C43" i="414" s="1"/>
  <c r="A43" i="414" s="1" a="1"/>
  <c r="A43" i="414" s="1"/>
  <c r="S42" i="414" a="1"/>
  <c r="S42" i="414" s="1"/>
  <c r="Q42" i="414" s="1" a="1"/>
  <c r="Q42" i="414" s="1"/>
  <c r="O42" i="414" a="1"/>
  <c r="O42" i="414" s="1"/>
  <c r="M42" i="414" s="1" a="1"/>
  <c r="M42" i="414" s="1"/>
  <c r="K42" i="414" a="1"/>
  <c r="K42" i="414" s="1"/>
  <c r="I42" i="414" s="1" a="1"/>
  <c r="I42" i="414" s="1"/>
  <c r="G42" i="414" a="1"/>
  <c r="G42" i="414" s="1"/>
  <c r="E42" i="414" s="1" a="1"/>
  <c r="E42" i="414" s="1"/>
  <c r="C42" i="414" a="1"/>
  <c r="C42" i="414" s="1"/>
  <c r="A42" i="414" s="1" a="1"/>
  <c r="A42" i="414" s="1"/>
  <c r="S41" i="414" a="1"/>
  <c r="S41" i="414" s="1"/>
  <c r="Q41" i="414" s="1" a="1"/>
  <c r="Q41" i="414" s="1"/>
  <c r="O41" i="414" a="1"/>
  <c r="O41" i="414" s="1"/>
  <c r="M41" i="414" s="1" a="1"/>
  <c r="M41" i="414" s="1"/>
  <c r="K41" i="414" a="1"/>
  <c r="K41" i="414" s="1"/>
  <c r="I41" i="414" s="1" a="1"/>
  <c r="I41" i="414" s="1"/>
  <c r="G41" i="414" a="1"/>
  <c r="G41" i="414" s="1"/>
  <c r="E41" i="414" s="1" a="1"/>
  <c r="E41" i="414" s="1"/>
  <c r="C41" i="414" a="1"/>
  <c r="C41" i="414" s="1"/>
  <c r="A41" i="414" s="1" a="1"/>
  <c r="A41" i="414" s="1"/>
  <c r="S40" i="414" a="1"/>
  <c r="S40" i="414" s="1"/>
  <c r="Q40" i="414" s="1" a="1"/>
  <c r="Q40" i="414" s="1"/>
  <c r="O40" i="414" a="1"/>
  <c r="O40" i="414" s="1"/>
  <c r="K40" i="414" a="1"/>
  <c r="K40" i="414" s="1"/>
  <c r="G40" i="414" a="1"/>
  <c r="G40" i="414" s="1"/>
  <c r="C40" i="414" a="1"/>
  <c r="C40" i="414" s="1"/>
  <c r="G82" i="408" a="1"/>
  <c r="G82" i="408" s="1"/>
  <c r="E82" i="408" s="1" a="1"/>
  <c r="E82" i="408" s="1"/>
  <c r="C82" i="408" a="1"/>
  <c r="C82" i="408" s="1"/>
  <c r="A82" i="408" s="1" a="1"/>
  <c r="A82" i="408" s="1"/>
  <c r="G81" i="408" a="1"/>
  <c r="G81" i="408" s="1"/>
  <c r="E81" i="408" s="1" a="1"/>
  <c r="E81" i="408" s="1"/>
  <c r="C81" i="408" a="1"/>
  <c r="C81" i="408" s="1"/>
  <c r="A81" i="408" s="1" a="1"/>
  <c r="A81" i="408" s="1"/>
  <c r="G80" i="408" a="1"/>
  <c r="G80" i="408" s="1"/>
  <c r="E80" i="408" s="1" a="1"/>
  <c r="E80" i="408" s="1"/>
  <c r="C80" i="408" a="1"/>
  <c r="C80" i="408" s="1"/>
  <c r="A80" i="408" s="1" a="1"/>
  <c r="A80" i="408" s="1"/>
  <c r="G79" i="408" a="1"/>
  <c r="G79" i="408" s="1"/>
  <c r="E79" i="408" s="1" a="1"/>
  <c r="E79" i="408" s="1"/>
  <c r="C79" i="408" a="1"/>
  <c r="C79" i="408" s="1"/>
  <c r="A79" i="408" s="1" a="1"/>
  <c r="A79" i="408" s="1"/>
  <c r="G78" i="408" a="1"/>
  <c r="G78" i="408" s="1"/>
  <c r="E78" i="408" s="1" a="1"/>
  <c r="E78" i="408" s="1"/>
  <c r="C78" i="408" a="1"/>
  <c r="C78" i="408" s="1"/>
  <c r="A78" i="408" s="1" a="1"/>
  <c r="A78" i="408" s="1"/>
  <c r="G77" i="408" a="1"/>
  <c r="G77" i="408" s="1"/>
  <c r="E77" i="408" s="1" a="1"/>
  <c r="E77" i="408" s="1"/>
  <c r="C77" i="408" a="1"/>
  <c r="C77" i="408" s="1"/>
  <c r="A77" i="408" s="1" a="1"/>
  <c r="A77" i="408" s="1"/>
  <c r="G76" i="408" a="1"/>
  <c r="G76" i="408" s="1"/>
  <c r="E76" i="408" s="1" a="1"/>
  <c r="E76" i="408" s="1"/>
  <c r="C76" i="408" a="1"/>
  <c r="C76" i="408" s="1"/>
  <c r="A76" i="408" s="1" a="1"/>
  <c r="A76" i="408" s="1"/>
  <c r="G75" i="408" a="1"/>
  <c r="G75" i="408" s="1"/>
  <c r="E75" i="408" s="1" a="1"/>
  <c r="E75" i="408" s="1"/>
  <c r="C75" i="408" a="1"/>
  <c r="C75" i="408" s="1"/>
  <c r="A75" i="408" s="1" a="1"/>
  <c r="A75" i="408" s="1"/>
  <c r="G74" i="408" a="1"/>
  <c r="G74" i="408" s="1"/>
  <c r="E74" i="408" s="1" a="1"/>
  <c r="E74" i="408" s="1"/>
  <c r="C74" i="408" a="1"/>
  <c r="C74" i="408" s="1"/>
  <c r="A74" i="408" s="1" a="1"/>
  <c r="A74" i="408" s="1"/>
  <c r="G73" i="408" a="1"/>
  <c r="G73" i="408" s="1"/>
  <c r="C73" i="408" a="1"/>
  <c r="C73" i="408" s="1"/>
  <c r="S71" i="408" a="1"/>
  <c r="S71" i="408" s="1"/>
  <c r="Q71" i="408" s="1" a="1"/>
  <c r="Q71" i="408" s="1"/>
  <c r="O71" i="408" a="1"/>
  <c r="O71" i="408" s="1"/>
  <c r="M71" i="408" s="1" a="1"/>
  <c r="M71" i="408" s="1"/>
  <c r="K71" i="408" a="1"/>
  <c r="K71" i="408" s="1"/>
  <c r="I71" i="408" s="1" a="1"/>
  <c r="I71" i="408" s="1"/>
  <c r="G71" i="408" a="1"/>
  <c r="G71" i="408" s="1"/>
  <c r="E71" i="408" s="1" a="1"/>
  <c r="E71" i="408" s="1"/>
  <c r="C71" i="408" a="1"/>
  <c r="C71" i="408" s="1"/>
  <c r="A71" i="408" s="1" a="1"/>
  <c r="A71" i="408" s="1"/>
  <c r="S70" i="408" a="1"/>
  <c r="S70" i="408" s="1"/>
  <c r="Q70" i="408" s="1" a="1"/>
  <c r="Q70" i="408" s="1"/>
  <c r="O70" i="408" a="1"/>
  <c r="O70" i="408" s="1"/>
  <c r="M70" i="408" s="1" a="1"/>
  <c r="M70" i="408" s="1"/>
  <c r="K70" i="408" a="1"/>
  <c r="K70" i="408" s="1"/>
  <c r="I70" i="408" s="1" a="1"/>
  <c r="I70" i="408" s="1"/>
  <c r="G70" i="408" a="1"/>
  <c r="G70" i="408" s="1"/>
  <c r="E70" i="408" s="1" a="1"/>
  <c r="E70" i="408" s="1"/>
  <c r="C70" i="408" a="1"/>
  <c r="C70" i="408" s="1"/>
  <c r="A70" i="408" s="1" a="1"/>
  <c r="A70" i="408" s="1"/>
  <c r="S69" i="408" a="1"/>
  <c r="S69" i="408" s="1"/>
  <c r="Q69" i="408" s="1" a="1"/>
  <c r="Q69" i="408" s="1"/>
  <c r="O69" i="408" a="1"/>
  <c r="O69" i="408" s="1"/>
  <c r="M69" i="408" s="1" a="1"/>
  <c r="M69" i="408" s="1"/>
  <c r="K69" i="408" a="1"/>
  <c r="K69" i="408" s="1"/>
  <c r="I69" i="408" s="1" a="1"/>
  <c r="I69" i="408" s="1"/>
  <c r="G69" i="408" a="1"/>
  <c r="G69" i="408" s="1"/>
  <c r="E69" i="408" s="1" a="1"/>
  <c r="E69" i="408" s="1"/>
  <c r="C69" i="408" a="1"/>
  <c r="C69" i="408" s="1"/>
  <c r="A69" i="408" s="1" a="1"/>
  <c r="A69" i="408" s="1"/>
  <c r="S68" i="408" a="1"/>
  <c r="S68" i="408" s="1"/>
  <c r="Q68" i="408" s="1" a="1"/>
  <c r="Q68" i="408" s="1"/>
  <c r="O68" i="408" a="1"/>
  <c r="O68" i="408" s="1"/>
  <c r="M68" i="408" s="1" a="1"/>
  <c r="M68" i="408" s="1"/>
  <c r="K68" i="408" a="1"/>
  <c r="K68" i="408" s="1"/>
  <c r="I68" i="408" s="1" a="1"/>
  <c r="I68" i="408" s="1"/>
  <c r="G68" i="408" a="1"/>
  <c r="G68" i="408" s="1"/>
  <c r="E68" i="408" s="1" a="1"/>
  <c r="E68" i="408" s="1"/>
  <c r="C68" i="408" a="1"/>
  <c r="C68" i="408" s="1"/>
  <c r="A68" i="408" s="1" a="1"/>
  <c r="A68" i="408" s="1"/>
  <c r="S67" i="408" a="1"/>
  <c r="S67" i="408" s="1"/>
  <c r="Q67" i="408" s="1" a="1"/>
  <c r="Q67" i="408" s="1"/>
  <c r="O67" i="408" a="1"/>
  <c r="O67" i="408" s="1"/>
  <c r="M67" i="408" s="1" a="1"/>
  <c r="M67" i="408" s="1"/>
  <c r="K67" i="408" a="1"/>
  <c r="K67" i="408" s="1"/>
  <c r="I67" i="408" s="1" a="1"/>
  <c r="I67" i="408" s="1"/>
  <c r="G67" i="408" a="1"/>
  <c r="G67" i="408" s="1"/>
  <c r="E67" i="408" s="1" a="1"/>
  <c r="E67" i="408" s="1"/>
  <c r="C67" i="408" a="1"/>
  <c r="C67" i="408" s="1"/>
  <c r="A67" i="408" s="1" a="1"/>
  <c r="A67" i="408" s="1"/>
  <c r="S66" i="408" a="1"/>
  <c r="S66" i="408" s="1"/>
  <c r="Q66" i="408" s="1" a="1"/>
  <c r="Q66" i="408" s="1"/>
  <c r="O66" i="408" a="1"/>
  <c r="O66" i="408" s="1"/>
  <c r="M66" i="408" s="1" a="1"/>
  <c r="M66" i="408" s="1"/>
  <c r="K66" i="408" a="1"/>
  <c r="K66" i="408" s="1"/>
  <c r="I66" i="408" s="1" a="1"/>
  <c r="I66" i="408" s="1"/>
  <c r="G66" i="408" a="1"/>
  <c r="G66" i="408" s="1"/>
  <c r="E66" i="408" s="1" a="1"/>
  <c r="E66" i="408" s="1"/>
  <c r="C66" i="408" a="1"/>
  <c r="C66" i="408" s="1"/>
  <c r="A66" i="408" s="1" a="1"/>
  <c r="A66" i="408" s="1"/>
  <c r="S65" i="408" a="1"/>
  <c r="S65" i="408" s="1"/>
  <c r="Q65" i="408" s="1" a="1"/>
  <c r="Q65" i="408" s="1"/>
  <c r="O65" i="408" a="1"/>
  <c r="O65" i="408" s="1"/>
  <c r="M65" i="408" s="1" a="1"/>
  <c r="M65" i="408" s="1"/>
  <c r="K65" i="408" a="1"/>
  <c r="K65" i="408" s="1"/>
  <c r="I65" i="408" s="1" a="1"/>
  <c r="I65" i="408" s="1"/>
  <c r="G65" i="408" a="1"/>
  <c r="G65" i="408" s="1"/>
  <c r="C65" i="408" a="1"/>
  <c r="C65" i="408" s="1"/>
  <c r="A65" i="408" s="1" a="1"/>
  <c r="A65" i="408" s="1"/>
  <c r="S64" i="408" a="1"/>
  <c r="S64" i="408" s="1"/>
  <c r="O64" i="408" a="1"/>
  <c r="O64" i="408" s="1"/>
  <c r="M64" i="408" s="1" a="1"/>
  <c r="M64" i="408" s="1"/>
  <c r="K64" i="408" a="1"/>
  <c r="K64" i="408" s="1"/>
  <c r="I64" i="408" s="1" a="1"/>
  <c r="I64" i="408" s="1"/>
  <c r="G64" i="408" a="1"/>
  <c r="G64" i="408" s="1"/>
  <c r="E64" i="408" s="1" a="1"/>
  <c r="E64" i="408" s="1"/>
  <c r="C64" i="408" a="1"/>
  <c r="C64" i="408" s="1"/>
  <c r="A64" i="408" s="1" a="1"/>
  <c r="A64" i="408" s="1"/>
  <c r="S63" i="408" a="1"/>
  <c r="S63" i="408" s="1"/>
  <c r="Q63" i="408" s="1" a="1"/>
  <c r="Q63" i="408" s="1"/>
  <c r="O63" i="408" a="1"/>
  <c r="O63" i="408" s="1"/>
  <c r="M63" i="408" s="1" a="1"/>
  <c r="M63" i="408" s="1"/>
  <c r="K63" i="408" a="1"/>
  <c r="K63" i="408" s="1"/>
  <c r="G63" i="408" a="1"/>
  <c r="G63" i="408" s="1"/>
  <c r="E63" i="408" s="1" a="1"/>
  <c r="E63" i="408" s="1"/>
  <c r="C63" i="408" a="1"/>
  <c r="C63" i="408" s="1"/>
  <c r="A63" i="408" s="1" a="1"/>
  <c r="A63" i="408" s="1"/>
  <c r="S62" i="408" a="1"/>
  <c r="S62" i="408" s="1"/>
  <c r="O62" i="408" a="1"/>
  <c r="O62" i="408" s="1"/>
  <c r="K62" i="408" a="1"/>
  <c r="K62" i="408" s="1"/>
  <c r="I62" i="408" s="1" a="1"/>
  <c r="I62" i="408" s="1"/>
  <c r="G62" i="408" a="1"/>
  <c r="G62" i="408" s="1"/>
  <c r="C62" i="408" a="1"/>
  <c r="C62" i="408" s="1"/>
  <c r="S60" i="408" a="1"/>
  <c r="S60" i="408" s="1"/>
  <c r="Q60" i="408" s="1" a="1"/>
  <c r="Q60" i="408" s="1"/>
  <c r="O60" i="408" a="1"/>
  <c r="O60" i="408" s="1"/>
  <c r="M60" i="408" s="1" a="1"/>
  <c r="M60" i="408" s="1"/>
  <c r="K60" i="408" a="1"/>
  <c r="K60" i="408" s="1"/>
  <c r="I60" i="408" s="1" a="1"/>
  <c r="I60" i="408" s="1"/>
  <c r="G60" i="408" a="1"/>
  <c r="G60" i="408" s="1"/>
  <c r="E60" i="408" s="1" a="1"/>
  <c r="E60" i="408" s="1"/>
  <c r="C60" i="408" a="1"/>
  <c r="C60" i="408" s="1"/>
  <c r="A60" i="408" s="1" a="1"/>
  <c r="A60" i="408" s="1"/>
  <c r="S59" i="408" a="1"/>
  <c r="S59" i="408" s="1"/>
  <c r="Q59" i="408" s="1" a="1"/>
  <c r="Q59" i="408" s="1"/>
  <c r="O59" i="408" a="1"/>
  <c r="O59" i="408" s="1"/>
  <c r="M59" i="408" s="1" a="1"/>
  <c r="M59" i="408" s="1"/>
  <c r="K59" i="408" a="1"/>
  <c r="K59" i="408" s="1"/>
  <c r="I59" i="408" s="1" a="1"/>
  <c r="I59" i="408" s="1"/>
  <c r="G59" i="408" a="1"/>
  <c r="G59" i="408" s="1"/>
  <c r="E59" i="408" s="1" a="1"/>
  <c r="E59" i="408" s="1"/>
  <c r="C59" i="408" a="1"/>
  <c r="C59" i="408" s="1"/>
  <c r="A59" i="408" s="1" a="1"/>
  <c r="A59" i="408" s="1"/>
  <c r="S58" i="408" a="1"/>
  <c r="S58" i="408" s="1"/>
  <c r="Q58" i="408" s="1" a="1"/>
  <c r="Q58" i="408" s="1"/>
  <c r="O58" i="408" a="1"/>
  <c r="O58" i="408" s="1"/>
  <c r="M58" i="408" s="1" a="1"/>
  <c r="M58" i="408" s="1"/>
  <c r="K58" i="408" a="1"/>
  <c r="K58" i="408" s="1"/>
  <c r="I58" i="408" s="1" a="1"/>
  <c r="I58" i="408" s="1"/>
  <c r="G58" i="408" a="1"/>
  <c r="G58" i="408" s="1"/>
  <c r="E58" i="408" s="1" a="1"/>
  <c r="E58" i="408" s="1"/>
  <c r="C58" i="408" a="1"/>
  <c r="C58" i="408" s="1"/>
  <c r="A58" i="408" s="1" a="1"/>
  <c r="A58" i="408" s="1"/>
  <c r="S57" i="408" a="1"/>
  <c r="S57" i="408" s="1"/>
  <c r="Q57" i="408" s="1" a="1"/>
  <c r="Q57" i="408" s="1"/>
  <c r="O57" i="408" a="1"/>
  <c r="O57" i="408" s="1"/>
  <c r="M57" i="408" s="1" a="1"/>
  <c r="M57" i="408" s="1"/>
  <c r="K57" i="408" a="1"/>
  <c r="K57" i="408" s="1"/>
  <c r="I57" i="408" s="1" a="1"/>
  <c r="I57" i="408" s="1"/>
  <c r="G57" i="408" a="1"/>
  <c r="G57" i="408" s="1"/>
  <c r="E57" i="408" s="1" a="1"/>
  <c r="E57" i="408" s="1"/>
  <c r="C57" i="408" a="1"/>
  <c r="C57" i="408" s="1"/>
  <c r="A57" i="408" s="1" a="1"/>
  <c r="A57" i="408" s="1"/>
  <c r="S56" i="408" a="1"/>
  <c r="S56" i="408" s="1"/>
  <c r="Q56" i="408" s="1" a="1"/>
  <c r="Q56" i="408" s="1"/>
  <c r="O56" i="408" a="1"/>
  <c r="O56" i="408" s="1"/>
  <c r="M56" i="408" s="1" a="1"/>
  <c r="M56" i="408" s="1"/>
  <c r="K56" i="408" a="1"/>
  <c r="K56" i="408" s="1"/>
  <c r="I56" i="408" s="1" a="1"/>
  <c r="I56" i="408" s="1"/>
  <c r="G56" i="408" a="1"/>
  <c r="G56" i="408" s="1"/>
  <c r="E56" i="408" s="1" a="1"/>
  <c r="E56" i="408" s="1"/>
  <c r="C56" i="408" a="1"/>
  <c r="C56" i="408" s="1"/>
  <c r="A56" i="408" s="1" a="1"/>
  <c r="A56" i="408" s="1"/>
  <c r="S55" i="408" a="1"/>
  <c r="S55" i="408" s="1"/>
  <c r="Q55" i="408" s="1" a="1"/>
  <c r="Q55" i="408" s="1"/>
  <c r="O55" i="408" a="1"/>
  <c r="O55" i="408" s="1"/>
  <c r="M55" i="408" s="1" a="1"/>
  <c r="M55" i="408" s="1"/>
  <c r="K55" i="408" a="1"/>
  <c r="K55" i="408" s="1"/>
  <c r="I55" i="408" s="1" a="1"/>
  <c r="I55" i="408" s="1"/>
  <c r="G55" i="408" a="1"/>
  <c r="G55" i="408" s="1"/>
  <c r="E55" i="408" s="1" a="1"/>
  <c r="E55" i="408" s="1"/>
  <c r="C55" i="408" a="1"/>
  <c r="C55" i="408" s="1"/>
  <c r="A55" i="408" s="1" a="1"/>
  <c r="A55" i="408" s="1"/>
  <c r="S54" i="408" a="1"/>
  <c r="S54" i="408" s="1"/>
  <c r="Q54" i="408" s="1" a="1"/>
  <c r="Q54" i="408" s="1"/>
  <c r="O54" i="408" a="1"/>
  <c r="O54" i="408" s="1"/>
  <c r="M54" i="408" s="1" a="1"/>
  <c r="M54" i="408" s="1"/>
  <c r="K54" i="408" a="1"/>
  <c r="K54" i="408" s="1"/>
  <c r="I54" i="408" s="1" a="1"/>
  <c r="I54" i="408" s="1"/>
  <c r="G54" i="408" a="1"/>
  <c r="G54" i="408" s="1"/>
  <c r="E54" i="408" s="1" a="1"/>
  <c r="E54" i="408" s="1"/>
  <c r="C54" i="408" a="1"/>
  <c r="C54" i="408" s="1"/>
  <c r="A54" i="408" s="1" a="1"/>
  <c r="A54" i="408" s="1"/>
  <c r="S53" i="408" a="1"/>
  <c r="S53" i="408" s="1"/>
  <c r="Q53" i="408" s="1" a="1"/>
  <c r="Q53" i="408" s="1"/>
  <c r="O53" i="408" a="1"/>
  <c r="O53" i="408" s="1"/>
  <c r="M53" i="408" s="1" a="1"/>
  <c r="M53" i="408" s="1"/>
  <c r="K53" i="408" a="1"/>
  <c r="K53" i="408" s="1"/>
  <c r="G53" i="408" a="1"/>
  <c r="G53" i="408" s="1"/>
  <c r="E53" i="408" s="1" a="1"/>
  <c r="E53" i="408" s="1"/>
  <c r="C53" i="408" a="1"/>
  <c r="C53" i="408" s="1"/>
  <c r="A53" i="408" s="1" a="1"/>
  <c r="A53" i="408" s="1"/>
  <c r="S52" i="408" a="1"/>
  <c r="S52" i="408" s="1"/>
  <c r="Q52" i="408" s="1" a="1"/>
  <c r="Q52" i="408" s="1"/>
  <c r="O52" i="408" a="1"/>
  <c r="O52" i="408" s="1"/>
  <c r="K52" i="408" a="1"/>
  <c r="K52" i="408" s="1"/>
  <c r="I52" i="408" s="1" a="1"/>
  <c r="I52" i="408" s="1"/>
  <c r="G52" i="408" a="1"/>
  <c r="G52" i="408" s="1"/>
  <c r="C52" i="408" a="1"/>
  <c r="C52" i="408" s="1"/>
  <c r="S51" i="408" a="1"/>
  <c r="S51" i="408" s="1"/>
  <c r="O51" i="408" a="1"/>
  <c r="O51" i="408"/>
  <c r="K51" i="408" a="1"/>
  <c r="K51" i="408" s="1"/>
  <c r="I51" i="408" s="1" a="1"/>
  <c r="I51" i="408" s="1"/>
  <c r="G51" i="408" a="1"/>
  <c r="G51" i="408" s="1"/>
  <c r="E51" i="408" s="1" a="1"/>
  <c r="E51" i="408" s="1"/>
  <c r="C51" i="408" a="1"/>
  <c r="C51" i="408" s="1"/>
  <c r="A51" i="408" s="1" a="1"/>
  <c r="A51" i="408" s="1"/>
  <c r="S49" i="408" a="1"/>
  <c r="S49" i="408" s="1"/>
  <c r="Q49" i="408" s="1" a="1"/>
  <c r="Q49" i="408" s="1"/>
  <c r="O49" i="408" a="1"/>
  <c r="O49" i="408" s="1"/>
  <c r="M49" i="408" s="1" a="1"/>
  <c r="M49" i="408" s="1"/>
  <c r="K49" i="408" a="1"/>
  <c r="K49" i="408" s="1"/>
  <c r="I49" i="408" s="1" a="1"/>
  <c r="I49" i="408" s="1"/>
  <c r="G49" i="408" a="1"/>
  <c r="G49" i="408" s="1"/>
  <c r="E49" i="408" s="1" a="1"/>
  <c r="E49" i="408" s="1"/>
  <c r="C49" i="408" a="1"/>
  <c r="C49" i="408" s="1"/>
  <c r="A49" i="408" s="1" a="1"/>
  <c r="A49" i="408" s="1"/>
  <c r="S48" i="408" a="1"/>
  <c r="S48" i="408" s="1"/>
  <c r="Q48" i="408" s="1" a="1"/>
  <c r="Q48" i="408" s="1"/>
  <c r="O48" i="408" a="1"/>
  <c r="O48" i="408" s="1"/>
  <c r="M48" i="408" s="1" a="1"/>
  <c r="M48" i="408" s="1"/>
  <c r="K48" i="408" a="1"/>
  <c r="K48" i="408" s="1"/>
  <c r="I48" i="408" s="1" a="1"/>
  <c r="I48" i="408" s="1"/>
  <c r="G48" i="408" a="1"/>
  <c r="G48" i="408" s="1"/>
  <c r="E48" i="408" s="1" a="1"/>
  <c r="E48" i="408" s="1"/>
  <c r="C48" i="408" a="1"/>
  <c r="C48" i="408" s="1"/>
  <c r="A48" i="408" s="1" a="1"/>
  <c r="A48" i="408" s="1"/>
  <c r="S47" i="408" a="1"/>
  <c r="S47" i="408" s="1"/>
  <c r="Q47" i="408" s="1" a="1"/>
  <c r="Q47" i="408" s="1"/>
  <c r="O47" i="408" a="1"/>
  <c r="O47" i="408" s="1"/>
  <c r="M47" i="408" s="1" a="1"/>
  <c r="M47" i="408" s="1"/>
  <c r="K47" i="408" a="1"/>
  <c r="K47" i="408" s="1"/>
  <c r="I47" i="408" s="1" a="1"/>
  <c r="I47" i="408" s="1"/>
  <c r="G47" i="408" a="1"/>
  <c r="G47" i="408" s="1"/>
  <c r="E47" i="408" s="1" a="1"/>
  <c r="E47" i="408" s="1"/>
  <c r="C47" i="408" a="1"/>
  <c r="C47" i="408" s="1"/>
  <c r="A47" i="408" s="1" a="1"/>
  <c r="A47" i="408" s="1"/>
  <c r="S46" i="408" a="1"/>
  <c r="S46" i="408" s="1"/>
  <c r="Q46" i="408" s="1" a="1"/>
  <c r="Q46" i="408" s="1"/>
  <c r="O46" i="408" a="1"/>
  <c r="O46" i="408" s="1"/>
  <c r="M46" i="408" s="1" a="1"/>
  <c r="M46" i="408" s="1"/>
  <c r="K46" i="408" a="1"/>
  <c r="K46" i="408" s="1"/>
  <c r="I46" i="408" s="1" a="1"/>
  <c r="I46" i="408" s="1"/>
  <c r="G46" i="408" a="1"/>
  <c r="G46" i="408" s="1"/>
  <c r="E46" i="408" s="1" a="1"/>
  <c r="E46" i="408" s="1"/>
  <c r="C46" i="408" a="1"/>
  <c r="C46" i="408" s="1"/>
  <c r="A46" i="408" s="1" a="1"/>
  <c r="A46" i="408" s="1"/>
  <c r="S45" i="408" a="1"/>
  <c r="S45" i="408" s="1"/>
  <c r="Q45" i="408" s="1" a="1"/>
  <c r="Q45" i="408" s="1"/>
  <c r="O45" i="408" a="1"/>
  <c r="O45" i="408" s="1"/>
  <c r="M45" i="408" s="1" a="1"/>
  <c r="M45" i="408" s="1"/>
  <c r="K45" i="408" a="1"/>
  <c r="K45" i="408" s="1"/>
  <c r="I45" i="408" s="1" a="1"/>
  <c r="I45" i="408" s="1"/>
  <c r="G45" i="408" a="1"/>
  <c r="G45" i="408" s="1"/>
  <c r="E45" i="408" s="1" a="1"/>
  <c r="E45" i="408" s="1"/>
  <c r="C45" i="408" a="1"/>
  <c r="C45" i="408" s="1"/>
  <c r="A45" i="408" s="1" a="1"/>
  <c r="A45" i="408" s="1"/>
  <c r="S44" i="408" a="1"/>
  <c r="S44" i="408" s="1"/>
  <c r="Q44" i="408" s="1" a="1"/>
  <c r="Q44" i="408" s="1"/>
  <c r="O44" i="408" a="1"/>
  <c r="O44" i="408" s="1"/>
  <c r="M44" i="408" s="1" a="1"/>
  <c r="M44" i="408" s="1"/>
  <c r="K44" i="408" a="1"/>
  <c r="K44" i="408" s="1"/>
  <c r="I44" i="408" s="1" a="1"/>
  <c r="I44" i="408" s="1"/>
  <c r="G44" i="408" a="1"/>
  <c r="G44" i="408" s="1"/>
  <c r="E44" i="408" s="1" a="1"/>
  <c r="E44" i="408" s="1"/>
  <c r="C44" i="408" a="1"/>
  <c r="C44" i="408" s="1"/>
  <c r="A44" i="408" s="1" a="1"/>
  <c r="A44" i="408" s="1"/>
  <c r="S43" i="408" a="1"/>
  <c r="S43" i="408" s="1"/>
  <c r="Q43" i="408" s="1" a="1"/>
  <c r="Q43" i="408" s="1"/>
  <c r="O43" i="408" a="1"/>
  <c r="O43" i="408" s="1"/>
  <c r="M43" i="408" s="1" a="1"/>
  <c r="M43" i="408" s="1"/>
  <c r="K43" i="408" a="1"/>
  <c r="K43" i="408" s="1"/>
  <c r="G43" i="408" a="1"/>
  <c r="G43" i="408" s="1"/>
  <c r="E43" i="408" s="1" a="1"/>
  <c r="E43" i="408" s="1"/>
  <c r="C43" i="408" a="1"/>
  <c r="C43" i="408" s="1"/>
  <c r="A43" i="408" s="1" a="1"/>
  <c r="A43" i="408" s="1"/>
  <c r="S42" i="408" a="1"/>
  <c r="S42" i="408" s="1"/>
  <c r="O42" i="408" a="1"/>
  <c r="O42" i="408" s="1"/>
  <c r="M42" i="408" s="1" a="1"/>
  <c r="M42" i="408" s="1"/>
  <c r="K42" i="408" a="1"/>
  <c r="K42" i="408" s="1"/>
  <c r="I42" i="408" s="1" a="1"/>
  <c r="I42" i="408" s="1"/>
  <c r="G42" i="408" a="1"/>
  <c r="G42" i="408" s="1"/>
  <c r="E42" i="408" s="1" a="1"/>
  <c r="E42" i="408" s="1"/>
  <c r="C42" i="408" a="1"/>
  <c r="C42" i="408" s="1"/>
  <c r="A42" i="408" s="1" a="1"/>
  <c r="A42" i="408" s="1"/>
  <c r="S41" i="408" a="1"/>
  <c r="S41" i="408" s="1"/>
  <c r="Q41" i="408" s="1" a="1"/>
  <c r="Q41" i="408" s="1"/>
  <c r="O41" i="408" a="1"/>
  <c r="O41" i="408" s="1"/>
  <c r="M41" i="408" s="1" a="1"/>
  <c r="M41" i="408" s="1"/>
  <c r="K41" i="408" a="1"/>
  <c r="K41" i="408" s="1"/>
  <c r="I41" i="408" s="1" a="1"/>
  <c r="I41" i="408" s="1"/>
  <c r="G41" i="408" a="1"/>
  <c r="G41" i="408" s="1"/>
  <c r="E41" i="408" s="1" a="1"/>
  <c r="E41" i="408" s="1"/>
  <c r="C41" i="408" a="1"/>
  <c r="C41" i="408" s="1"/>
  <c r="A41" i="408" s="1" a="1"/>
  <c r="A41" i="408" s="1"/>
  <c r="S40" i="408" a="1"/>
  <c r="S40" i="408" s="1"/>
  <c r="Q40" i="408" s="1" a="1"/>
  <c r="Q40" i="408" s="1"/>
  <c r="O40" i="408" a="1"/>
  <c r="O40" i="408" s="1"/>
  <c r="K40" i="408" a="1"/>
  <c r="K40" i="408" s="1"/>
  <c r="G40" i="408" a="1"/>
  <c r="G40" i="408" s="1"/>
  <c r="C40" i="408" a="1"/>
  <c r="C40" i="408" s="1"/>
  <c r="G82" i="397" a="1"/>
  <c r="G82" i="397" s="1"/>
  <c r="E82" i="397" s="1" a="1"/>
  <c r="E82" i="397" s="1"/>
  <c r="C82" i="397" a="1"/>
  <c r="C82" i="397" s="1"/>
  <c r="A82" i="397" s="1" a="1"/>
  <c r="A82" i="397" s="1"/>
  <c r="G81" i="397" a="1"/>
  <c r="G81" i="397" s="1"/>
  <c r="E81" i="397" s="1" a="1"/>
  <c r="E81" i="397" s="1"/>
  <c r="C81" i="397" a="1"/>
  <c r="C81" i="397" s="1"/>
  <c r="A81" i="397" s="1" a="1"/>
  <c r="A81" i="397" s="1"/>
  <c r="G80" i="397" a="1"/>
  <c r="G80" i="397" s="1"/>
  <c r="E80" i="397" s="1" a="1"/>
  <c r="E80" i="397" s="1"/>
  <c r="C80" i="397" a="1"/>
  <c r="C80" i="397" s="1"/>
  <c r="A80" i="397" s="1" a="1"/>
  <c r="A80" i="397" s="1"/>
  <c r="G79" i="397" a="1"/>
  <c r="G79" i="397" s="1"/>
  <c r="E79" i="397" s="1" a="1"/>
  <c r="E79" i="397" s="1"/>
  <c r="C79" i="397" a="1"/>
  <c r="C79" i="397" s="1"/>
  <c r="A79" i="397" s="1" a="1"/>
  <c r="A79" i="397" s="1"/>
  <c r="G78" i="397" a="1"/>
  <c r="G78" i="397" s="1"/>
  <c r="E78" i="397" s="1" a="1"/>
  <c r="E78" i="397" s="1"/>
  <c r="C78" i="397" a="1"/>
  <c r="C78" i="397" s="1"/>
  <c r="A78" i="397" s="1" a="1"/>
  <c r="A78" i="397" s="1"/>
  <c r="G77" i="397" a="1"/>
  <c r="G77" i="397" s="1"/>
  <c r="E77" i="397" s="1" a="1"/>
  <c r="E77" i="397" s="1"/>
  <c r="C77" i="397" a="1"/>
  <c r="C77" i="397" s="1"/>
  <c r="A77" i="397" s="1" a="1"/>
  <c r="A77" i="397" s="1"/>
  <c r="G76" i="397" a="1"/>
  <c r="G76" i="397" s="1"/>
  <c r="E76" i="397" s="1" a="1"/>
  <c r="E76" i="397" s="1"/>
  <c r="C76" i="397" a="1"/>
  <c r="C76" i="397" s="1"/>
  <c r="A76" i="397" s="1" a="1"/>
  <c r="A76" i="397" s="1"/>
  <c r="G75" i="397" a="1"/>
  <c r="G75" i="397" s="1"/>
  <c r="E75" i="397" s="1" a="1"/>
  <c r="E75" i="397" s="1"/>
  <c r="C75" i="397" a="1"/>
  <c r="C75" i="397" s="1"/>
  <c r="A75" i="397" s="1" a="1"/>
  <c r="A75" i="397" s="1"/>
  <c r="G74" i="397" a="1"/>
  <c r="G74" i="397" s="1"/>
  <c r="E74" i="397" s="1" a="1"/>
  <c r="E74" i="397" s="1"/>
  <c r="C74" i="397" a="1"/>
  <c r="C74" i="397" s="1"/>
  <c r="A74" i="397" s="1" a="1"/>
  <c r="A74" i="397" s="1"/>
  <c r="G73" i="397" a="1"/>
  <c r="G73" i="397" s="1"/>
  <c r="C73" i="397" a="1"/>
  <c r="C73" i="397" s="1"/>
  <c r="S71" i="397" a="1"/>
  <c r="S71" i="397" s="1"/>
  <c r="Q71" i="397" s="1" a="1"/>
  <c r="Q71" i="397" s="1"/>
  <c r="O71" i="397" a="1"/>
  <c r="O71" i="397" s="1"/>
  <c r="M71" i="397" s="1" a="1"/>
  <c r="M71" i="397" s="1"/>
  <c r="K71" i="397" a="1"/>
  <c r="K71" i="397" s="1"/>
  <c r="I71" i="397" s="1" a="1"/>
  <c r="I71" i="397" s="1"/>
  <c r="G71" i="397" a="1"/>
  <c r="G71" i="397" s="1"/>
  <c r="E71" i="397" s="1" a="1"/>
  <c r="E71" i="397" s="1"/>
  <c r="C71" i="397" a="1"/>
  <c r="C71" i="397" s="1"/>
  <c r="A71" i="397" s="1" a="1"/>
  <c r="A71" i="397" s="1"/>
  <c r="S70" i="397" a="1"/>
  <c r="S70" i="397" s="1"/>
  <c r="Q70" i="397" s="1" a="1"/>
  <c r="Q70" i="397" s="1"/>
  <c r="O70" i="397" a="1"/>
  <c r="O70" i="397" s="1"/>
  <c r="M70" i="397" s="1" a="1"/>
  <c r="M70" i="397" s="1"/>
  <c r="K70" i="397" a="1"/>
  <c r="K70" i="397" s="1"/>
  <c r="I70" i="397" s="1" a="1"/>
  <c r="I70" i="397" s="1"/>
  <c r="G70" i="397" a="1"/>
  <c r="G70" i="397" s="1"/>
  <c r="E70" i="397" s="1" a="1"/>
  <c r="E70" i="397" s="1"/>
  <c r="C70" i="397" a="1"/>
  <c r="C70" i="397" s="1"/>
  <c r="A70" i="397" s="1" a="1"/>
  <c r="A70" i="397" s="1"/>
  <c r="S69" i="397" a="1"/>
  <c r="S69" i="397" s="1"/>
  <c r="Q69" i="397" s="1" a="1"/>
  <c r="Q69" i="397" s="1"/>
  <c r="O69" i="397" a="1"/>
  <c r="O69" i="397" s="1"/>
  <c r="M69" i="397" s="1" a="1"/>
  <c r="M69" i="397" s="1"/>
  <c r="K69" i="397" a="1"/>
  <c r="K69" i="397" s="1"/>
  <c r="I69" i="397" s="1" a="1"/>
  <c r="I69" i="397" s="1"/>
  <c r="G69" i="397" a="1"/>
  <c r="G69" i="397" s="1"/>
  <c r="E69" i="397" s="1" a="1"/>
  <c r="E69" i="397" s="1"/>
  <c r="C69" i="397" a="1"/>
  <c r="C69" i="397" s="1"/>
  <c r="A69" i="397" s="1" a="1"/>
  <c r="A69" i="397" s="1"/>
  <c r="S68" i="397" a="1"/>
  <c r="S68" i="397" s="1"/>
  <c r="Q68" i="397" s="1" a="1"/>
  <c r="Q68" i="397" s="1"/>
  <c r="O68" i="397" a="1"/>
  <c r="O68" i="397" s="1"/>
  <c r="M68" i="397" s="1" a="1"/>
  <c r="M68" i="397" s="1"/>
  <c r="K68" i="397" a="1"/>
  <c r="K68" i="397" s="1"/>
  <c r="I68" i="397" s="1" a="1"/>
  <c r="I68" i="397" s="1"/>
  <c r="G68" i="397" a="1"/>
  <c r="G68" i="397" s="1"/>
  <c r="E68" i="397" s="1" a="1"/>
  <c r="E68" i="397" s="1"/>
  <c r="C68" i="397" a="1"/>
  <c r="C68" i="397" s="1"/>
  <c r="A68" i="397" s="1" a="1"/>
  <c r="A68" i="397" s="1"/>
  <c r="S67" i="397" a="1"/>
  <c r="S67" i="397" s="1"/>
  <c r="Q67" i="397" s="1" a="1"/>
  <c r="Q67" i="397" s="1"/>
  <c r="O67" i="397" a="1"/>
  <c r="O67" i="397" s="1"/>
  <c r="M67" i="397" s="1" a="1"/>
  <c r="M67" i="397" s="1"/>
  <c r="K67" i="397" a="1"/>
  <c r="K67" i="397" s="1"/>
  <c r="I67" i="397" s="1" a="1"/>
  <c r="I67" i="397" s="1"/>
  <c r="G67" i="397" a="1"/>
  <c r="G67" i="397" s="1"/>
  <c r="E67" i="397" s="1" a="1"/>
  <c r="E67" i="397" s="1"/>
  <c r="C67" i="397" a="1"/>
  <c r="C67" i="397" s="1"/>
  <c r="A67" i="397" s="1" a="1"/>
  <c r="A67" i="397" s="1"/>
  <c r="S66" i="397" a="1"/>
  <c r="S66" i="397" s="1"/>
  <c r="Q66" i="397" s="1" a="1"/>
  <c r="Q66" i="397" s="1"/>
  <c r="O66" i="397" a="1"/>
  <c r="O66" i="397" s="1"/>
  <c r="M66" i="397" s="1" a="1"/>
  <c r="M66" i="397" s="1"/>
  <c r="K66" i="397" a="1"/>
  <c r="K66" i="397" s="1"/>
  <c r="I66" i="397" s="1" a="1"/>
  <c r="I66" i="397" s="1"/>
  <c r="G66" i="397" a="1"/>
  <c r="G66" i="397" s="1"/>
  <c r="E66" i="397" s="1" a="1"/>
  <c r="E66" i="397" s="1"/>
  <c r="C66" i="397" a="1"/>
  <c r="C66" i="397" s="1"/>
  <c r="A66" i="397" s="1" a="1"/>
  <c r="A66" i="397" s="1"/>
  <c r="S65" i="397" a="1"/>
  <c r="S65" i="397" s="1"/>
  <c r="Q65" i="397" s="1" a="1"/>
  <c r="Q65" i="397" s="1"/>
  <c r="O65" i="397" a="1"/>
  <c r="O65" i="397" s="1"/>
  <c r="M65" i="397" s="1" a="1"/>
  <c r="M65" i="397" s="1"/>
  <c r="K65" i="397" a="1"/>
  <c r="K65" i="397" s="1"/>
  <c r="I65" i="397" s="1" a="1"/>
  <c r="I65" i="397" s="1"/>
  <c r="G65" i="397" a="1"/>
  <c r="G65" i="397" s="1"/>
  <c r="C65" i="397" a="1"/>
  <c r="C65" i="397" s="1"/>
  <c r="A65" i="397" s="1" a="1"/>
  <c r="A65" i="397" s="1"/>
  <c r="S64" i="397" a="1"/>
  <c r="S64" i="397" s="1"/>
  <c r="O64" i="397" a="1"/>
  <c r="O64" i="397" s="1"/>
  <c r="K64" i="397" a="1"/>
  <c r="K64" i="397" s="1"/>
  <c r="I64" i="397" s="1" a="1"/>
  <c r="I64" i="397" s="1"/>
  <c r="G64" i="397" a="1"/>
  <c r="G64" i="397" s="1"/>
  <c r="E64" i="397" s="1" a="1"/>
  <c r="E64" i="397" s="1"/>
  <c r="C64" i="397" a="1"/>
  <c r="C64" i="397" s="1"/>
  <c r="A64" i="397" s="1" a="1"/>
  <c r="A64" i="397" s="1"/>
  <c r="S63" i="397" a="1"/>
  <c r="S63" i="397" s="1"/>
  <c r="Q63" i="397" s="1" a="1"/>
  <c r="Q63" i="397" s="1"/>
  <c r="O63" i="397" a="1"/>
  <c r="O63" i="397" s="1"/>
  <c r="M63" i="397" s="1" a="1"/>
  <c r="M63" i="397" s="1"/>
  <c r="K63" i="397" a="1"/>
  <c r="K63" i="397" s="1"/>
  <c r="I63" i="397" s="1" a="1"/>
  <c r="I63" i="397" s="1"/>
  <c r="G63" i="397" a="1"/>
  <c r="G63" i="397" s="1"/>
  <c r="E63" i="397" s="1" a="1"/>
  <c r="E63" i="397" s="1"/>
  <c r="C63" i="397" a="1"/>
  <c r="C63" i="397" s="1"/>
  <c r="S62" i="397" a="1"/>
  <c r="S62" i="397" s="1"/>
  <c r="O62" i="397" a="1"/>
  <c r="O62" i="397" s="1"/>
  <c r="M62" i="397" s="1" a="1"/>
  <c r="M62" i="397" s="1"/>
  <c r="K62" i="397" a="1"/>
  <c r="K62" i="397" s="1"/>
  <c r="G62" i="397" a="1"/>
  <c r="G62" i="397" s="1"/>
  <c r="C62" i="397" a="1"/>
  <c r="C62" i="397" s="1"/>
  <c r="A62" i="397" s="1" a="1"/>
  <c r="A62" i="397" s="1"/>
  <c r="S60" i="397" a="1"/>
  <c r="S60" i="397" s="1"/>
  <c r="Q60" i="397" s="1" a="1"/>
  <c r="Q60" i="397" s="1"/>
  <c r="O60" i="397" a="1"/>
  <c r="O60" i="397" s="1"/>
  <c r="M60" i="397" s="1" a="1"/>
  <c r="M60" i="397" s="1"/>
  <c r="K60" i="397" a="1"/>
  <c r="K60" i="397" s="1"/>
  <c r="I60" i="397" s="1" a="1"/>
  <c r="I60" i="397" s="1"/>
  <c r="G60" i="397" a="1"/>
  <c r="G60" i="397" s="1"/>
  <c r="E60" i="397" s="1" a="1"/>
  <c r="E60" i="397" s="1"/>
  <c r="C60" i="397" a="1"/>
  <c r="C60" i="397" s="1"/>
  <c r="A60" i="397" s="1" a="1"/>
  <c r="A60" i="397" s="1"/>
  <c r="S59" i="397" a="1"/>
  <c r="S59" i="397" s="1"/>
  <c r="Q59" i="397" s="1" a="1"/>
  <c r="Q59" i="397" s="1"/>
  <c r="O59" i="397" a="1"/>
  <c r="O59" i="397" s="1"/>
  <c r="M59" i="397" s="1" a="1"/>
  <c r="M59" i="397" s="1"/>
  <c r="K59" i="397" a="1"/>
  <c r="K59" i="397" s="1"/>
  <c r="I59" i="397" s="1" a="1"/>
  <c r="I59" i="397" s="1"/>
  <c r="G59" i="397" a="1"/>
  <c r="G59" i="397" s="1"/>
  <c r="E59" i="397" s="1" a="1"/>
  <c r="E59" i="397" s="1"/>
  <c r="C59" i="397" a="1"/>
  <c r="C59" i="397" s="1"/>
  <c r="A59" i="397" s="1" a="1"/>
  <c r="A59" i="397" s="1"/>
  <c r="S58" i="397" a="1"/>
  <c r="S58" i="397" s="1"/>
  <c r="Q58" i="397" s="1" a="1"/>
  <c r="Q58" i="397" s="1"/>
  <c r="O58" i="397" a="1"/>
  <c r="O58" i="397" s="1"/>
  <c r="M58" i="397" s="1" a="1"/>
  <c r="M58" i="397" s="1"/>
  <c r="K58" i="397" a="1"/>
  <c r="K58" i="397" s="1"/>
  <c r="I58" i="397" s="1" a="1"/>
  <c r="I58" i="397" s="1"/>
  <c r="G58" i="397" a="1"/>
  <c r="G58" i="397" s="1"/>
  <c r="E58" i="397" s="1" a="1"/>
  <c r="E58" i="397" s="1"/>
  <c r="C58" i="397" a="1"/>
  <c r="C58" i="397" s="1"/>
  <c r="A58" i="397" s="1" a="1"/>
  <c r="A58" i="397" s="1"/>
  <c r="S57" i="397" a="1"/>
  <c r="S57" i="397" s="1"/>
  <c r="Q57" i="397" s="1" a="1"/>
  <c r="Q57" i="397" s="1"/>
  <c r="O57" i="397" a="1"/>
  <c r="O57" i="397" s="1"/>
  <c r="M57" i="397" s="1" a="1"/>
  <c r="M57" i="397" s="1"/>
  <c r="K57" i="397" a="1"/>
  <c r="K57" i="397" s="1"/>
  <c r="I57" i="397" s="1" a="1"/>
  <c r="I57" i="397" s="1"/>
  <c r="G57" i="397" a="1"/>
  <c r="G57" i="397" s="1"/>
  <c r="E57" i="397" s="1" a="1"/>
  <c r="E57" i="397" s="1"/>
  <c r="C57" i="397" a="1"/>
  <c r="C57" i="397" s="1"/>
  <c r="A57" i="397" s="1" a="1"/>
  <c r="A57" i="397" s="1"/>
  <c r="S56" i="397" a="1"/>
  <c r="S56" i="397" s="1"/>
  <c r="Q56" i="397" s="1" a="1"/>
  <c r="Q56" i="397" s="1"/>
  <c r="O56" i="397" a="1"/>
  <c r="O56" i="397" s="1"/>
  <c r="M56" i="397" s="1" a="1"/>
  <c r="M56" i="397" s="1"/>
  <c r="K56" i="397" a="1"/>
  <c r="K56" i="397" s="1"/>
  <c r="I56" i="397" s="1" a="1"/>
  <c r="I56" i="397" s="1"/>
  <c r="G56" i="397" a="1"/>
  <c r="G56" i="397" s="1"/>
  <c r="E56" i="397" s="1" a="1"/>
  <c r="E56" i="397" s="1"/>
  <c r="C56" i="397" a="1"/>
  <c r="C56" i="397" s="1"/>
  <c r="A56" i="397" s="1" a="1"/>
  <c r="A56" i="397" s="1"/>
  <c r="S55" i="397" a="1"/>
  <c r="S55" i="397" s="1"/>
  <c r="Q55" i="397" s="1" a="1"/>
  <c r="Q55" i="397" s="1"/>
  <c r="O55" i="397" a="1"/>
  <c r="O55" i="397" s="1"/>
  <c r="M55" i="397" s="1" a="1"/>
  <c r="M55" i="397" s="1"/>
  <c r="K55" i="397" a="1"/>
  <c r="K55" i="397" s="1"/>
  <c r="I55" i="397" s="1" a="1"/>
  <c r="I55" i="397" s="1"/>
  <c r="G55" i="397" a="1"/>
  <c r="G55" i="397" s="1"/>
  <c r="E55" i="397" s="1" a="1"/>
  <c r="E55" i="397" s="1"/>
  <c r="C55" i="397" a="1"/>
  <c r="C55" i="397" s="1"/>
  <c r="A55" i="397" s="1" a="1"/>
  <c r="A55" i="397" s="1"/>
  <c r="S54" i="397" a="1"/>
  <c r="S54" i="397" s="1"/>
  <c r="Q54" i="397" s="1" a="1"/>
  <c r="Q54" i="397" s="1"/>
  <c r="O54" i="397" a="1"/>
  <c r="O54" i="397" s="1"/>
  <c r="M54" i="397" s="1" a="1"/>
  <c r="M54" i="397" s="1"/>
  <c r="K54" i="397" a="1"/>
  <c r="K54" i="397" s="1"/>
  <c r="I54" i="397" s="1" a="1"/>
  <c r="I54" i="397" s="1"/>
  <c r="G54" i="397" a="1"/>
  <c r="G54" i="397" s="1"/>
  <c r="E54" i="397" s="1" a="1"/>
  <c r="E54" i="397" s="1"/>
  <c r="C54" i="397" a="1"/>
  <c r="C54" i="397" s="1"/>
  <c r="A54" i="397" s="1" a="1"/>
  <c r="A54" i="397" s="1"/>
  <c r="S53" i="397" a="1"/>
  <c r="S53" i="397" s="1"/>
  <c r="Q53" i="397" s="1" a="1"/>
  <c r="Q53" i="397" s="1"/>
  <c r="O53" i="397" a="1"/>
  <c r="O53" i="397" s="1"/>
  <c r="M53" i="397" s="1" a="1"/>
  <c r="M53" i="397" s="1"/>
  <c r="K53" i="397" a="1"/>
  <c r="K53" i="397" s="1"/>
  <c r="I53" i="397" s="1" a="1"/>
  <c r="I53" i="397" s="1"/>
  <c r="G53" i="397" a="1"/>
  <c r="G53" i="397" s="1"/>
  <c r="C53" i="397" a="1"/>
  <c r="C53" i="397" s="1"/>
  <c r="A53" i="397" s="1" a="1"/>
  <c r="A53" i="397" s="1"/>
  <c r="S52" i="397" a="1"/>
  <c r="S52" i="397" s="1"/>
  <c r="O52" i="397" a="1"/>
  <c r="O52" i="397" s="1"/>
  <c r="M52" i="397" s="1" a="1"/>
  <c r="M52" i="397" s="1"/>
  <c r="K52" i="397" a="1"/>
  <c r="K52" i="397" s="1"/>
  <c r="G52" i="397" a="1"/>
  <c r="G52" i="397" s="1"/>
  <c r="E52" i="397" s="1" a="1"/>
  <c r="E52" i="397" s="1"/>
  <c r="C52" i="397" a="1"/>
  <c r="C52" i="397" s="1"/>
  <c r="A52" i="397" s="1" a="1"/>
  <c r="A52" i="397" s="1"/>
  <c r="S51" i="397" a="1"/>
  <c r="S51" i="397" s="1"/>
  <c r="Q51" i="397" s="1" a="1"/>
  <c r="Q51" i="397" s="1"/>
  <c r="O51" i="397" a="1"/>
  <c r="O51" i="397" s="1"/>
  <c r="K51" i="397" a="1"/>
  <c r="K51" i="397" s="1"/>
  <c r="I51" i="397" s="1" a="1"/>
  <c r="I51" i="397" s="1"/>
  <c r="G51" i="397" a="1"/>
  <c r="G51" i="397" s="1"/>
  <c r="E51" i="397" s="1" a="1"/>
  <c r="E51" i="397" s="1"/>
  <c r="C51" i="397" a="1"/>
  <c r="C51" i="397" s="1"/>
  <c r="S49" i="397" a="1"/>
  <c r="S49" i="397" s="1"/>
  <c r="Q49" i="397" s="1" a="1"/>
  <c r="Q49" i="397" s="1"/>
  <c r="O49" i="397" a="1"/>
  <c r="O49" i="397" s="1"/>
  <c r="M49" i="397" s="1" a="1"/>
  <c r="M49" i="397" s="1"/>
  <c r="K49" i="397" a="1"/>
  <c r="K49" i="397" s="1"/>
  <c r="I49" i="397" s="1" a="1"/>
  <c r="I49" i="397" s="1"/>
  <c r="G49" i="397" a="1"/>
  <c r="G49" i="397" s="1"/>
  <c r="E49" i="397" s="1" a="1"/>
  <c r="E49" i="397" s="1"/>
  <c r="C49" i="397" a="1"/>
  <c r="C49" i="397" s="1"/>
  <c r="A49" i="397" s="1" a="1"/>
  <c r="A49" i="397" s="1"/>
  <c r="S48" i="397" a="1"/>
  <c r="S48" i="397" s="1"/>
  <c r="Q48" i="397" s="1" a="1"/>
  <c r="Q48" i="397" s="1"/>
  <c r="O48" i="397" a="1"/>
  <c r="O48" i="397" s="1"/>
  <c r="M48" i="397" s="1" a="1"/>
  <c r="M48" i="397" s="1"/>
  <c r="K48" i="397" a="1"/>
  <c r="K48" i="397" s="1"/>
  <c r="I48" i="397" s="1" a="1"/>
  <c r="I48" i="397" s="1"/>
  <c r="G48" i="397" a="1"/>
  <c r="G48" i="397" s="1"/>
  <c r="E48" i="397" s="1" a="1"/>
  <c r="E48" i="397" s="1"/>
  <c r="C48" i="397" a="1"/>
  <c r="C48" i="397" s="1"/>
  <c r="A48" i="397" s="1" a="1"/>
  <c r="A48" i="397" s="1"/>
  <c r="S47" i="397" a="1"/>
  <c r="S47" i="397" s="1"/>
  <c r="Q47" i="397" s="1" a="1"/>
  <c r="Q47" i="397" s="1"/>
  <c r="O47" i="397" a="1"/>
  <c r="O47" i="397" s="1"/>
  <c r="M47" i="397" s="1" a="1"/>
  <c r="M47" i="397" s="1"/>
  <c r="K47" i="397" a="1"/>
  <c r="K47" i="397" s="1"/>
  <c r="I47" i="397" s="1" a="1"/>
  <c r="I47" i="397" s="1"/>
  <c r="G47" i="397" a="1"/>
  <c r="G47" i="397" s="1"/>
  <c r="E47" i="397" s="1" a="1"/>
  <c r="E47" i="397" s="1"/>
  <c r="C47" i="397" a="1"/>
  <c r="C47" i="397" s="1"/>
  <c r="A47" i="397" s="1" a="1"/>
  <c r="A47" i="397" s="1"/>
  <c r="S46" i="397" a="1"/>
  <c r="S46" i="397" s="1"/>
  <c r="Q46" i="397" s="1" a="1"/>
  <c r="Q46" i="397" s="1"/>
  <c r="O46" i="397" a="1"/>
  <c r="O46" i="397" s="1"/>
  <c r="M46" i="397" s="1" a="1"/>
  <c r="M46" i="397" s="1"/>
  <c r="K46" i="397" a="1"/>
  <c r="K46" i="397" s="1"/>
  <c r="I46" i="397" s="1" a="1"/>
  <c r="I46" i="397" s="1"/>
  <c r="G46" i="397" a="1"/>
  <c r="G46" i="397" s="1"/>
  <c r="E46" i="397" s="1" a="1"/>
  <c r="E46" i="397" s="1"/>
  <c r="C46" i="397" a="1"/>
  <c r="C46" i="397" s="1"/>
  <c r="A46" i="397" s="1" a="1"/>
  <c r="A46" i="397" s="1"/>
  <c r="S45" i="397" a="1"/>
  <c r="S45" i="397" s="1"/>
  <c r="Q45" i="397" s="1" a="1"/>
  <c r="Q45" i="397" s="1"/>
  <c r="O45" i="397" a="1"/>
  <c r="O45" i="397" s="1"/>
  <c r="M45" i="397" s="1" a="1"/>
  <c r="M45" i="397" s="1"/>
  <c r="K45" i="397" a="1"/>
  <c r="K45" i="397" s="1"/>
  <c r="I45" i="397" s="1" a="1"/>
  <c r="I45" i="397" s="1"/>
  <c r="G45" i="397" a="1"/>
  <c r="G45" i="397" s="1"/>
  <c r="E45" i="397" s="1" a="1"/>
  <c r="E45" i="397" s="1"/>
  <c r="C45" i="397" a="1"/>
  <c r="C45" i="397" s="1"/>
  <c r="A45" i="397" s="1" a="1"/>
  <c r="A45" i="397" s="1"/>
  <c r="S44" i="397" a="1"/>
  <c r="S44" i="397" s="1"/>
  <c r="Q44" i="397" s="1" a="1"/>
  <c r="Q44" i="397" s="1"/>
  <c r="O44" i="397" a="1"/>
  <c r="O44" i="397" s="1"/>
  <c r="M44" i="397" s="1" a="1"/>
  <c r="M44" i="397" s="1"/>
  <c r="K44" i="397" a="1"/>
  <c r="K44" i="397" s="1"/>
  <c r="I44" i="397" s="1" a="1"/>
  <c r="I44" i="397" s="1"/>
  <c r="G44" i="397" a="1"/>
  <c r="G44" i="397" s="1"/>
  <c r="E44" i="397" s="1" a="1"/>
  <c r="E44" i="397" s="1"/>
  <c r="C44" i="397" a="1"/>
  <c r="C44" i="397" s="1"/>
  <c r="A44" i="397" s="1" a="1"/>
  <c r="A44" i="397" s="1"/>
  <c r="S43" i="397" a="1"/>
  <c r="S43" i="397" s="1"/>
  <c r="Q43" i="397" s="1" a="1"/>
  <c r="Q43" i="397" s="1"/>
  <c r="O43" i="397" a="1"/>
  <c r="O43" i="397" s="1"/>
  <c r="M43" i="397" s="1" a="1"/>
  <c r="M43" i="397" s="1"/>
  <c r="K43" i="397" a="1"/>
  <c r="K43" i="397" s="1"/>
  <c r="I43" i="397" s="1" a="1"/>
  <c r="I43" i="397" s="1"/>
  <c r="G43" i="397" a="1"/>
  <c r="G43" i="397" s="1"/>
  <c r="E43" i="397" s="1" a="1"/>
  <c r="E43" i="397" s="1"/>
  <c r="C43" i="397" a="1"/>
  <c r="C43" i="397" s="1"/>
  <c r="A43" i="397" s="1" a="1"/>
  <c r="A43" i="397" s="1"/>
  <c r="S42" i="397" a="1"/>
  <c r="S42" i="397" s="1"/>
  <c r="Q42" i="397" s="1" a="1"/>
  <c r="Q42" i="397" s="1"/>
  <c r="O42" i="397" a="1"/>
  <c r="O42" i="397" s="1"/>
  <c r="M42" i="397" s="1" a="1"/>
  <c r="M42" i="397" s="1"/>
  <c r="K42" i="397" a="1"/>
  <c r="K42" i="397" s="1"/>
  <c r="G42" i="397" a="1"/>
  <c r="G42" i="397" s="1"/>
  <c r="E42" i="397" s="1" a="1"/>
  <c r="E42" i="397" s="1"/>
  <c r="C42" i="397" a="1"/>
  <c r="C42" i="397" s="1"/>
  <c r="A42" i="397" s="1" a="1"/>
  <c r="A42" i="397" s="1"/>
  <c r="S41" i="397" a="1"/>
  <c r="S41" i="397" s="1"/>
  <c r="O41" i="397" a="1"/>
  <c r="O41" i="397" s="1"/>
  <c r="K41" i="397" a="1"/>
  <c r="K41" i="397" s="1"/>
  <c r="I41" i="397" s="1" a="1"/>
  <c r="I41" i="397" s="1"/>
  <c r="G41" i="397" a="1"/>
  <c r="G41" i="397" s="1"/>
  <c r="E41" i="397" s="1" a="1"/>
  <c r="E41" i="397" s="1"/>
  <c r="C41" i="397" a="1"/>
  <c r="C41" i="397" s="1"/>
  <c r="A41" i="397" s="1" a="1"/>
  <c r="A41" i="397" s="1"/>
  <c r="S40" i="397" a="1"/>
  <c r="S40" i="397" s="1"/>
  <c r="Q40" i="397" s="1" a="1"/>
  <c r="Q40" i="397" s="1"/>
  <c r="O40" i="397" a="1"/>
  <c r="O40" i="397" s="1"/>
  <c r="M40" i="397" s="1" a="1"/>
  <c r="M40" i="397" s="1"/>
  <c r="K40" i="397" a="1"/>
  <c r="K40" i="397" s="1"/>
  <c r="I40" i="397" s="1" a="1"/>
  <c r="I40" i="397" s="1"/>
  <c r="G40" i="397" a="1"/>
  <c r="G40" i="397" s="1"/>
  <c r="C40" i="397" a="1"/>
  <c r="C40" i="397" s="1"/>
  <c r="G82" i="432" a="1"/>
  <c r="G82" i="432" s="1"/>
  <c r="E82" i="432" s="1" a="1"/>
  <c r="E82" i="432" s="1"/>
  <c r="C82" i="432" a="1"/>
  <c r="C82" i="432" s="1"/>
  <c r="A82" i="432" s="1" a="1"/>
  <c r="A82" i="432" s="1"/>
  <c r="G81" i="432" a="1"/>
  <c r="G81" i="432" s="1"/>
  <c r="E81" i="432" s="1" a="1"/>
  <c r="E81" i="432" s="1"/>
  <c r="C81" i="432" a="1"/>
  <c r="C81" i="432" s="1"/>
  <c r="A81" i="432" s="1" a="1"/>
  <c r="A81" i="432" s="1"/>
  <c r="G80" i="432" a="1"/>
  <c r="G80" i="432" s="1"/>
  <c r="E80" i="432" s="1" a="1"/>
  <c r="E80" i="432" s="1"/>
  <c r="C80" i="432" a="1"/>
  <c r="C80" i="432" s="1"/>
  <c r="A80" i="432" s="1" a="1"/>
  <c r="A80" i="432" s="1"/>
  <c r="G79" i="432" a="1"/>
  <c r="G79" i="432" s="1"/>
  <c r="E79" i="432" s="1" a="1"/>
  <c r="E79" i="432" s="1"/>
  <c r="C79" i="432" a="1"/>
  <c r="C79" i="432" s="1"/>
  <c r="A79" i="432" s="1" a="1"/>
  <c r="A79" i="432" s="1"/>
  <c r="G78" i="432" a="1"/>
  <c r="G78" i="432" s="1"/>
  <c r="E78" i="432" s="1" a="1"/>
  <c r="E78" i="432" s="1"/>
  <c r="C78" i="432" a="1"/>
  <c r="C78" i="432" s="1"/>
  <c r="A78" i="432" s="1" a="1"/>
  <c r="A78" i="432" s="1"/>
  <c r="G77" i="432" a="1"/>
  <c r="G77" i="432" s="1"/>
  <c r="E77" i="432" s="1" a="1"/>
  <c r="E77" i="432" s="1"/>
  <c r="C77" i="432" a="1"/>
  <c r="C77" i="432" s="1"/>
  <c r="A77" i="432" s="1" a="1"/>
  <c r="A77" i="432" s="1"/>
  <c r="G76" i="432" a="1"/>
  <c r="G76" i="432" s="1"/>
  <c r="E76" i="432" s="1" a="1"/>
  <c r="E76" i="432" s="1"/>
  <c r="C76" i="432" a="1"/>
  <c r="C76" i="432" s="1"/>
  <c r="A76" i="432" s="1" a="1"/>
  <c r="A76" i="432" s="1"/>
  <c r="G75" i="432" a="1"/>
  <c r="G75" i="432" s="1"/>
  <c r="E75" i="432" s="1" a="1"/>
  <c r="E75" i="432" s="1"/>
  <c r="C75" i="432" a="1"/>
  <c r="C75" i="432" s="1"/>
  <c r="A75" i="432" s="1" a="1"/>
  <c r="A75" i="432" s="1"/>
  <c r="G74" i="432" a="1"/>
  <c r="G74" i="432" s="1"/>
  <c r="E74" i="432" s="1" a="1"/>
  <c r="E74" i="432" s="1"/>
  <c r="C74" i="432" a="1"/>
  <c r="C74" i="432" s="1"/>
  <c r="A74" i="432" s="1" a="1"/>
  <c r="A74" i="432" s="1"/>
  <c r="G73" i="432" a="1"/>
  <c r="G73" i="432" s="1"/>
  <c r="C73" i="432" a="1"/>
  <c r="C73" i="432" s="1"/>
  <c r="S71" i="432" a="1"/>
  <c r="S71" i="432" s="1"/>
  <c r="Q71" i="432" s="1" a="1"/>
  <c r="Q71" i="432" s="1"/>
  <c r="O71" i="432" a="1"/>
  <c r="O71" i="432" s="1"/>
  <c r="M71" i="432" s="1" a="1"/>
  <c r="M71" i="432" s="1"/>
  <c r="K71" i="432" a="1"/>
  <c r="K71" i="432" s="1"/>
  <c r="I71" i="432" s="1" a="1"/>
  <c r="I71" i="432" s="1"/>
  <c r="G71" i="432" a="1"/>
  <c r="G71" i="432" s="1"/>
  <c r="E71" i="432" s="1" a="1"/>
  <c r="E71" i="432" s="1"/>
  <c r="C71" i="432" a="1"/>
  <c r="C71" i="432" s="1"/>
  <c r="A71" i="432" s="1" a="1"/>
  <c r="A71" i="432" s="1"/>
  <c r="S70" i="432" a="1"/>
  <c r="S70" i="432" s="1"/>
  <c r="Q70" i="432" s="1" a="1"/>
  <c r="Q70" i="432" s="1"/>
  <c r="O70" i="432" a="1"/>
  <c r="O70" i="432" s="1"/>
  <c r="M70" i="432" s="1" a="1"/>
  <c r="M70" i="432" s="1"/>
  <c r="K70" i="432" a="1"/>
  <c r="K70" i="432" s="1"/>
  <c r="I70" i="432" s="1" a="1"/>
  <c r="I70" i="432" s="1"/>
  <c r="G70" i="432" a="1"/>
  <c r="G70" i="432" s="1"/>
  <c r="E70" i="432" s="1" a="1"/>
  <c r="E70" i="432" s="1"/>
  <c r="C70" i="432" a="1"/>
  <c r="C70" i="432" s="1"/>
  <c r="A70" i="432" s="1" a="1"/>
  <c r="A70" i="432" s="1"/>
  <c r="S69" i="432" a="1"/>
  <c r="S69" i="432" s="1"/>
  <c r="Q69" i="432" s="1" a="1"/>
  <c r="Q69" i="432" s="1"/>
  <c r="O69" i="432" a="1"/>
  <c r="O69" i="432" s="1"/>
  <c r="M69" i="432" s="1" a="1"/>
  <c r="M69" i="432" s="1"/>
  <c r="K69" i="432" a="1"/>
  <c r="K69" i="432" s="1"/>
  <c r="I69" i="432" s="1" a="1"/>
  <c r="I69" i="432" s="1"/>
  <c r="G69" i="432" a="1"/>
  <c r="G69" i="432" s="1"/>
  <c r="E69" i="432" s="1" a="1"/>
  <c r="E69" i="432" s="1"/>
  <c r="C69" i="432" a="1"/>
  <c r="C69" i="432" s="1"/>
  <c r="A69" i="432" s="1" a="1"/>
  <c r="A69" i="432" s="1"/>
  <c r="S68" i="432" a="1"/>
  <c r="S68" i="432" s="1"/>
  <c r="Q68" i="432" s="1" a="1"/>
  <c r="Q68" i="432" s="1"/>
  <c r="O68" i="432" a="1"/>
  <c r="O68" i="432" s="1"/>
  <c r="M68" i="432" s="1" a="1"/>
  <c r="M68" i="432" s="1"/>
  <c r="K68" i="432" a="1"/>
  <c r="K68" i="432" s="1"/>
  <c r="I68" i="432" s="1" a="1"/>
  <c r="I68" i="432" s="1"/>
  <c r="G68" i="432" a="1"/>
  <c r="G68" i="432" s="1"/>
  <c r="E68" i="432" s="1" a="1"/>
  <c r="E68" i="432" s="1"/>
  <c r="C68" i="432" a="1"/>
  <c r="C68" i="432" s="1"/>
  <c r="A68" i="432" s="1" a="1"/>
  <c r="A68" i="432" s="1"/>
  <c r="S67" i="432" a="1"/>
  <c r="S67" i="432" s="1"/>
  <c r="Q67" i="432" s="1" a="1"/>
  <c r="Q67" i="432" s="1"/>
  <c r="O67" i="432" a="1"/>
  <c r="O67" i="432" s="1"/>
  <c r="M67" i="432" s="1" a="1"/>
  <c r="M67" i="432" s="1"/>
  <c r="K67" i="432" a="1"/>
  <c r="K67" i="432" s="1"/>
  <c r="I67" i="432" s="1" a="1"/>
  <c r="I67" i="432" s="1"/>
  <c r="G67" i="432" a="1"/>
  <c r="G67" i="432" s="1"/>
  <c r="E67" i="432" s="1" a="1"/>
  <c r="E67" i="432" s="1"/>
  <c r="C67" i="432" a="1"/>
  <c r="C67" i="432" s="1"/>
  <c r="A67" i="432" s="1" a="1"/>
  <c r="A67" i="432" s="1"/>
  <c r="S66" i="432" a="1"/>
  <c r="S66" i="432" s="1"/>
  <c r="Q66" i="432" s="1" a="1"/>
  <c r="Q66" i="432" s="1"/>
  <c r="O66" i="432" a="1"/>
  <c r="O66" i="432" s="1"/>
  <c r="M66" i="432" s="1" a="1"/>
  <c r="M66" i="432" s="1"/>
  <c r="K66" i="432" a="1"/>
  <c r="K66" i="432" s="1"/>
  <c r="I66" i="432" s="1" a="1"/>
  <c r="I66" i="432" s="1"/>
  <c r="G66" i="432" a="1"/>
  <c r="G66" i="432" s="1"/>
  <c r="E66" i="432" s="1" a="1"/>
  <c r="E66" i="432" s="1"/>
  <c r="C66" i="432" a="1"/>
  <c r="C66" i="432" s="1"/>
  <c r="A66" i="432" s="1" a="1"/>
  <c r="A66" i="432" s="1"/>
  <c r="S65" i="432" a="1"/>
  <c r="S65" i="432" s="1"/>
  <c r="Q65" i="432" s="1" a="1"/>
  <c r="Q65" i="432" s="1"/>
  <c r="O65" i="432" a="1"/>
  <c r="O65" i="432" s="1"/>
  <c r="K65" i="432" a="1"/>
  <c r="K65" i="432" s="1"/>
  <c r="I65" i="432" s="1" a="1"/>
  <c r="I65" i="432" s="1"/>
  <c r="G65" i="432" a="1"/>
  <c r="G65" i="432" s="1"/>
  <c r="C65" i="432" a="1"/>
  <c r="C65" i="432" s="1"/>
  <c r="A65" i="432" s="1" a="1"/>
  <c r="A65" i="432" s="1"/>
  <c r="S64" i="432" a="1"/>
  <c r="S64" i="432" s="1"/>
  <c r="O64" i="432" a="1"/>
  <c r="O64" i="432" s="1"/>
  <c r="K64" i="432" a="1"/>
  <c r="K64" i="432" s="1"/>
  <c r="I64" i="432" s="1" a="1"/>
  <c r="I64" i="432" s="1"/>
  <c r="G64" i="432" a="1"/>
  <c r="G64" i="432" s="1"/>
  <c r="E64" i="432" s="1" a="1"/>
  <c r="E64" i="432" s="1"/>
  <c r="C64" i="432" a="1"/>
  <c r="C64" i="432" s="1"/>
  <c r="A64" i="432" s="1" a="1"/>
  <c r="A64" i="432" s="1"/>
  <c r="S63" i="432" a="1"/>
  <c r="S63" i="432" s="1"/>
  <c r="Q63" i="432" s="1" a="1"/>
  <c r="Q63" i="432" s="1"/>
  <c r="O63" i="432" a="1"/>
  <c r="O63" i="432" s="1"/>
  <c r="M63" i="432" s="1" a="1"/>
  <c r="M63" i="432" s="1"/>
  <c r="K63" i="432" a="1"/>
  <c r="K63" i="432" s="1"/>
  <c r="I63" i="432" s="1" a="1"/>
  <c r="I63" i="432" s="1"/>
  <c r="G63" i="432" a="1"/>
  <c r="G63" i="432" s="1"/>
  <c r="E63" i="432" s="1" a="1"/>
  <c r="E63" i="432" s="1"/>
  <c r="C63" i="432" a="1"/>
  <c r="C63" i="432" s="1"/>
  <c r="S62" i="432" a="1"/>
  <c r="S62" i="432" s="1"/>
  <c r="O62" i="432" a="1"/>
  <c r="O62" i="432" s="1"/>
  <c r="M62" i="432" s="1" a="1"/>
  <c r="M62" i="432" s="1"/>
  <c r="K62" i="432" a="1"/>
  <c r="K62" i="432" s="1"/>
  <c r="G62" i="432" a="1"/>
  <c r="G62" i="432" s="1"/>
  <c r="C62" i="432" a="1"/>
  <c r="C62" i="432" s="1"/>
  <c r="A62" i="432" s="1" a="1"/>
  <c r="A62" i="432" s="1"/>
  <c r="S60" i="432" a="1"/>
  <c r="S60" i="432" s="1"/>
  <c r="Q60" i="432" s="1" a="1"/>
  <c r="Q60" i="432" s="1"/>
  <c r="O60" i="432" a="1"/>
  <c r="O60" i="432" s="1"/>
  <c r="M60" i="432" s="1" a="1"/>
  <c r="M60" i="432" s="1"/>
  <c r="K60" i="432" a="1"/>
  <c r="K60" i="432" s="1"/>
  <c r="I60" i="432" s="1" a="1"/>
  <c r="I60" i="432" s="1"/>
  <c r="G60" i="432" a="1"/>
  <c r="G60" i="432" s="1"/>
  <c r="E60" i="432" s="1" a="1"/>
  <c r="E60" i="432" s="1"/>
  <c r="C60" i="432" a="1"/>
  <c r="C60" i="432" s="1"/>
  <c r="A60" i="432" s="1" a="1"/>
  <c r="A60" i="432" s="1"/>
  <c r="S59" i="432" a="1"/>
  <c r="S59" i="432" s="1"/>
  <c r="Q59" i="432" s="1" a="1"/>
  <c r="Q59" i="432" s="1"/>
  <c r="O59" i="432" a="1"/>
  <c r="O59" i="432" s="1"/>
  <c r="M59" i="432" s="1" a="1"/>
  <c r="M59" i="432" s="1"/>
  <c r="K59" i="432" a="1"/>
  <c r="K59" i="432" s="1"/>
  <c r="I59" i="432" s="1" a="1"/>
  <c r="I59" i="432" s="1"/>
  <c r="G59" i="432" a="1"/>
  <c r="G59" i="432" s="1"/>
  <c r="E59" i="432" s="1" a="1"/>
  <c r="E59" i="432" s="1"/>
  <c r="C59" i="432" a="1"/>
  <c r="C59" i="432" s="1"/>
  <c r="A59" i="432" s="1" a="1"/>
  <c r="A59" i="432" s="1"/>
  <c r="S58" i="432" a="1"/>
  <c r="S58" i="432" s="1"/>
  <c r="Q58" i="432" s="1" a="1"/>
  <c r="Q58" i="432" s="1"/>
  <c r="O58" i="432" a="1"/>
  <c r="O58" i="432" s="1"/>
  <c r="M58" i="432" s="1" a="1"/>
  <c r="M58" i="432" s="1"/>
  <c r="K58" i="432" a="1"/>
  <c r="K58" i="432" s="1"/>
  <c r="I58" i="432" s="1" a="1"/>
  <c r="I58" i="432" s="1"/>
  <c r="G58" i="432" a="1"/>
  <c r="G58" i="432" s="1"/>
  <c r="E58" i="432" s="1" a="1"/>
  <c r="E58" i="432" s="1"/>
  <c r="C58" i="432" a="1"/>
  <c r="C58" i="432" s="1"/>
  <c r="A58" i="432" s="1" a="1"/>
  <c r="A58" i="432" s="1"/>
  <c r="S57" i="432" a="1"/>
  <c r="S57" i="432" s="1"/>
  <c r="Q57" i="432" s="1" a="1"/>
  <c r="Q57" i="432" s="1"/>
  <c r="O57" i="432" a="1"/>
  <c r="O57" i="432" s="1"/>
  <c r="M57" i="432" s="1" a="1"/>
  <c r="M57" i="432" s="1"/>
  <c r="K57" i="432" a="1"/>
  <c r="K57" i="432" s="1"/>
  <c r="I57" i="432" s="1" a="1"/>
  <c r="I57" i="432" s="1"/>
  <c r="G57" i="432" a="1"/>
  <c r="G57" i="432" s="1"/>
  <c r="E57" i="432" s="1" a="1"/>
  <c r="E57" i="432" s="1"/>
  <c r="C57" i="432" a="1"/>
  <c r="C57" i="432" s="1"/>
  <c r="A57" i="432" s="1" a="1"/>
  <c r="A57" i="432" s="1"/>
  <c r="S56" i="432" a="1"/>
  <c r="S56" i="432" s="1"/>
  <c r="Q56" i="432" s="1" a="1"/>
  <c r="Q56" i="432" s="1"/>
  <c r="O56" i="432" a="1"/>
  <c r="O56" i="432" s="1"/>
  <c r="M56" i="432" s="1" a="1"/>
  <c r="M56" i="432" s="1"/>
  <c r="K56" i="432" a="1"/>
  <c r="K56" i="432" s="1"/>
  <c r="I56" i="432" s="1" a="1"/>
  <c r="I56" i="432" s="1"/>
  <c r="G56" i="432" a="1"/>
  <c r="G56" i="432" s="1"/>
  <c r="E56" i="432" s="1" a="1"/>
  <c r="E56" i="432" s="1"/>
  <c r="C56" i="432" a="1"/>
  <c r="C56" i="432" s="1"/>
  <c r="A56" i="432" s="1" a="1"/>
  <c r="A56" i="432" s="1"/>
  <c r="S55" i="432" a="1"/>
  <c r="S55" i="432" s="1"/>
  <c r="Q55" i="432" s="1" a="1"/>
  <c r="Q55" i="432" s="1"/>
  <c r="O55" i="432" a="1"/>
  <c r="O55" i="432" s="1"/>
  <c r="M55" i="432" s="1" a="1"/>
  <c r="M55" i="432" s="1"/>
  <c r="K55" i="432" a="1"/>
  <c r="K55" i="432" s="1"/>
  <c r="I55" i="432" s="1" a="1"/>
  <c r="I55" i="432" s="1"/>
  <c r="G55" i="432" a="1"/>
  <c r="G55" i="432" s="1"/>
  <c r="E55" i="432" s="1" a="1"/>
  <c r="E55" i="432" s="1"/>
  <c r="C55" i="432" a="1"/>
  <c r="C55" i="432" s="1"/>
  <c r="A55" i="432" s="1" a="1"/>
  <c r="A55" i="432" s="1"/>
  <c r="S54" i="432" a="1"/>
  <c r="S54" i="432" s="1"/>
  <c r="Q54" i="432" s="1" a="1"/>
  <c r="Q54" i="432" s="1"/>
  <c r="O54" i="432" a="1"/>
  <c r="O54" i="432" s="1"/>
  <c r="M54" i="432" s="1" a="1"/>
  <c r="M54" i="432" s="1"/>
  <c r="K54" i="432" a="1"/>
  <c r="K54" i="432" s="1"/>
  <c r="I54" i="432" s="1" a="1"/>
  <c r="I54" i="432" s="1"/>
  <c r="G54" i="432" a="1"/>
  <c r="G54" i="432" s="1"/>
  <c r="C54" i="432" a="1"/>
  <c r="C54" i="432" s="1"/>
  <c r="A54" i="432" s="1" a="1"/>
  <c r="A54" i="432" s="1"/>
  <c r="S53" i="432" a="1"/>
  <c r="S53" i="432" s="1"/>
  <c r="Q53" i="432" s="1" a="1"/>
  <c r="Q53" i="432" s="1"/>
  <c r="O53" i="432" a="1"/>
  <c r="O53" i="432" s="1"/>
  <c r="M53" i="432" s="1" a="1"/>
  <c r="M53" i="432" s="1"/>
  <c r="K53" i="432" a="1"/>
  <c r="K53" i="432" s="1"/>
  <c r="I53" i="432" s="1" a="1"/>
  <c r="I53" i="432" s="1"/>
  <c r="G53" i="432" a="1"/>
  <c r="G53" i="432" s="1"/>
  <c r="E53" i="432" s="1" a="1"/>
  <c r="E53" i="432" s="1"/>
  <c r="C53" i="432" a="1"/>
  <c r="C53" i="432" s="1"/>
  <c r="A53" i="432" s="1" a="1"/>
  <c r="A53" i="432" s="1"/>
  <c r="S52" i="432" a="1"/>
  <c r="S52" i="432" s="1"/>
  <c r="O52" i="432" a="1"/>
  <c r="O52" i="432" s="1"/>
  <c r="M52" i="432" s="1" a="1"/>
  <c r="M52" i="432" s="1"/>
  <c r="K52" i="432" a="1"/>
  <c r="K52" i="432" s="1"/>
  <c r="I52" i="432" s="1" a="1"/>
  <c r="I52" i="432" s="1"/>
  <c r="G52" i="432" a="1"/>
  <c r="G52" i="432" s="1"/>
  <c r="C52" i="432" a="1"/>
  <c r="C52" i="432" s="1"/>
  <c r="A52" i="432" s="1" a="1"/>
  <c r="A52" i="432" s="1"/>
  <c r="S51" i="432" a="1"/>
  <c r="S51" i="432" s="1"/>
  <c r="Q51" i="432" s="1" a="1"/>
  <c r="Q51" i="432" s="1"/>
  <c r="O51" i="432" a="1"/>
  <c r="O51" i="432" s="1"/>
  <c r="K51" i="432" a="1"/>
  <c r="K51" i="432" s="1"/>
  <c r="G51" i="432" a="1"/>
  <c r="G51" i="432" s="1"/>
  <c r="E51" i="432" s="1" a="1"/>
  <c r="E51" i="432" s="1"/>
  <c r="C51" i="432" a="1"/>
  <c r="C51" i="432" s="1"/>
  <c r="S49" i="432" a="1"/>
  <c r="S49" i="432" s="1"/>
  <c r="Q49" i="432" s="1" a="1"/>
  <c r="Q49" i="432" s="1"/>
  <c r="O49" i="432" a="1"/>
  <c r="O49" i="432" s="1"/>
  <c r="M49" i="432" s="1" a="1"/>
  <c r="M49" i="432" s="1"/>
  <c r="K49" i="432" a="1"/>
  <c r="K49" i="432" s="1"/>
  <c r="I49" i="432" s="1" a="1"/>
  <c r="I49" i="432" s="1"/>
  <c r="G49" i="432" a="1"/>
  <c r="G49" i="432" s="1"/>
  <c r="E49" i="432" s="1" a="1"/>
  <c r="E49" i="432" s="1"/>
  <c r="C49" i="432" a="1"/>
  <c r="C49" i="432" s="1"/>
  <c r="A49" i="432" s="1" a="1"/>
  <c r="A49" i="432" s="1"/>
  <c r="S48" i="432" a="1"/>
  <c r="S48" i="432" s="1"/>
  <c r="Q48" i="432" s="1" a="1"/>
  <c r="Q48" i="432" s="1"/>
  <c r="O48" i="432" a="1"/>
  <c r="O48" i="432" s="1"/>
  <c r="M48" i="432" s="1" a="1"/>
  <c r="M48" i="432" s="1"/>
  <c r="K48" i="432" a="1"/>
  <c r="K48" i="432" s="1"/>
  <c r="I48" i="432" s="1" a="1"/>
  <c r="I48" i="432" s="1"/>
  <c r="G48" i="432" a="1"/>
  <c r="G48" i="432" s="1"/>
  <c r="E48" i="432" s="1" a="1"/>
  <c r="E48" i="432" s="1"/>
  <c r="C48" i="432" a="1"/>
  <c r="C48" i="432" s="1"/>
  <c r="A48" i="432" s="1" a="1"/>
  <c r="A48" i="432" s="1"/>
  <c r="S47" i="432" a="1"/>
  <c r="S47" i="432" s="1"/>
  <c r="Q47" i="432" s="1" a="1"/>
  <c r="Q47" i="432" s="1"/>
  <c r="O47" i="432" a="1"/>
  <c r="O47" i="432" s="1"/>
  <c r="M47" i="432" s="1" a="1"/>
  <c r="M47" i="432" s="1"/>
  <c r="K47" i="432" a="1"/>
  <c r="K47" i="432" s="1"/>
  <c r="I47" i="432" s="1" a="1"/>
  <c r="I47" i="432" s="1"/>
  <c r="G47" i="432" a="1"/>
  <c r="G47" i="432" s="1"/>
  <c r="E47" i="432" s="1" a="1"/>
  <c r="E47" i="432" s="1"/>
  <c r="C47" i="432" a="1"/>
  <c r="C47" i="432" s="1"/>
  <c r="A47" i="432" s="1" a="1"/>
  <c r="A47" i="432" s="1"/>
  <c r="S46" i="432" a="1"/>
  <c r="S46" i="432" s="1"/>
  <c r="Q46" i="432" s="1" a="1"/>
  <c r="Q46" i="432" s="1"/>
  <c r="O46" i="432" a="1"/>
  <c r="O46" i="432" s="1"/>
  <c r="M46" i="432" s="1" a="1"/>
  <c r="M46" i="432" s="1"/>
  <c r="K46" i="432" a="1"/>
  <c r="K46" i="432" s="1"/>
  <c r="I46" i="432" s="1" a="1"/>
  <c r="I46" i="432" s="1"/>
  <c r="G46" i="432" a="1"/>
  <c r="G46" i="432" s="1"/>
  <c r="E46" i="432" s="1" a="1"/>
  <c r="E46" i="432" s="1"/>
  <c r="C46" i="432" a="1"/>
  <c r="C46" i="432" s="1"/>
  <c r="A46" i="432" s="1" a="1"/>
  <c r="A46" i="432" s="1"/>
  <c r="S45" i="432" a="1"/>
  <c r="S45" i="432" s="1"/>
  <c r="Q45" i="432" s="1" a="1"/>
  <c r="Q45" i="432" s="1"/>
  <c r="O45" i="432" a="1"/>
  <c r="O45" i="432" s="1"/>
  <c r="M45" i="432" s="1" a="1"/>
  <c r="M45" i="432" s="1"/>
  <c r="K45" i="432" a="1"/>
  <c r="K45" i="432" s="1"/>
  <c r="I45" i="432" s="1" a="1"/>
  <c r="I45" i="432" s="1"/>
  <c r="G45" i="432" a="1"/>
  <c r="G45" i="432" s="1"/>
  <c r="E45" i="432" s="1" a="1"/>
  <c r="E45" i="432" s="1"/>
  <c r="C45" i="432" a="1"/>
  <c r="C45" i="432" s="1"/>
  <c r="A45" i="432" s="1" a="1"/>
  <c r="A45" i="432" s="1"/>
  <c r="S44" i="432" a="1"/>
  <c r="S44" i="432" s="1"/>
  <c r="Q44" i="432" s="1" a="1"/>
  <c r="Q44" i="432" s="1"/>
  <c r="O44" i="432" a="1"/>
  <c r="O44" i="432" s="1"/>
  <c r="M44" i="432" s="1" a="1"/>
  <c r="M44" i="432" s="1"/>
  <c r="K44" i="432" a="1"/>
  <c r="K44" i="432" s="1"/>
  <c r="I44" i="432" s="1" a="1"/>
  <c r="I44" i="432" s="1"/>
  <c r="G44" i="432" a="1"/>
  <c r="G44" i="432" s="1"/>
  <c r="E44" i="432" s="1" a="1"/>
  <c r="E44" i="432" s="1"/>
  <c r="C44" i="432" a="1"/>
  <c r="C44" i="432" s="1"/>
  <c r="A44" i="432" s="1" a="1"/>
  <c r="A44" i="432" s="1"/>
  <c r="S43" i="432" a="1"/>
  <c r="S43" i="432" s="1"/>
  <c r="Q43" i="432" s="1" a="1"/>
  <c r="Q43" i="432" s="1"/>
  <c r="O43" i="432" a="1"/>
  <c r="O43" i="432" s="1"/>
  <c r="M43" i="432" s="1" a="1"/>
  <c r="M43" i="432" s="1"/>
  <c r="K43" i="432" a="1"/>
  <c r="K43" i="432" s="1"/>
  <c r="G43" i="432" a="1"/>
  <c r="G43" i="432" s="1"/>
  <c r="E43" i="432" s="1" a="1"/>
  <c r="E43" i="432" s="1"/>
  <c r="C43" i="432" a="1"/>
  <c r="C43" i="432" s="1"/>
  <c r="A43" i="432" s="1" a="1"/>
  <c r="A43" i="432" s="1"/>
  <c r="S42" i="432" a="1"/>
  <c r="S42" i="432" s="1"/>
  <c r="Q42" i="432" s="1" a="1"/>
  <c r="Q42" i="432" s="1"/>
  <c r="O42" i="432" a="1"/>
  <c r="O42" i="432" s="1"/>
  <c r="M42" i="432" s="1" a="1"/>
  <c r="M42" i="432" s="1"/>
  <c r="K42" i="432" a="1"/>
  <c r="K42" i="432" s="1"/>
  <c r="I42" i="432" s="1" a="1"/>
  <c r="I42" i="432" s="1"/>
  <c r="G42" i="432" a="1"/>
  <c r="G42" i="432" s="1"/>
  <c r="E42" i="432" s="1" a="1"/>
  <c r="E42" i="432" s="1"/>
  <c r="C42" i="432" a="1"/>
  <c r="C42" i="432" s="1"/>
  <c r="A42" i="432" s="1" a="1"/>
  <c r="A42" i="432" s="1"/>
  <c r="S41" i="432" a="1"/>
  <c r="S41" i="432" s="1"/>
  <c r="Q41" i="432" s="1" a="1"/>
  <c r="Q41" i="432" s="1"/>
  <c r="O41" i="432" a="1"/>
  <c r="O41" i="432" s="1"/>
  <c r="K41" i="432" a="1"/>
  <c r="K41" i="432" s="1"/>
  <c r="I41" i="432" s="1" a="1"/>
  <c r="I41" i="432" s="1"/>
  <c r="G41" i="432" a="1"/>
  <c r="G41" i="432" s="1"/>
  <c r="E41" i="432" s="1" a="1"/>
  <c r="E41" i="432" s="1"/>
  <c r="C41" i="432" a="1"/>
  <c r="C41" i="432" s="1"/>
  <c r="A41" i="432" s="1" a="1"/>
  <c r="A41" i="432" s="1"/>
  <c r="S40" i="432" a="1"/>
  <c r="S40" i="432" s="1"/>
  <c r="O40" i="432" a="1"/>
  <c r="O40" i="432" s="1"/>
  <c r="M40" i="432" s="1" a="1"/>
  <c r="M40" i="432" s="1"/>
  <c r="K40" i="432" a="1"/>
  <c r="K40" i="432" s="1"/>
  <c r="I40" i="432" s="1" a="1"/>
  <c r="I40" i="432" s="1"/>
  <c r="G40" i="432" a="1"/>
  <c r="G40" i="432" s="1"/>
  <c r="C40" i="432" a="1"/>
  <c r="C40" i="432" s="1"/>
  <c r="G82" i="430" a="1"/>
  <c r="G82" i="430" s="1"/>
  <c r="E82" i="430" s="1" a="1"/>
  <c r="E82" i="430" s="1"/>
  <c r="C82" i="430" a="1"/>
  <c r="C82" i="430" s="1"/>
  <c r="A82" i="430" s="1" a="1"/>
  <c r="A82" i="430" s="1"/>
  <c r="G81" i="430" a="1"/>
  <c r="G81" i="430" s="1"/>
  <c r="E81" i="430" s="1" a="1"/>
  <c r="E81" i="430" s="1"/>
  <c r="C81" i="430" a="1"/>
  <c r="C81" i="430" s="1"/>
  <c r="A81" i="430" s="1" a="1"/>
  <c r="A81" i="430" s="1"/>
  <c r="G80" i="430" a="1"/>
  <c r="G80" i="430" s="1"/>
  <c r="E80" i="430" s="1" a="1"/>
  <c r="E80" i="430" s="1"/>
  <c r="C80" i="430" a="1"/>
  <c r="C80" i="430" s="1"/>
  <c r="A80" i="430" s="1" a="1"/>
  <c r="A80" i="430" s="1"/>
  <c r="G79" i="430" a="1"/>
  <c r="G79" i="430" s="1"/>
  <c r="E79" i="430" s="1" a="1"/>
  <c r="E79" i="430" s="1"/>
  <c r="C79" i="430" a="1"/>
  <c r="C79" i="430" s="1"/>
  <c r="A79" i="430" s="1" a="1"/>
  <c r="A79" i="430" s="1"/>
  <c r="G78" i="430" a="1"/>
  <c r="G78" i="430" s="1"/>
  <c r="E78" i="430" s="1" a="1"/>
  <c r="E78" i="430" s="1"/>
  <c r="C78" i="430" a="1"/>
  <c r="C78" i="430" s="1"/>
  <c r="A78" i="430" s="1" a="1"/>
  <c r="A78" i="430" s="1"/>
  <c r="G77" i="430" a="1"/>
  <c r="G77" i="430" s="1"/>
  <c r="E77" i="430" s="1" a="1"/>
  <c r="E77" i="430" s="1"/>
  <c r="C77" i="430" a="1"/>
  <c r="C77" i="430" s="1"/>
  <c r="A77" i="430" s="1" a="1"/>
  <c r="A77" i="430" s="1"/>
  <c r="G76" i="430" a="1"/>
  <c r="G76" i="430" s="1"/>
  <c r="E76" i="430" s="1" a="1"/>
  <c r="E76" i="430" s="1"/>
  <c r="C76" i="430" a="1"/>
  <c r="C76" i="430" s="1"/>
  <c r="A76" i="430" s="1" a="1"/>
  <c r="A76" i="430" s="1"/>
  <c r="G75" i="430" a="1"/>
  <c r="G75" i="430" s="1"/>
  <c r="E75" i="430" s="1" a="1"/>
  <c r="E75" i="430" s="1"/>
  <c r="C75" i="430" a="1"/>
  <c r="C75" i="430" s="1"/>
  <c r="A75" i="430" s="1" a="1"/>
  <c r="A75" i="430" s="1"/>
  <c r="G74" i="430" a="1"/>
  <c r="G74" i="430" s="1"/>
  <c r="C74" i="430" a="1"/>
  <c r="C74" i="430" s="1"/>
  <c r="A74" i="430" s="1" a="1"/>
  <c r="A74" i="430" s="1"/>
  <c r="G73" i="430" a="1"/>
  <c r="G73" i="430" s="1"/>
  <c r="C73" i="430" a="1"/>
  <c r="C73" i="430" s="1"/>
  <c r="S71" i="430" a="1"/>
  <c r="S71" i="430" s="1"/>
  <c r="Q71" i="430" s="1" a="1"/>
  <c r="Q71" i="430" s="1"/>
  <c r="O71" i="430" a="1"/>
  <c r="O71" i="430" s="1"/>
  <c r="M71" i="430" s="1" a="1"/>
  <c r="M71" i="430" s="1"/>
  <c r="K71" i="430" a="1"/>
  <c r="K71" i="430" s="1"/>
  <c r="I71" i="430" s="1" a="1"/>
  <c r="I71" i="430" s="1"/>
  <c r="G71" i="430" a="1"/>
  <c r="G71" i="430" s="1"/>
  <c r="E71" i="430" s="1" a="1"/>
  <c r="E71" i="430" s="1"/>
  <c r="C71" i="430" a="1"/>
  <c r="C71" i="430" s="1"/>
  <c r="A71" i="430" s="1" a="1"/>
  <c r="A71" i="430" s="1"/>
  <c r="S70" i="430" a="1"/>
  <c r="S70" i="430" s="1"/>
  <c r="Q70" i="430" s="1" a="1"/>
  <c r="Q70" i="430" s="1"/>
  <c r="O70" i="430" a="1"/>
  <c r="O70" i="430" s="1"/>
  <c r="M70" i="430" s="1" a="1"/>
  <c r="M70" i="430" s="1"/>
  <c r="K70" i="430" a="1"/>
  <c r="K70" i="430" s="1"/>
  <c r="I70" i="430" s="1" a="1"/>
  <c r="I70" i="430" s="1"/>
  <c r="G70" i="430" a="1"/>
  <c r="G70" i="430" s="1"/>
  <c r="E70" i="430" s="1" a="1"/>
  <c r="E70" i="430" s="1"/>
  <c r="C70" i="430" a="1"/>
  <c r="C70" i="430" s="1"/>
  <c r="A70" i="430" s="1" a="1"/>
  <c r="A70" i="430" s="1"/>
  <c r="S69" i="430" a="1"/>
  <c r="S69" i="430" s="1"/>
  <c r="Q69" i="430" s="1" a="1"/>
  <c r="Q69" i="430" s="1"/>
  <c r="O69" i="430" a="1"/>
  <c r="O69" i="430" s="1"/>
  <c r="M69" i="430" s="1" a="1"/>
  <c r="M69" i="430" s="1"/>
  <c r="K69" i="430" a="1"/>
  <c r="K69" i="430" s="1"/>
  <c r="I69" i="430" s="1" a="1"/>
  <c r="I69" i="430" s="1"/>
  <c r="G69" i="430" a="1"/>
  <c r="G69" i="430" s="1"/>
  <c r="E69" i="430" s="1" a="1"/>
  <c r="E69" i="430" s="1"/>
  <c r="C69" i="430" a="1"/>
  <c r="C69" i="430" s="1"/>
  <c r="A69" i="430" s="1" a="1"/>
  <c r="A69" i="430" s="1"/>
  <c r="S68" i="430" a="1"/>
  <c r="S68" i="430" s="1"/>
  <c r="Q68" i="430" s="1" a="1"/>
  <c r="Q68" i="430" s="1"/>
  <c r="O68" i="430" a="1"/>
  <c r="O68" i="430" s="1"/>
  <c r="M68" i="430" s="1" a="1"/>
  <c r="M68" i="430" s="1"/>
  <c r="K68" i="430" a="1"/>
  <c r="K68" i="430" s="1"/>
  <c r="I68" i="430" s="1" a="1"/>
  <c r="I68" i="430" s="1"/>
  <c r="G68" i="430" a="1"/>
  <c r="G68" i="430" s="1"/>
  <c r="E68" i="430" s="1" a="1"/>
  <c r="E68" i="430" s="1"/>
  <c r="C68" i="430" a="1"/>
  <c r="C68" i="430" s="1"/>
  <c r="A68" i="430" s="1" a="1"/>
  <c r="A68" i="430" s="1"/>
  <c r="S67" i="430" a="1"/>
  <c r="S67" i="430" s="1"/>
  <c r="Q67" i="430" s="1" a="1"/>
  <c r="Q67" i="430" s="1"/>
  <c r="O67" i="430" a="1"/>
  <c r="O67" i="430" s="1"/>
  <c r="M67" i="430" s="1" a="1"/>
  <c r="M67" i="430" s="1"/>
  <c r="K67" i="430" a="1"/>
  <c r="K67" i="430" s="1"/>
  <c r="I67" i="430" s="1" a="1"/>
  <c r="I67" i="430" s="1"/>
  <c r="G67" i="430" a="1"/>
  <c r="G67" i="430" s="1"/>
  <c r="E67" i="430" s="1" a="1"/>
  <c r="E67" i="430" s="1"/>
  <c r="C67" i="430" a="1"/>
  <c r="C67" i="430" s="1"/>
  <c r="A67" i="430" s="1" a="1"/>
  <c r="A67" i="430" s="1"/>
  <c r="S66" i="430" a="1"/>
  <c r="S66" i="430" s="1"/>
  <c r="Q66" i="430" s="1" a="1"/>
  <c r="Q66" i="430" s="1"/>
  <c r="O66" i="430" a="1"/>
  <c r="O66" i="430" s="1"/>
  <c r="M66" i="430" s="1" a="1"/>
  <c r="M66" i="430" s="1"/>
  <c r="K66" i="430" a="1"/>
  <c r="K66" i="430" s="1"/>
  <c r="I66" i="430" s="1" a="1"/>
  <c r="I66" i="430" s="1"/>
  <c r="G66" i="430" a="1"/>
  <c r="G66" i="430" s="1"/>
  <c r="E66" i="430" s="1" a="1"/>
  <c r="E66" i="430" s="1"/>
  <c r="C66" i="430" a="1"/>
  <c r="C66" i="430" s="1"/>
  <c r="A66" i="430" s="1" a="1"/>
  <c r="A66" i="430" s="1"/>
  <c r="S65" i="430" a="1"/>
  <c r="S65" i="430" s="1"/>
  <c r="Q65" i="430" s="1" a="1"/>
  <c r="Q65" i="430" s="1"/>
  <c r="O65" i="430" a="1"/>
  <c r="O65" i="430" s="1"/>
  <c r="M65" i="430" s="1" a="1"/>
  <c r="M65" i="430" s="1"/>
  <c r="K65" i="430" a="1"/>
  <c r="K65" i="430" s="1"/>
  <c r="I65" i="430" s="1" a="1"/>
  <c r="I65" i="430" s="1"/>
  <c r="G65" i="430" a="1"/>
  <c r="G65" i="430" s="1"/>
  <c r="C65" i="430" a="1"/>
  <c r="C65" i="430" s="1"/>
  <c r="A65" i="430" s="1" a="1"/>
  <c r="A65" i="430" s="1"/>
  <c r="S64" i="430" a="1"/>
  <c r="S64" i="430" s="1"/>
  <c r="O64" i="430" a="1"/>
  <c r="O64" i="430" s="1"/>
  <c r="K64" i="430" a="1"/>
  <c r="K64" i="430" s="1"/>
  <c r="I64" i="430" s="1" a="1"/>
  <c r="I64" i="430" s="1"/>
  <c r="G64" i="430" a="1"/>
  <c r="G64" i="430" s="1"/>
  <c r="E64" i="430" s="1" a="1"/>
  <c r="E64" i="430" s="1"/>
  <c r="C64" i="430" a="1"/>
  <c r="C64" i="430" s="1"/>
  <c r="S63" i="430" a="1"/>
  <c r="S63" i="430" s="1"/>
  <c r="Q63" i="430" s="1" a="1"/>
  <c r="Q63" i="430" s="1"/>
  <c r="O63" i="430" a="1"/>
  <c r="O63" i="430" s="1"/>
  <c r="M63" i="430" s="1" a="1"/>
  <c r="M63" i="430" s="1"/>
  <c r="K63" i="430" a="1"/>
  <c r="K63" i="430" s="1"/>
  <c r="I63" i="430" s="1" a="1"/>
  <c r="I63" i="430" s="1"/>
  <c r="G63" i="430" a="1"/>
  <c r="G63" i="430" s="1"/>
  <c r="E63" i="430" s="1" a="1"/>
  <c r="E63" i="430" s="1"/>
  <c r="C63" i="430" a="1"/>
  <c r="C63" i="430" s="1"/>
  <c r="A63" i="430" s="1" a="1"/>
  <c r="A63" i="430" s="1"/>
  <c r="S62" i="430" a="1"/>
  <c r="S62" i="430" s="1"/>
  <c r="Q62" i="430" s="1" a="1"/>
  <c r="Q62" i="430" s="1"/>
  <c r="O62" i="430" a="1"/>
  <c r="O62" i="430" s="1"/>
  <c r="K62" i="430" a="1"/>
  <c r="K62" i="430" s="1"/>
  <c r="G62" i="430" a="1"/>
  <c r="G62" i="430" s="1"/>
  <c r="C62" i="430" a="1"/>
  <c r="C62" i="430" s="1"/>
  <c r="A62" i="430" s="1" a="1"/>
  <c r="A62" i="430" s="1"/>
  <c r="S60" i="430" a="1"/>
  <c r="S60" i="430" s="1"/>
  <c r="Q60" i="430" s="1" a="1"/>
  <c r="Q60" i="430" s="1"/>
  <c r="O60" i="430" a="1"/>
  <c r="O60" i="430" s="1"/>
  <c r="M60" i="430" s="1" a="1"/>
  <c r="M60" i="430" s="1"/>
  <c r="K60" i="430" a="1"/>
  <c r="K60" i="430" s="1"/>
  <c r="I60" i="430" s="1" a="1"/>
  <c r="I60" i="430" s="1"/>
  <c r="G60" i="430" a="1"/>
  <c r="G60" i="430" s="1"/>
  <c r="E60" i="430" s="1" a="1"/>
  <c r="E60" i="430" s="1"/>
  <c r="C60" i="430" a="1"/>
  <c r="C60" i="430" s="1"/>
  <c r="A60" i="430" s="1" a="1"/>
  <c r="A60" i="430" s="1"/>
  <c r="S59" i="430" a="1"/>
  <c r="S59" i="430" s="1"/>
  <c r="Q59" i="430" s="1" a="1"/>
  <c r="Q59" i="430" s="1"/>
  <c r="O59" i="430" a="1"/>
  <c r="O59" i="430" s="1"/>
  <c r="M59" i="430" s="1" a="1"/>
  <c r="M59" i="430" s="1"/>
  <c r="K59" i="430" a="1"/>
  <c r="K59" i="430" s="1"/>
  <c r="I59" i="430" s="1" a="1"/>
  <c r="I59" i="430" s="1"/>
  <c r="G59" i="430" a="1"/>
  <c r="G59" i="430" s="1"/>
  <c r="E59" i="430" s="1" a="1"/>
  <c r="E59" i="430" s="1"/>
  <c r="C59" i="430" a="1"/>
  <c r="C59" i="430" s="1"/>
  <c r="A59" i="430" s="1" a="1"/>
  <c r="A59" i="430" s="1"/>
  <c r="S58" i="430" a="1"/>
  <c r="S58" i="430" s="1"/>
  <c r="Q58" i="430" s="1" a="1"/>
  <c r="Q58" i="430" s="1"/>
  <c r="O58" i="430" a="1"/>
  <c r="O58" i="430" s="1"/>
  <c r="M58" i="430" s="1" a="1"/>
  <c r="M58" i="430" s="1"/>
  <c r="K58" i="430" a="1"/>
  <c r="K58" i="430" s="1"/>
  <c r="I58" i="430" s="1" a="1"/>
  <c r="I58" i="430" s="1"/>
  <c r="G58" i="430" a="1"/>
  <c r="G58" i="430" s="1"/>
  <c r="E58" i="430" s="1" a="1"/>
  <c r="E58" i="430" s="1"/>
  <c r="C58" i="430" a="1"/>
  <c r="C58" i="430" s="1"/>
  <c r="A58" i="430" s="1" a="1"/>
  <c r="A58" i="430" s="1"/>
  <c r="S57" i="430" a="1"/>
  <c r="S57" i="430" s="1"/>
  <c r="Q57" i="430" s="1" a="1"/>
  <c r="Q57" i="430" s="1"/>
  <c r="O57" i="430" a="1"/>
  <c r="O57" i="430" s="1"/>
  <c r="M57" i="430" s="1" a="1"/>
  <c r="M57" i="430" s="1"/>
  <c r="K57" i="430" a="1"/>
  <c r="K57" i="430" s="1"/>
  <c r="I57" i="430" s="1" a="1"/>
  <c r="I57" i="430" s="1"/>
  <c r="G57" i="430" a="1"/>
  <c r="G57" i="430" s="1"/>
  <c r="E57" i="430" s="1" a="1"/>
  <c r="E57" i="430" s="1"/>
  <c r="C57" i="430" a="1"/>
  <c r="C57" i="430" s="1"/>
  <c r="A57" i="430" s="1" a="1"/>
  <c r="A57" i="430" s="1"/>
  <c r="S56" i="430" a="1"/>
  <c r="S56" i="430" s="1"/>
  <c r="Q56" i="430" s="1" a="1"/>
  <c r="Q56" i="430" s="1"/>
  <c r="O56" i="430" a="1"/>
  <c r="O56" i="430" s="1"/>
  <c r="M56" i="430" s="1" a="1"/>
  <c r="M56" i="430" s="1"/>
  <c r="K56" i="430" a="1"/>
  <c r="K56" i="430" s="1"/>
  <c r="I56" i="430" s="1" a="1"/>
  <c r="I56" i="430" s="1"/>
  <c r="G56" i="430" a="1"/>
  <c r="G56" i="430" s="1"/>
  <c r="E56" i="430" s="1" a="1"/>
  <c r="E56" i="430" s="1"/>
  <c r="C56" i="430" a="1"/>
  <c r="C56" i="430" s="1"/>
  <c r="A56" i="430" s="1" a="1"/>
  <c r="A56" i="430" s="1"/>
  <c r="S55" i="430" a="1"/>
  <c r="S55" i="430" s="1"/>
  <c r="Q55" i="430" s="1" a="1"/>
  <c r="Q55" i="430" s="1"/>
  <c r="O55" i="430" a="1"/>
  <c r="O55" i="430" s="1"/>
  <c r="M55" i="430" s="1" a="1"/>
  <c r="M55" i="430" s="1"/>
  <c r="K55" i="430" a="1"/>
  <c r="K55" i="430" s="1"/>
  <c r="I55" i="430" s="1" a="1"/>
  <c r="I55" i="430" s="1"/>
  <c r="G55" i="430" a="1"/>
  <c r="G55" i="430" s="1"/>
  <c r="E55" i="430" s="1" a="1"/>
  <c r="E55" i="430" s="1"/>
  <c r="C55" i="430" a="1"/>
  <c r="C55" i="430" s="1"/>
  <c r="A55" i="430" s="1" a="1"/>
  <c r="A55" i="430" s="1"/>
  <c r="S54" i="430" a="1"/>
  <c r="S54" i="430" s="1"/>
  <c r="Q54" i="430" s="1" a="1"/>
  <c r="Q54" i="430" s="1"/>
  <c r="O54" i="430" a="1"/>
  <c r="O54" i="430" s="1"/>
  <c r="M54" i="430" s="1" a="1"/>
  <c r="M54" i="430" s="1"/>
  <c r="K54" i="430" a="1"/>
  <c r="K54" i="430" s="1"/>
  <c r="I54" i="430" s="1" a="1"/>
  <c r="I54" i="430" s="1"/>
  <c r="G54" i="430" a="1"/>
  <c r="G54" i="430" s="1"/>
  <c r="E54" i="430" s="1" a="1"/>
  <c r="E54" i="430" s="1"/>
  <c r="C54" i="430" a="1"/>
  <c r="C54" i="430" s="1"/>
  <c r="A54" i="430" s="1" a="1"/>
  <c r="A54" i="430" s="1"/>
  <c r="S53" i="430" a="1"/>
  <c r="S53" i="430" s="1"/>
  <c r="O53" i="430" a="1"/>
  <c r="O53" i="430" s="1"/>
  <c r="K53" i="430" a="1"/>
  <c r="K53" i="430" s="1"/>
  <c r="I53" i="430" s="1" a="1"/>
  <c r="I53" i="430" s="1"/>
  <c r="G53" i="430" a="1"/>
  <c r="G53" i="430" s="1"/>
  <c r="E53" i="430" s="1" a="1"/>
  <c r="E53" i="430" s="1"/>
  <c r="C53" i="430" a="1"/>
  <c r="C53" i="430" s="1"/>
  <c r="A53" i="430" s="1" a="1"/>
  <c r="A53" i="430" s="1"/>
  <c r="S52" i="430" a="1"/>
  <c r="S52" i="430" s="1"/>
  <c r="Q52" i="430" s="1" a="1"/>
  <c r="Q52" i="430" s="1"/>
  <c r="O52" i="430" a="1"/>
  <c r="O52" i="430" s="1"/>
  <c r="M52" i="430" s="1" a="1"/>
  <c r="M52" i="430" s="1"/>
  <c r="K52" i="430" a="1"/>
  <c r="K52" i="430" s="1"/>
  <c r="I52" i="430" s="1" a="1"/>
  <c r="I52" i="430" s="1"/>
  <c r="G52" i="430" a="1"/>
  <c r="G52" i="430" s="1"/>
  <c r="E52" i="430" s="1" a="1"/>
  <c r="E52" i="430" s="1"/>
  <c r="C52" i="430" a="1"/>
  <c r="C52" i="430" s="1"/>
  <c r="A52" i="430" s="1" a="1"/>
  <c r="A52" i="430" s="1"/>
  <c r="S51" i="430" a="1"/>
  <c r="S51" i="430" s="1"/>
  <c r="Q51" i="430" s="1" a="1"/>
  <c r="Q51" i="430" s="1"/>
  <c r="O51" i="430" a="1"/>
  <c r="O51" i="430" s="1"/>
  <c r="M51" i="430" s="1" a="1"/>
  <c r="M51" i="430" s="1"/>
  <c r="K51" i="430" a="1"/>
  <c r="K51" i="430" s="1"/>
  <c r="G51" i="430" a="1"/>
  <c r="G51" i="430" s="1"/>
  <c r="C51" i="430" a="1"/>
  <c r="C51" i="430" s="1"/>
  <c r="S49" i="430" a="1"/>
  <c r="S49" i="430" s="1"/>
  <c r="Q49" i="430" s="1" a="1"/>
  <c r="Q49" i="430" s="1"/>
  <c r="O49" i="430" a="1"/>
  <c r="O49" i="430" s="1"/>
  <c r="M49" i="430" s="1" a="1"/>
  <c r="M49" i="430" s="1"/>
  <c r="K49" i="430" a="1"/>
  <c r="K49" i="430" s="1"/>
  <c r="I49" i="430" s="1" a="1"/>
  <c r="I49" i="430" s="1"/>
  <c r="G49" i="430" a="1"/>
  <c r="G49" i="430" s="1"/>
  <c r="E49" i="430" s="1" a="1"/>
  <c r="E49" i="430" s="1"/>
  <c r="C49" i="430" a="1"/>
  <c r="C49" i="430" s="1"/>
  <c r="A49" i="430" s="1" a="1"/>
  <c r="A49" i="430" s="1"/>
  <c r="S48" i="430" a="1"/>
  <c r="S48" i="430" s="1"/>
  <c r="Q48" i="430" s="1" a="1"/>
  <c r="Q48" i="430" s="1"/>
  <c r="O48" i="430" a="1"/>
  <c r="O48" i="430" s="1"/>
  <c r="M48" i="430" s="1" a="1"/>
  <c r="M48" i="430" s="1"/>
  <c r="K48" i="430" a="1"/>
  <c r="K48" i="430" s="1"/>
  <c r="I48" i="430" s="1" a="1"/>
  <c r="I48" i="430" s="1"/>
  <c r="G48" i="430" a="1"/>
  <c r="G48" i="430" s="1"/>
  <c r="E48" i="430" s="1" a="1"/>
  <c r="E48" i="430" s="1"/>
  <c r="C48" i="430" a="1"/>
  <c r="C48" i="430" s="1"/>
  <c r="A48" i="430" s="1" a="1"/>
  <c r="A48" i="430" s="1"/>
  <c r="S47" i="430" a="1"/>
  <c r="S47" i="430" s="1"/>
  <c r="Q47" i="430" s="1" a="1"/>
  <c r="Q47" i="430" s="1"/>
  <c r="O47" i="430" a="1"/>
  <c r="O47" i="430" s="1"/>
  <c r="M47" i="430" s="1" a="1"/>
  <c r="M47" i="430" s="1"/>
  <c r="K47" i="430" a="1"/>
  <c r="K47" i="430" s="1"/>
  <c r="I47" i="430" s="1" a="1"/>
  <c r="I47" i="430" s="1"/>
  <c r="G47" i="430" a="1"/>
  <c r="G47" i="430" s="1"/>
  <c r="E47" i="430" s="1" a="1"/>
  <c r="E47" i="430" s="1"/>
  <c r="C47" i="430" a="1"/>
  <c r="C47" i="430" s="1"/>
  <c r="A47" i="430" s="1" a="1"/>
  <c r="A47" i="430" s="1"/>
  <c r="S46" i="430" a="1"/>
  <c r="S46" i="430" s="1"/>
  <c r="Q46" i="430" s="1" a="1"/>
  <c r="Q46" i="430" s="1"/>
  <c r="O46" i="430" a="1"/>
  <c r="O46" i="430" s="1"/>
  <c r="M46" i="430" s="1" a="1"/>
  <c r="M46" i="430" s="1"/>
  <c r="K46" i="430" a="1"/>
  <c r="K46" i="430" s="1"/>
  <c r="I46" i="430" s="1" a="1"/>
  <c r="I46" i="430" s="1"/>
  <c r="G46" i="430" a="1"/>
  <c r="G46" i="430" s="1"/>
  <c r="E46" i="430" s="1" a="1"/>
  <c r="E46" i="430" s="1"/>
  <c r="C46" i="430" a="1"/>
  <c r="C46" i="430" s="1"/>
  <c r="A46" i="430" s="1" a="1"/>
  <c r="A46" i="430" s="1"/>
  <c r="S45" i="430" a="1"/>
  <c r="S45" i="430" s="1"/>
  <c r="Q45" i="430" s="1" a="1"/>
  <c r="Q45" i="430" s="1"/>
  <c r="O45" i="430" a="1"/>
  <c r="O45" i="430" s="1"/>
  <c r="M45" i="430" s="1" a="1"/>
  <c r="M45" i="430" s="1"/>
  <c r="K45" i="430" a="1"/>
  <c r="K45" i="430" s="1"/>
  <c r="I45" i="430" s="1" a="1"/>
  <c r="I45" i="430" s="1"/>
  <c r="G45" i="430" a="1"/>
  <c r="G45" i="430" s="1"/>
  <c r="E45" i="430" s="1" a="1"/>
  <c r="E45" i="430" s="1"/>
  <c r="C45" i="430" a="1"/>
  <c r="C45" i="430" s="1"/>
  <c r="A45" i="430" s="1" a="1"/>
  <c r="A45" i="430" s="1"/>
  <c r="S44" i="430" a="1"/>
  <c r="S44" i="430" s="1"/>
  <c r="Q44" i="430" s="1" a="1"/>
  <c r="Q44" i="430" s="1"/>
  <c r="O44" i="430" a="1"/>
  <c r="O44" i="430" s="1"/>
  <c r="M44" i="430" s="1" a="1"/>
  <c r="M44" i="430" s="1"/>
  <c r="K44" i="430" a="1"/>
  <c r="K44" i="430" s="1"/>
  <c r="I44" i="430" s="1" a="1"/>
  <c r="I44" i="430" s="1"/>
  <c r="G44" i="430" a="1"/>
  <c r="G44" i="430" s="1"/>
  <c r="E44" i="430" s="1" a="1"/>
  <c r="E44" i="430" s="1"/>
  <c r="C44" i="430" a="1"/>
  <c r="C44" i="430" s="1"/>
  <c r="A44" i="430" s="1" a="1"/>
  <c r="A44" i="430" s="1"/>
  <c r="S43" i="430" a="1"/>
  <c r="S43" i="430" s="1"/>
  <c r="Q43" i="430" s="1" a="1"/>
  <c r="Q43" i="430" s="1"/>
  <c r="O43" i="430" a="1"/>
  <c r="O43" i="430" s="1"/>
  <c r="M43" i="430" s="1" a="1"/>
  <c r="M43" i="430" s="1"/>
  <c r="K43" i="430" a="1"/>
  <c r="K43" i="430" s="1"/>
  <c r="I43" i="430" s="1" a="1"/>
  <c r="I43" i="430" s="1"/>
  <c r="G43" i="430" a="1"/>
  <c r="G43" i="430" s="1"/>
  <c r="E43" i="430" s="1" a="1"/>
  <c r="E43" i="430" s="1"/>
  <c r="C43" i="430" a="1"/>
  <c r="C43" i="430" s="1"/>
  <c r="A43" i="430" s="1" a="1"/>
  <c r="A43" i="430" s="1"/>
  <c r="S42" i="430" a="1"/>
  <c r="S42" i="430" s="1"/>
  <c r="Q42" i="430" s="1" a="1"/>
  <c r="Q42" i="430" s="1"/>
  <c r="O42" i="430" a="1"/>
  <c r="O42" i="430" s="1"/>
  <c r="M42" i="430" s="1" a="1"/>
  <c r="M42" i="430" s="1"/>
  <c r="K42" i="430" a="1"/>
  <c r="K42" i="430" s="1"/>
  <c r="I42" i="430" s="1" a="1"/>
  <c r="I42" i="430" s="1"/>
  <c r="G42" i="430" a="1"/>
  <c r="G42" i="430" s="1"/>
  <c r="E42" i="430" s="1" a="1"/>
  <c r="E42" i="430" s="1"/>
  <c r="C42" i="430" a="1"/>
  <c r="C42" i="430" s="1"/>
  <c r="A42" i="430" s="1" a="1"/>
  <c r="A42" i="430" s="1"/>
  <c r="S41" i="430" a="1"/>
  <c r="S41" i="430" s="1"/>
  <c r="O41" i="430" a="1"/>
  <c r="O41" i="430" s="1"/>
  <c r="M41" i="430" s="1" a="1"/>
  <c r="M41" i="430" s="1"/>
  <c r="K41" i="430" a="1"/>
  <c r="K41" i="430" s="1"/>
  <c r="I41" i="430" s="1" a="1"/>
  <c r="I41" i="430" s="1"/>
  <c r="G41" i="430" a="1"/>
  <c r="G41" i="430" s="1"/>
  <c r="E41" i="430" s="1" a="1"/>
  <c r="E41" i="430" s="1"/>
  <c r="C41" i="430" a="1"/>
  <c r="C41" i="430" s="1"/>
  <c r="A41" i="430" s="1" a="1"/>
  <c r="A41" i="430" s="1"/>
  <c r="S40" i="430" a="1"/>
  <c r="S40" i="430" s="1"/>
  <c r="Q40" i="430" s="1" a="1"/>
  <c r="Q40" i="430" s="1"/>
  <c r="O40" i="430" a="1"/>
  <c r="O40" i="430" s="1"/>
  <c r="K40" i="430" a="1"/>
  <c r="K40" i="430" s="1"/>
  <c r="G40" i="430" a="1"/>
  <c r="G40" i="430" s="1"/>
  <c r="C40" i="430" a="1"/>
  <c r="C40" i="430" s="1"/>
  <c r="G82" i="436" a="1"/>
  <c r="G82" i="436" s="1"/>
  <c r="E82" i="436" s="1" a="1"/>
  <c r="E82" i="436" s="1"/>
  <c r="C82" i="436" a="1"/>
  <c r="C82" i="436" s="1"/>
  <c r="A82" i="436" s="1" a="1"/>
  <c r="A82" i="436" s="1"/>
  <c r="G81" i="436" a="1"/>
  <c r="G81" i="436" s="1"/>
  <c r="E81" i="436" s="1" a="1"/>
  <c r="E81" i="436" s="1"/>
  <c r="C81" i="436" a="1"/>
  <c r="C81" i="436" s="1"/>
  <c r="A81" i="436" s="1" a="1"/>
  <c r="A81" i="436" s="1"/>
  <c r="G80" i="436" a="1"/>
  <c r="G80" i="436" s="1"/>
  <c r="E80" i="436" s="1" a="1"/>
  <c r="E80" i="436" s="1"/>
  <c r="C80" i="436" a="1"/>
  <c r="C80" i="436" s="1"/>
  <c r="A80" i="436" s="1" a="1"/>
  <c r="A80" i="436" s="1"/>
  <c r="G79" i="436" a="1"/>
  <c r="G79" i="436" s="1"/>
  <c r="E79" i="436" s="1" a="1"/>
  <c r="E79" i="436" s="1"/>
  <c r="C79" i="436" a="1"/>
  <c r="C79" i="436" s="1"/>
  <c r="A79" i="436" s="1" a="1"/>
  <c r="A79" i="436" s="1"/>
  <c r="G78" i="436" a="1"/>
  <c r="G78" i="436" s="1"/>
  <c r="E78" i="436" s="1" a="1"/>
  <c r="E78" i="436" s="1"/>
  <c r="C78" i="436" a="1"/>
  <c r="C78" i="436" s="1"/>
  <c r="A78" i="436" s="1" a="1"/>
  <c r="A78" i="436" s="1"/>
  <c r="G77" i="436" a="1"/>
  <c r="G77" i="436" s="1"/>
  <c r="E77" i="436" s="1" a="1"/>
  <c r="E77" i="436" s="1"/>
  <c r="C77" i="436" a="1"/>
  <c r="C77" i="436" s="1"/>
  <c r="A77" i="436" s="1" a="1"/>
  <c r="A77" i="436" s="1"/>
  <c r="G76" i="436" a="1"/>
  <c r="G76" i="436" s="1"/>
  <c r="E76" i="436" s="1" a="1"/>
  <c r="E76" i="436" s="1"/>
  <c r="C76" i="436" a="1"/>
  <c r="C76" i="436" s="1"/>
  <c r="A76" i="436" s="1" a="1"/>
  <c r="A76" i="436" s="1"/>
  <c r="G75" i="436" a="1"/>
  <c r="G75" i="436" s="1"/>
  <c r="E75" i="436" s="1" a="1"/>
  <c r="E75" i="436" s="1"/>
  <c r="C75" i="436" a="1"/>
  <c r="C75" i="436" s="1"/>
  <c r="A75" i="436" s="1" a="1"/>
  <c r="A75" i="436" s="1"/>
  <c r="G74" i="436" a="1"/>
  <c r="G74" i="436" s="1"/>
  <c r="E74" i="436" s="1" a="1"/>
  <c r="E74" i="436" s="1"/>
  <c r="C74" i="436" a="1"/>
  <c r="C74" i="436" s="1"/>
  <c r="G73" i="436" a="1"/>
  <c r="G73" i="436" s="1"/>
  <c r="C73" i="436" a="1"/>
  <c r="C73" i="436" s="1"/>
  <c r="S71" i="436" a="1"/>
  <c r="S71" i="436" s="1"/>
  <c r="Q71" i="436" s="1" a="1"/>
  <c r="Q71" i="436" s="1"/>
  <c r="O71" i="436" a="1"/>
  <c r="O71" i="436" s="1"/>
  <c r="M71" i="436" s="1" a="1"/>
  <c r="M71" i="436" s="1"/>
  <c r="K71" i="436" a="1"/>
  <c r="K71" i="436" s="1"/>
  <c r="I71" i="436" s="1" a="1"/>
  <c r="I71" i="436" s="1"/>
  <c r="G71" i="436" a="1"/>
  <c r="G71" i="436" s="1"/>
  <c r="E71" i="436" s="1" a="1"/>
  <c r="E71" i="436" s="1"/>
  <c r="C71" i="436" a="1"/>
  <c r="C71" i="436" s="1"/>
  <c r="A71" i="436" s="1" a="1"/>
  <c r="A71" i="436" s="1"/>
  <c r="S70" i="436" a="1"/>
  <c r="S70" i="436" s="1"/>
  <c r="Q70" i="436" s="1" a="1"/>
  <c r="Q70" i="436" s="1"/>
  <c r="O70" i="436" a="1"/>
  <c r="O70" i="436" s="1"/>
  <c r="M70" i="436" s="1" a="1"/>
  <c r="M70" i="436" s="1"/>
  <c r="K70" i="436" a="1"/>
  <c r="K70" i="436" s="1"/>
  <c r="I70" i="436" s="1" a="1"/>
  <c r="I70" i="436" s="1"/>
  <c r="G70" i="436" a="1"/>
  <c r="G70" i="436" s="1"/>
  <c r="E70" i="436" s="1" a="1"/>
  <c r="E70" i="436" s="1"/>
  <c r="C70" i="436" a="1"/>
  <c r="C70" i="436" s="1"/>
  <c r="A70" i="436" s="1" a="1"/>
  <c r="A70" i="436" s="1"/>
  <c r="S69" i="436" a="1"/>
  <c r="S69" i="436" s="1"/>
  <c r="Q69" i="436" s="1" a="1"/>
  <c r="Q69" i="436" s="1"/>
  <c r="O69" i="436" a="1"/>
  <c r="O69" i="436" s="1"/>
  <c r="M69" i="436" s="1" a="1"/>
  <c r="M69" i="436" s="1"/>
  <c r="K69" i="436" a="1"/>
  <c r="K69" i="436" s="1"/>
  <c r="I69" i="436" s="1" a="1"/>
  <c r="I69" i="436" s="1"/>
  <c r="G69" i="436" a="1"/>
  <c r="G69" i="436" s="1"/>
  <c r="E69" i="436" s="1" a="1"/>
  <c r="E69" i="436" s="1"/>
  <c r="C69" i="436" a="1"/>
  <c r="C69" i="436" s="1"/>
  <c r="A69" i="436" s="1" a="1"/>
  <c r="A69" i="436" s="1"/>
  <c r="S68" i="436" a="1"/>
  <c r="S68" i="436" s="1"/>
  <c r="Q68" i="436" s="1" a="1"/>
  <c r="Q68" i="436" s="1"/>
  <c r="O68" i="436" a="1"/>
  <c r="O68" i="436" s="1"/>
  <c r="M68" i="436" s="1" a="1"/>
  <c r="M68" i="436" s="1"/>
  <c r="K68" i="436" a="1"/>
  <c r="K68" i="436" s="1"/>
  <c r="I68" i="436" s="1" a="1"/>
  <c r="I68" i="436" s="1"/>
  <c r="G68" i="436" a="1"/>
  <c r="G68" i="436" s="1"/>
  <c r="E68" i="436" s="1" a="1"/>
  <c r="E68" i="436" s="1"/>
  <c r="C68" i="436" a="1"/>
  <c r="C68" i="436" s="1"/>
  <c r="A68" i="436" s="1" a="1"/>
  <c r="A68" i="436" s="1"/>
  <c r="S67" i="436" a="1"/>
  <c r="S67" i="436" s="1"/>
  <c r="Q67" i="436" s="1" a="1"/>
  <c r="Q67" i="436" s="1"/>
  <c r="O67" i="436" a="1"/>
  <c r="O67" i="436" s="1"/>
  <c r="M67" i="436" s="1" a="1"/>
  <c r="M67" i="436" s="1"/>
  <c r="K67" i="436" a="1"/>
  <c r="K67" i="436" s="1"/>
  <c r="I67" i="436" s="1" a="1"/>
  <c r="I67" i="436" s="1"/>
  <c r="G67" i="436" a="1"/>
  <c r="G67" i="436" s="1"/>
  <c r="E67" i="436" s="1" a="1"/>
  <c r="E67" i="436" s="1"/>
  <c r="C67" i="436" a="1"/>
  <c r="C67" i="436" s="1"/>
  <c r="A67" i="436" s="1" a="1"/>
  <c r="A67" i="436" s="1"/>
  <c r="S66" i="436" a="1"/>
  <c r="S66" i="436" s="1"/>
  <c r="Q66" i="436" s="1" a="1"/>
  <c r="Q66" i="436" s="1"/>
  <c r="O66" i="436" a="1"/>
  <c r="O66" i="436" s="1"/>
  <c r="M66" i="436" s="1" a="1"/>
  <c r="M66" i="436" s="1"/>
  <c r="K66" i="436" a="1"/>
  <c r="K66" i="436" s="1"/>
  <c r="I66" i="436" s="1" a="1"/>
  <c r="I66" i="436" s="1"/>
  <c r="G66" i="436" a="1"/>
  <c r="G66" i="436" s="1"/>
  <c r="E66" i="436" s="1" a="1"/>
  <c r="E66" i="436" s="1"/>
  <c r="C66" i="436" a="1"/>
  <c r="C66" i="436" s="1"/>
  <c r="A66" i="436" s="1" a="1"/>
  <c r="A66" i="436" s="1"/>
  <c r="S65" i="436" a="1"/>
  <c r="S65" i="436" s="1"/>
  <c r="Q65" i="436" s="1" a="1"/>
  <c r="Q65" i="436" s="1"/>
  <c r="O65" i="436" a="1"/>
  <c r="O65" i="436" s="1"/>
  <c r="M65" i="436" s="1" a="1"/>
  <c r="M65" i="436" s="1"/>
  <c r="K65" i="436" a="1"/>
  <c r="K65" i="436" s="1"/>
  <c r="I65" i="436" s="1" a="1"/>
  <c r="I65" i="436" s="1"/>
  <c r="G65" i="436" a="1"/>
  <c r="G65" i="436" s="1"/>
  <c r="C65" i="436" a="1"/>
  <c r="C65" i="436" s="1"/>
  <c r="A65" i="436" s="1" a="1"/>
  <c r="A65" i="436" s="1"/>
  <c r="S64" i="436" a="1"/>
  <c r="S64" i="436" s="1"/>
  <c r="O64" i="436" a="1"/>
  <c r="O64" i="436" s="1"/>
  <c r="M64" i="436" s="1" a="1"/>
  <c r="M64" i="436" s="1"/>
  <c r="K64" i="436" a="1"/>
  <c r="K64" i="436" s="1"/>
  <c r="I64" i="436" s="1" a="1"/>
  <c r="I64" i="436" s="1"/>
  <c r="G64" i="436" a="1"/>
  <c r="G64" i="436" s="1"/>
  <c r="E64" i="436" s="1" a="1"/>
  <c r="E64" i="436" s="1"/>
  <c r="C64" i="436" a="1"/>
  <c r="C64" i="436" s="1"/>
  <c r="S63" i="436" a="1"/>
  <c r="S63" i="436" s="1"/>
  <c r="Q63" i="436" s="1" a="1"/>
  <c r="Q63" i="436" s="1"/>
  <c r="O63" i="436" a="1"/>
  <c r="O63" i="436" s="1"/>
  <c r="M63" i="436" s="1" a="1"/>
  <c r="M63" i="436" s="1"/>
  <c r="K63" i="436" a="1"/>
  <c r="K63" i="436" s="1"/>
  <c r="G63" i="436" a="1"/>
  <c r="G63" i="436" s="1"/>
  <c r="E63" i="436" s="1" a="1"/>
  <c r="E63" i="436" s="1"/>
  <c r="C63" i="436" a="1"/>
  <c r="C63" i="436" s="1"/>
  <c r="A63" i="436" s="1" a="1"/>
  <c r="A63" i="436" s="1"/>
  <c r="S62" i="436" a="1"/>
  <c r="S62" i="436" s="1"/>
  <c r="O62" i="436" a="1"/>
  <c r="O62" i="436" s="1"/>
  <c r="K62" i="436" a="1"/>
  <c r="K62" i="436" s="1"/>
  <c r="I62" i="436" s="1" a="1"/>
  <c r="I62" i="436" s="1"/>
  <c r="G62" i="436" a="1"/>
  <c r="G62" i="436" s="1"/>
  <c r="C62" i="436" a="1"/>
  <c r="C62" i="436" s="1"/>
  <c r="S60" i="436" a="1"/>
  <c r="S60" i="436" s="1"/>
  <c r="Q60" i="436" s="1" a="1"/>
  <c r="Q60" i="436" s="1"/>
  <c r="O60" i="436" a="1"/>
  <c r="O60" i="436" s="1"/>
  <c r="M60" i="436" s="1" a="1"/>
  <c r="M60" i="436" s="1"/>
  <c r="K60" i="436" a="1"/>
  <c r="K60" i="436" s="1"/>
  <c r="I60" i="436" s="1" a="1"/>
  <c r="I60" i="436" s="1"/>
  <c r="G60" i="436" a="1"/>
  <c r="G60" i="436" s="1"/>
  <c r="E60" i="436" s="1" a="1"/>
  <c r="E60" i="436" s="1"/>
  <c r="C60" i="436" a="1"/>
  <c r="C60" i="436" s="1"/>
  <c r="A60" i="436" s="1" a="1"/>
  <c r="A60" i="436" s="1"/>
  <c r="S59" i="436" a="1"/>
  <c r="S59" i="436" s="1"/>
  <c r="Q59" i="436" s="1" a="1"/>
  <c r="Q59" i="436" s="1"/>
  <c r="O59" i="436" a="1"/>
  <c r="O59" i="436" s="1"/>
  <c r="M59" i="436" s="1" a="1"/>
  <c r="M59" i="436" s="1"/>
  <c r="K59" i="436" a="1"/>
  <c r="K59" i="436" s="1"/>
  <c r="I59" i="436" s="1" a="1"/>
  <c r="I59" i="436" s="1"/>
  <c r="G59" i="436" a="1"/>
  <c r="G59" i="436" s="1"/>
  <c r="E59" i="436" s="1" a="1"/>
  <c r="E59" i="436" s="1"/>
  <c r="C59" i="436" a="1"/>
  <c r="C59" i="436" s="1"/>
  <c r="A59" i="436" s="1" a="1"/>
  <c r="A59" i="436" s="1"/>
  <c r="S58" i="436" a="1"/>
  <c r="S58" i="436" s="1"/>
  <c r="Q58" i="436" s="1" a="1"/>
  <c r="Q58" i="436" s="1"/>
  <c r="O58" i="436" a="1"/>
  <c r="O58" i="436" s="1"/>
  <c r="M58" i="436" s="1" a="1"/>
  <c r="M58" i="436" s="1"/>
  <c r="K58" i="436" a="1"/>
  <c r="K58" i="436" s="1"/>
  <c r="I58" i="436" s="1" a="1"/>
  <c r="I58" i="436" s="1"/>
  <c r="G58" i="436" a="1"/>
  <c r="G58" i="436" s="1"/>
  <c r="E58" i="436" s="1" a="1"/>
  <c r="E58" i="436" s="1"/>
  <c r="C58" i="436" a="1"/>
  <c r="C58" i="436" s="1"/>
  <c r="A58" i="436" s="1" a="1"/>
  <c r="A58" i="436" s="1"/>
  <c r="S57" i="436" a="1"/>
  <c r="S57" i="436" s="1"/>
  <c r="Q57" i="436" s="1" a="1"/>
  <c r="Q57" i="436" s="1"/>
  <c r="O57" i="436" a="1"/>
  <c r="O57" i="436" s="1"/>
  <c r="M57" i="436" s="1" a="1"/>
  <c r="M57" i="436" s="1"/>
  <c r="K57" i="436" a="1"/>
  <c r="K57" i="436" s="1"/>
  <c r="I57" i="436" s="1" a="1"/>
  <c r="I57" i="436" s="1"/>
  <c r="G57" i="436" a="1"/>
  <c r="G57" i="436" s="1"/>
  <c r="E57" i="436" s="1" a="1"/>
  <c r="E57" i="436" s="1"/>
  <c r="C57" i="436" a="1"/>
  <c r="C57" i="436" s="1"/>
  <c r="A57" i="436" s="1" a="1"/>
  <c r="A57" i="436" s="1"/>
  <c r="S56" i="436" a="1"/>
  <c r="S56" i="436" s="1"/>
  <c r="Q56" i="436" s="1" a="1"/>
  <c r="Q56" i="436" s="1"/>
  <c r="O56" i="436" a="1"/>
  <c r="O56" i="436" s="1"/>
  <c r="M56" i="436" s="1" a="1"/>
  <c r="M56" i="436" s="1"/>
  <c r="K56" i="436" a="1"/>
  <c r="K56" i="436" s="1"/>
  <c r="I56" i="436" s="1" a="1"/>
  <c r="I56" i="436" s="1"/>
  <c r="G56" i="436" a="1"/>
  <c r="G56" i="436" s="1"/>
  <c r="E56" i="436" s="1" a="1"/>
  <c r="E56" i="436" s="1"/>
  <c r="C56" i="436" a="1"/>
  <c r="C56" i="436" s="1"/>
  <c r="A56" i="436" s="1" a="1"/>
  <c r="A56" i="436" s="1"/>
  <c r="S55" i="436" a="1"/>
  <c r="S55" i="436" s="1"/>
  <c r="Q55" i="436" s="1" a="1"/>
  <c r="Q55" i="436" s="1"/>
  <c r="O55" i="436" a="1"/>
  <c r="O55" i="436" s="1"/>
  <c r="M55" i="436" s="1" a="1"/>
  <c r="M55" i="436" s="1"/>
  <c r="K55" i="436" a="1"/>
  <c r="K55" i="436" s="1"/>
  <c r="I55" i="436" s="1" a="1"/>
  <c r="I55" i="436" s="1"/>
  <c r="G55" i="436" a="1"/>
  <c r="G55" i="436" s="1"/>
  <c r="E55" i="436" s="1" a="1"/>
  <c r="E55" i="436" s="1"/>
  <c r="C55" i="436" a="1"/>
  <c r="C55" i="436" s="1"/>
  <c r="A55" i="436" s="1" a="1"/>
  <c r="A55" i="436" s="1"/>
  <c r="S54" i="436" a="1"/>
  <c r="S54" i="436" s="1"/>
  <c r="Q54" i="436" s="1" a="1"/>
  <c r="Q54" i="436" s="1"/>
  <c r="O54" i="436" a="1"/>
  <c r="O54" i="436" s="1"/>
  <c r="M54" i="436" s="1" a="1"/>
  <c r="M54" i="436" s="1"/>
  <c r="K54" i="436" a="1"/>
  <c r="K54" i="436" s="1"/>
  <c r="I54" i="436" s="1" a="1"/>
  <c r="I54" i="436" s="1"/>
  <c r="G54" i="436" a="1"/>
  <c r="G54" i="436" s="1"/>
  <c r="E54" i="436" s="1" a="1"/>
  <c r="E54" i="436" s="1"/>
  <c r="C54" i="436" a="1"/>
  <c r="C54" i="436" s="1"/>
  <c r="A54" i="436" s="1" a="1"/>
  <c r="A54" i="436" s="1"/>
  <c r="S53" i="436" a="1"/>
  <c r="S53" i="436" s="1"/>
  <c r="Q53" i="436" s="1" a="1"/>
  <c r="Q53" i="436" s="1"/>
  <c r="O53" i="436" a="1"/>
  <c r="O53" i="436" s="1"/>
  <c r="M53" i="436" s="1" a="1"/>
  <c r="M53" i="436" s="1"/>
  <c r="K53" i="436" a="1"/>
  <c r="K53" i="436" s="1"/>
  <c r="I53" i="436" s="1" a="1"/>
  <c r="I53" i="436" s="1"/>
  <c r="G53" i="436" a="1"/>
  <c r="G53" i="436" s="1"/>
  <c r="E53" i="436" s="1" a="1"/>
  <c r="E53" i="436" s="1"/>
  <c r="C53" i="436" a="1"/>
  <c r="C53" i="436" s="1"/>
  <c r="A53" i="436" s="1" a="1"/>
  <c r="A53" i="436" s="1"/>
  <c r="S52" i="436" a="1"/>
  <c r="S52" i="436" s="1"/>
  <c r="Q52" i="436" s="1" a="1"/>
  <c r="Q52" i="436" s="1"/>
  <c r="O52" i="436" a="1"/>
  <c r="O52" i="436" s="1"/>
  <c r="K52" i="436" a="1"/>
  <c r="K52" i="436" s="1"/>
  <c r="I52" i="436" s="1" a="1"/>
  <c r="I52" i="436" s="1"/>
  <c r="G52" i="436" a="1"/>
  <c r="G52" i="436" s="1"/>
  <c r="E52" i="436" s="1" a="1"/>
  <c r="E52" i="436" s="1"/>
  <c r="C52" i="436" a="1"/>
  <c r="C52" i="436" s="1"/>
  <c r="S51" i="436" a="1"/>
  <c r="S51" i="436" s="1"/>
  <c r="O51" i="436" a="1"/>
  <c r="O51" i="436" s="1"/>
  <c r="M51" i="436" s="1" a="1"/>
  <c r="M51" i="436" s="1"/>
  <c r="K51" i="436" a="1"/>
  <c r="K51" i="436" s="1"/>
  <c r="G51" i="436" a="1"/>
  <c r="G51" i="436" s="1"/>
  <c r="C51" i="436" a="1"/>
  <c r="C51" i="436" s="1"/>
  <c r="A51" i="436" s="1" a="1"/>
  <c r="A51" i="436" s="1"/>
  <c r="S49" i="436" a="1"/>
  <c r="S49" i="436" s="1"/>
  <c r="Q49" i="436" s="1" a="1"/>
  <c r="Q49" i="436" s="1"/>
  <c r="O49" i="436" a="1"/>
  <c r="O49" i="436" s="1"/>
  <c r="M49" i="436" s="1" a="1"/>
  <c r="M49" i="436" s="1"/>
  <c r="K49" i="436" a="1"/>
  <c r="K49" i="436" s="1"/>
  <c r="I49" i="436" s="1" a="1"/>
  <c r="I49" i="436" s="1"/>
  <c r="G49" i="436" a="1"/>
  <c r="G49" i="436" s="1"/>
  <c r="E49" i="436" s="1" a="1"/>
  <c r="E49" i="436" s="1"/>
  <c r="C49" i="436" a="1"/>
  <c r="C49" i="436" s="1"/>
  <c r="A49" i="436" s="1" a="1"/>
  <c r="A49" i="436" s="1"/>
  <c r="S48" i="436" a="1"/>
  <c r="S48" i="436" s="1"/>
  <c r="Q48" i="436" s="1" a="1"/>
  <c r="Q48" i="436" s="1"/>
  <c r="O48" i="436" a="1"/>
  <c r="O48" i="436" s="1"/>
  <c r="M48" i="436" s="1" a="1"/>
  <c r="M48" i="436" s="1"/>
  <c r="K48" i="436" a="1"/>
  <c r="K48" i="436" s="1"/>
  <c r="I48" i="436" s="1" a="1"/>
  <c r="I48" i="436" s="1"/>
  <c r="G48" i="436" a="1"/>
  <c r="G48" i="436" s="1"/>
  <c r="E48" i="436" s="1" a="1"/>
  <c r="E48" i="436" s="1"/>
  <c r="C48" i="436" a="1"/>
  <c r="C48" i="436" s="1"/>
  <c r="A48" i="436" s="1" a="1"/>
  <c r="A48" i="436" s="1"/>
  <c r="S47" i="436" a="1"/>
  <c r="S47" i="436" s="1"/>
  <c r="Q47" i="436" s="1" a="1"/>
  <c r="Q47" i="436" s="1"/>
  <c r="O47" i="436" a="1"/>
  <c r="O47" i="436" s="1"/>
  <c r="M47" i="436" s="1" a="1"/>
  <c r="M47" i="436" s="1"/>
  <c r="K47" i="436" a="1"/>
  <c r="K47" i="436" s="1"/>
  <c r="I47" i="436" s="1" a="1"/>
  <c r="I47" i="436" s="1"/>
  <c r="G47" i="436" a="1"/>
  <c r="G47" i="436" s="1"/>
  <c r="E47" i="436" s="1" a="1"/>
  <c r="E47" i="436" s="1"/>
  <c r="C47" i="436" a="1"/>
  <c r="C47" i="436" s="1"/>
  <c r="A47" i="436" s="1" a="1"/>
  <c r="A47" i="436" s="1"/>
  <c r="S46" i="436" a="1"/>
  <c r="S46" i="436" s="1"/>
  <c r="Q46" i="436" s="1" a="1"/>
  <c r="Q46" i="436" s="1"/>
  <c r="O46" i="436" a="1"/>
  <c r="O46" i="436" s="1"/>
  <c r="M46" i="436" s="1" a="1"/>
  <c r="M46" i="436" s="1"/>
  <c r="K46" i="436" a="1"/>
  <c r="K46" i="436" s="1"/>
  <c r="I46" i="436" s="1" a="1"/>
  <c r="I46" i="436" s="1"/>
  <c r="G46" i="436" a="1"/>
  <c r="G46" i="436" s="1"/>
  <c r="E46" i="436" s="1" a="1"/>
  <c r="E46" i="436" s="1"/>
  <c r="C46" i="436" a="1"/>
  <c r="C46" i="436" s="1"/>
  <c r="A46" i="436" s="1" a="1"/>
  <c r="A46" i="436" s="1"/>
  <c r="S45" i="436" a="1"/>
  <c r="S45" i="436" s="1"/>
  <c r="Q45" i="436" s="1" a="1"/>
  <c r="Q45" i="436" s="1"/>
  <c r="O45" i="436" a="1"/>
  <c r="O45" i="436" s="1"/>
  <c r="M45" i="436" s="1" a="1"/>
  <c r="M45" i="436" s="1"/>
  <c r="K45" i="436" a="1"/>
  <c r="K45" i="436" s="1"/>
  <c r="I45" i="436" s="1" a="1"/>
  <c r="I45" i="436" s="1"/>
  <c r="G45" i="436" a="1"/>
  <c r="G45" i="436" s="1"/>
  <c r="E45" i="436" s="1" a="1"/>
  <c r="E45" i="436" s="1"/>
  <c r="C45" i="436" a="1"/>
  <c r="C45" i="436" s="1"/>
  <c r="A45" i="436" s="1" a="1"/>
  <c r="A45" i="436" s="1"/>
  <c r="S44" i="436" a="1"/>
  <c r="S44" i="436" s="1"/>
  <c r="Q44" i="436" s="1" a="1"/>
  <c r="Q44" i="436" s="1"/>
  <c r="O44" i="436" a="1"/>
  <c r="O44" i="436" s="1"/>
  <c r="M44" i="436" s="1" a="1"/>
  <c r="M44" i="436" s="1"/>
  <c r="K44" i="436" a="1"/>
  <c r="K44" i="436" s="1"/>
  <c r="I44" i="436" s="1" a="1"/>
  <c r="I44" i="436" s="1"/>
  <c r="G44" i="436" a="1"/>
  <c r="G44" i="436" s="1"/>
  <c r="E44" i="436" s="1" a="1"/>
  <c r="E44" i="436" s="1"/>
  <c r="C44" i="436" a="1"/>
  <c r="C44" i="436" s="1"/>
  <c r="A44" i="436" s="1" a="1"/>
  <c r="A44" i="436" s="1"/>
  <c r="S43" i="436" a="1"/>
  <c r="S43" i="436" s="1"/>
  <c r="Q43" i="436" s="1" a="1"/>
  <c r="Q43" i="436" s="1"/>
  <c r="O43" i="436" a="1"/>
  <c r="O43" i="436" s="1"/>
  <c r="M43" i="436" s="1" a="1"/>
  <c r="M43" i="436" s="1"/>
  <c r="K43" i="436" a="1"/>
  <c r="K43" i="436" s="1"/>
  <c r="I43" i="436" s="1" a="1"/>
  <c r="I43" i="436" s="1"/>
  <c r="G43" i="436" a="1"/>
  <c r="G43" i="436" s="1"/>
  <c r="E43" i="436" s="1" a="1"/>
  <c r="E43" i="436" s="1"/>
  <c r="C43" i="436" a="1"/>
  <c r="C43" i="436" s="1"/>
  <c r="A43" i="436" s="1" a="1"/>
  <c r="A43" i="436" s="1"/>
  <c r="S42" i="436" a="1"/>
  <c r="S42" i="436" s="1"/>
  <c r="Q42" i="436" s="1" a="1"/>
  <c r="Q42" i="436" s="1"/>
  <c r="O42" i="436" a="1"/>
  <c r="O42" i="436" s="1"/>
  <c r="M42" i="436" s="1" a="1"/>
  <c r="M42" i="436" s="1"/>
  <c r="K42" i="436" a="1"/>
  <c r="K42" i="436" s="1"/>
  <c r="I42" i="436" s="1" a="1"/>
  <c r="I42" i="436" s="1"/>
  <c r="G42" i="436" a="1"/>
  <c r="G42" i="436" s="1"/>
  <c r="E42" i="436" s="1" a="1"/>
  <c r="E42" i="436" s="1"/>
  <c r="C42" i="436" a="1"/>
  <c r="C42" i="436" s="1"/>
  <c r="A42" i="436" s="1" a="1"/>
  <c r="A42" i="436" s="1"/>
  <c r="S41" i="436" a="1"/>
  <c r="S41" i="436" s="1"/>
  <c r="Q41" i="436" s="1" a="1"/>
  <c r="Q41" i="436" s="1"/>
  <c r="O41" i="436" a="1"/>
  <c r="O41" i="436" s="1"/>
  <c r="M41" i="436" s="1" a="1"/>
  <c r="M41" i="436" s="1"/>
  <c r="K41" i="436" a="1"/>
  <c r="K41" i="436" s="1"/>
  <c r="I41" i="436" s="1" a="1"/>
  <c r="I41" i="436" s="1"/>
  <c r="G41" i="436" a="1"/>
  <c r="G41" i="436" s="1"/>
  <c r="E41" i="436" s="1" a="1"/>
  <c r="E41" i="436" s="1"/>
  <c r="C41" i="436" a="1"/>
  <c r="C41" i="436" s="1"/>
  <c r="A41" i="436" s="1" a="1"/>
  <c r="A41" i="436" s="1"/>
  <c r="S40" i="436" a="1"/>
  <c r="S40" i="436" s="1"/>
  <c r="O40" i="436" a="1"/>
  <c r="O40" i="436" s="1"/>
  <c r="K40" i="436" a="1"/>
  <c r="K40" i="436" s="1"/>
  <c r="G40" i="436" a="1"/>
  <c r="G40" i="436" s="1"/>
  <c r="C40" i="436" a="1"/>
  <c r="C40" i="436" s="1"/>
  <c r="G82" i="393" a="1"/>
  <c r="G82" i="393" s="1"/>
  <c r="E82" i="393" s="1" a="1"/>
  <c r="E82" i="393" s="1"/>
  <c r="C82" i="393" a="1"/>
  <c r="C82" i="393" s="1"/>
  <c r="A82" i="393" s="1" a="1"/>
  <c r="A82" i="393" s="1"/>
  <c r="G81" i="393" a="1"/>
  <c r="G81" i="393" s="1"/>
  <c r="E81" i="393" s="1" a="1"/>
  <c r="E81" i="393" s="1"/>
  <c r="C81" i="393" a="1"/>
  <c r="C81" i="393" s="1"/>
  <c r="A81" i="393" s="1" a="1"/>
  <c r="A81" i="393" s="1"/>
  <c r="G80" i="393" a="1"/>
  <c r="G80" i="393" s="1"/>
  <c r="E80" i="393" s="1" a="1"/>
  <c r="E80" i="393" s="1"/>
  <c r="C80" i="393" a="1"/>
  <c r="C80" i="393" s="1"/>
  <c r="A80" i="393" s="1" a="1"/>
  <c r="A80" i="393" s="1"/>
  <c r="G79" i="393" a="1"/>
  <c r="G79" i="393" s="1"/>
  <c r="E79" i="393" s="1" a="1"/>
  <c r="E79" i="393" s="1"/>
  <c r="C79" i="393" a="1"/>
  <c r="C79" i="393" s="1"/>
  <c r="A79" i="393" s="1" a="1"/>
  <c r="A79" i="393" s="1"/>
  <c r="G78" i="393" a="1"/>
  <c r="G78" i="393" s="1"/>
  <c r="E78" i="393" s="1" a="1"/>
  <c r="E78" i="393" s="1"/>
  <c r="C78" i="393" a="1"/>
  <c r="C78" i="393" s="1"/>
  <c r="A78" i="393" s="1" a="1"/>
  <c r="A78" i="393" s="1"/>
  <c r="G77" i="393" a="1"/>
  <c r="G77" i="393" s="1"/>
  <c r="E77" i="393" s="1" a="1"/>
  <c r="E77" i="393" s="1"/>
  <c r="C77" i="393" a="1"/>
  <c r="C77" i="393" s="1"/>
  <c r="A77" i="393" s="1" a="1"/>
  <c r="A77" i="393" s="1"/>
  <c r="G76" i="393" a="1"/>
  <c r="G76" i="393" s="1"/>
  <c r="E76" i="393" s="1" a="1"/>
  <c r="E76" i="393" s="1"/>
  <c r="C76" i="393" a="1"/>
  <c r="C76" i="393" s="1"/>
  <c r="A76" i="393" s="1" a="1"/>
  <c r="A76" i="393" s="1"/>
  <c r="G75" i="393" a="1"/>
  <c r="G75" i="393" s="1"/>
  <c r="E75" i="393" s="1" a="1"/>
  <c r="E75" i="393" s="1"/>
  <c r="C75" i="393" a="1"/>
  <c r="C75" i="393" s="1"/>
  <c r="A75" i="393" s="1" a="1"/>
  <c r="A75" i="393" s="1"/>
  <c r="G74" i="393" a="1"/>
  <c r="G74" i="393" s="1"/>
  <c r="E74" i="393" s="1" a="1"/>
  <c r="E74" i="393" s="1"/>
  <c r="C74" i="393" a="1"/>
  <c r="C74" i="393" s="1"/>
  <c r="A74" i="393" s="1" a="1"/>
  <c r="A74" i="393" s="1"/>
  <c r="G73" i="393" a="1"/>
  <c r="G73" i="393" s="1"/>
  <c r="C73" i="393" a="1"/>
  <c r="C73" i="393" s="1"/>
  <c r="S71" i="393" a="1"/>
  <c r="S71" i="393" s="1"/>
  <c r="Q71" i="393" s="1" a="1"/>
  <c r="Q71" i="393" s="1"/>
  <c r="O71" i="393" a="1"/>
  <c r="O71" i="393" s="1"/>
  <c r="M71" i="393" s="1" a="1"/>
  <c r="M71" i="393" s="1"/>
  <c r="K71" i="393" a="1"/>
  <c r="K71" i="393" s="1"/>
  <c r="I71" i="393" s="1" a="1"/>
  <c r="I71" i="393" s="1"/>
  <c r="G71" i="393" a="1"/>
  <c r="G71" i="393" s="1"/>
  <c r="E71" i="393" s="1" a="1"/>
  <c r="E71" i="393" s="1"/>
  <c r="C71" i="393" a="1"/>
  <c r="C71" i="393" s="1"/>
  <c r="A71" i="393" s="1" a="1"/>
  <c r="A71" i="393" s="1"/>
  <c r="S70" i="393" a="1"/>
  <c r="S70" i="393" s="1"/>
  <c r="Q70" i="393" s="1" a="1"/>
  <c r="Q70" i="393" s="1"/>
  <c r="O70" i="393" a="1"/>
  <c r="O70" i="393" s="1"/>
  <c r="M70" i="393" s="1" a="1"/>
  <c r="M70" i="393" s="1"/>
  <c r="K70" i="393" a="1"/>
  <c r="K70" i="393" s="1"/>
  <c r="I70" i="393" s="1" a="1"/>
  <c r="I70" i="393" s="1"/>
  <c r="G70" i="393" a="1"/>
  <c r="G70" i="393" s="1"/>
  <c r="E70" i="393" s="1" a="1"/>
  <c r="E70" i="393" s="1"/>
  <c r="C70" i="393" a="1"/>
  <c r="C70" i="393" s="1"/>
  <c r="A70" i="393" s="1" a="1"/>
  <c r="A70" i="393" s="1"/>
  <c r="S69" i="393" a="1"/>
  <c r="S69" i="393" s="1"/>
  <c r="Q69" i="393" s="1" a="1"/>
  <c r="Q69" i="393" s="1"/>
  <c r="O69" i="393" a="1"/>
  <c r="O69" i="393" s="1"/>
  <c r="M69" i="393" s="1" a="1"/>
  <c r="M69" i="393" s="1"/>
  <c r="K69" i="393" a="1"/>
  <c r="K69" i="393" s="1"/>
  <c r="I69" i="393" s="1" a="1"/>
  <c r="I69" i="393" s="1"/>
  <c r="G69" i="393" a="1"/>
  <c r="G69" i="393" s="1"/>
  <c r="E69" i="393" s="1" a="1"/>
  <c r="E69" i="393" s="1"/>
  <c r="C69" i="393" a="1"/>
  <c r="C69" i="393" s="1"/>
  <c r="A69" i="393" s="1" a="1"/>
  <c r="A69" i="393" s="1"/>
  <c r="S68" i="393" a="1"/>
  <c r="S68" i="393" s="1"/>
  <c r="Q68" i="393" s="1" a="1"/>
  <c r="Q68" i="393" s="1"/>
  <c r="O68" i="393" a="1"/>
  <c r="O68" i="393" s="1"/>
  <c r="M68" i="393" s="1" a="1"/>
  <c r="M68" i="393" s="1"/>
  <c r="K68" i="393" a="1"/>
  <c r="K68" i="393" s="1"/>
  <c r="I68" i="393" s="1" a="1"/>
  <c r="I68" i="393" s="1"/>
  <c r="G68" i="393" a="1"/>
  <c r="G68" i="393" s="1"/>
  <c r="E68" i="393" s="1" a="1"/>
  <c r="E68" i="393" s="1"/>
  <c r="C68" i="393" a="1"/>
  <c r="C68" i="393" s="1"/>
  <c r="A68" i="393" s="1" a="1"/>
  <c r="A68" i="393" s="1"/>
  <c r="S67" i="393" a="1"/>
  <c r="S67" i="393" s="1"/>
  <c r="Q67" i="393" s="1" a="1"/>
  <c r="Q67" i="393" s="1"/>
  <c r="O67" i="393" a="1"/>
  <c r="O67" i="393" s="1"/>
  <c r="M67" i="393" s="1" a="1"/>
  <c r="M67" i="393" s="1"/>
  <c r="K67" i="393" a="1"/>
  <c r="K67" i="393" s="1"/>
  <c r="I67" i="393" s="1" a="1"/>
  <c r="I67" i="393" s="1"/>
  <c r="G67" i="393" a="1"/>
  <c r="G67" i="393" s="1"/>
  <c r="E67" i="393" s="1" a="1"/>
  <c r="E67" i="393" s="1"/>
  <c r="C67" i="393" a="1"/>
  <c r="C67" i="393" s="1"/>
  <c r="A67" i="393" s="1" a="1"/>
  <c r="A67" i="393" s="1"/>
  <c r="S66" i="393" a="1"/>
  <c r="S66" i="393" s="1"/>
  <c r="Q66" i="393" s="1" a="1"/>
  <c r="Q66" i="393" s="1"/>
  <c r="O66" i="393" a="1"/>
  <c r="O66" i="393" s="1"/>
  <c r="M66" i="393" s="1" a="1"/>
  <c r="M66" i="393" s="1"/>
  <c r="K66" i="393" a="1"/>
  <c r="K66" i="393" s="1"/>
  <c r="I66" i="393" s="1" a="1"/>
  <c r="I66" i="393" s="1"/>
  <c r="G66" i="393" a="1"/>
  <c r="G66" i="393" s="1"/>
  <c r="E66" i="393" s="1" a="1"/>
  <c r="E66" i="393" s="1"/>
  <c r="C66" i="393" a="1"/>
  <c r="C66" i="393" s="1"/>
  <c r="A66" i="393" s="1" a="1"/>
  <c r="A66" i="393" s="1"/>
  <c r="S65" i="393" a="1"/>
  <c r="S65" i="393" s="1"/>
  <c r="Q65" i="393" s="1" a="1"/>
  <c r="Q65" i="393" s="1"/>
  <c r="O65" i="393" a="1"/>
  <c r="O65" i="393" s="1"/>
  <c r="M65" i="393" s="1" a="1"/>
  <c r="M65" i="393" s="1"/>
  <c r="K65" i="393" a="1"/>
  <c r="K65" i="393" s="1"/>
  <c r="I65" i="393" s="1" a="1"/>
  <c r="I65" i="393" s="1"/>
  <c r="G65" i="393" a="1"/>
  <c r="G65" i="393" s="1"/>
  <c r="C65" i="393" a="1"/>
  <c r="C65" i="393" s="1"/>
  <c r="A65" i="393" s="1" a="1"/>
  <c r="A65" i="393" s="1"/>
  <c r="S64" i="393" a="1"/>
  <c r="S64" i="393" s="1"/>
  <c r="O64" i="393" a="1"/>
  <c r="O64" i="393" s="1"/>
  <c r="K64" i="393" a="1"/>
  <c r="K64" i="393" s="1"/>
  <c r="I64" i="393" s="1" a="1"/>
  <c r="I64" i="393" s="1"/>
  <c r="G64" i="393" a="1"/>
  <c r="G64" i="393" s="1"/>
  <c r="E64" i="393" s="1" a="1"/>
  <c r="E64" i="393" s="1"/>
  <c r="C64" i="393" a="1"/>
  <c r="C64" i="393" s="1"/>
  <c r="A64" i="393" s="1" a="1"/>
  <c r="A64" i="393" s="1"/>
  <c r="S63" i="393" a="1"/>
  <c r="S63" i="393" s="1"/>
  <c r="Q63" i="393" s="1" a="1"/>
  <c r="Q63" i="393" s="1"/>
  <c r="O63" i="393" a="1"/>
  <c r="O63" i="393" s="1"/>
  <c r="M63" i="393" s="1" a="1"/>
  <c r="M63" i="393" s="1"/>
  <c r="K63" i="393" a="1"/>
  <c r="K63" i="393" s="1"/>
  <c r="I63" i="393" s="1" a="1"/>
  <c r="I63" i="393" s="1"/>
  <c r="G63" i="393" a="1"/>
  <c r="G63" i="393" s="1"/>
  <c r="E63" i="393" s="1" a="1"/>
  <c r="E63" i="393" s="1"/>
  <c r="C63" i="393" a="1"/>
  <c r="C63" i="393" s="1"/>
  <c r="A63" i="393" s="1" a="1"/>
  <c r="A63" i="393" s="1"/>
  <c r="S62" i="393" a="1"/>
  <c r="S62" i="393" s="1"/>
  <c r="O62" i="393" a="1"/>
  <c r="O62" i="393" s="1"/>
  <c r="M62" i="393" s="1" a="1"/>
  <c r="M62" i="393" s="1"/>
  <c r="K62" i="393" a="1"/>
  <c r="K62" i="393" s="1"/>
  <c r="I62" i="393" s="1" a="1"/>
  <c r="I62" i="393" s="1"/>
  <c r="G62" i="393" a="1"/>
  <c r="G62" i="393" s="1"/>
  <c r="C62" i="393" a="1"/>
  <c r="C62" i="393" s="1"/>
  <c r="S60" i="393" a="1"/>
  <c r="S60" i="393" s="1"/>
  <c r="Q60" i="393" s="1" a="1"/>
  <c r="Q60" i="393" s="1"/>
  <c r="O60" i="393" a="1"/>
  <c r="O60" i="393" s="1"/>
  <c r="M60" i="393" s="1" a="1"/>
  <c r="M60" i="393" s="1"/>
  <c r="K60" i="393" a="1"/>
  <c r="K60" i="393" s="1"/>
  <c r="I60" i="393" s="1" a="1"/>
  <c r="I60" i="393" s="1"/>
  <c r="G60" i="393" a="1"/>
  <c r="G60" i="393" s="1"/>
  <c r="E60" i="393" s="1" a="1"/>
  <c r="E60" i="393" s="1"/>
  <c r="C60" i="393" a="1"/>
  <c r="C60" i="393" s="1"/>
  <c r="A60" i="393" s="1" a="1"/>
  <c r="A60" i="393" s="1"/>
  <c r="S59" i="393" a="1"/>
  <c r="S59" i="393" s="1"/>
  <c r="Q59" i="393" s="1" a="1"/>
  <c r="Q59" i="393" s="1"/>
  <c r="O59" i="393" a="1"/>
  <c r="O59" i="393" s="1"/>
  <c r="M59" i="393" s="1" a="1"/>
  <c r="M59" i="393" s="1"/>
  <c r="K59" i="393" a="1"/>
  <c r="K59" i="393" s="1"/>
  <c r="I59" i="393" s="1" a="1"/>
  <c r="I59" i="393" s="1"/>
  <c r="G59" i="393" a="1"/>
  <c r="G59" i="393" s="1"/>
  <c r="E59" i="393" s="1" a="1"/>
  <c r="E59" i="393" s="1"/>
  <c r="C59" i="393" a="1"/>
  <c r="C59" i="393" s="1"/>
  <c r="A59" i="393" s="1" a="1"/>
  <c r="A59" i="393" s="1"/>
  <c r="S58" i="393" a="1"/>
  <c r="S58" i="393" s="1"/>
  <c r="Q58" i="393" s="1" a="1"/>
  <c r="Q58" i="393" s="1"/>
  <c r="O58" i="393" a="1"/>
  <c r="O58" i="393" s="1"/>
  <c r="M58" i="393" s="1" a="1"/>
  <c r="M58" i="393" s="1"/>
  <c r="K58" i="393" a="1"/>
  <c r="K58" i="393" s="1"/>
  <c r="I58" i="393" s="1" a="1"/>
  <c r="I58" i="393" s="1"/>
  <c r="G58" i="393" a="1"/>
  <c r="G58" i="393" s="1"/>
  <c r="E58" i="393" s="1" a="1"/>
  <c r="E58" i="393" s="1"/>
  <c r="C58" i="393" a="1"/>
  <c r="C58" i="393" s="1"/>
  <c r="A58" i="393" s="1" a="1"/>
  <c r="A58" i="393" s="1"/>
  <c r="S57" i="393" a="1"/>
  <c r="S57" i="393" s="1"/>
  <c r="Q57" i="393" s="1" a="1"/>
  <c r="Q57" i="393" s="1"/>
  <c r="O57" i="393" a="1"/>
  <c r="O57" i="393" s="1"/>
  <c r="M57" i="393" s="1" a="1"/>
  <c r="M57" i="393" s="1"/>
  <c r="K57" i="393" a="1"/>
  <c r="K57" i="393" s="1"/>
  <c r="I57" i="393" s="1" a="1"/>
  <c r="I57" i="393" s="1"/>
  <c r="G57" i="393" a="1"/>
  <c r="G57" i="393" s="1"/>
  <c r="E57" i="393" s="1" a="1"/>
  <c r="E57" i="393" s="1"/>
  <c r="C57" i="393" a="1"/>
  <c r="C57" i="393" s="1"/>
  <c r="A57" i="393" s="1" a="1"/>
  <c r="A57" i="393" s="1"/>
  <c r="S56" i="393" a="1"/>
  <c r="S56" i="393" s="1"/>
  <c r="Q56" i="393" s="1" a="1"/>
  <c r="Q56" i="393" s="1"/>
  <c r="O56" i="393" a="1"/>
  <c r="O56" i="393" s="1"/>
  <c r="M56" i="393" s="1" a="1"/>
  <c r="M56" i="393" s="1"/>
  <c r="K56" i="393" a="1"/>
  <c r="K56" i="393" s="1"/>
  <c r="I56" i="393" s="1" a="1"/>
  <c r="I56" i="393" s="1"/>
  <c r="G56" i="393" a="1"/>
  <c r="G56" i="393" s="1"/>
  <c r="E56" i="393" s="1" a="1"/>
  <c r="E56" i="393" s="1"/>
  <c r="C56" i="393" a="1"/>
  <c r="C56" i="393" s="1"/>
  <c r="A56" i="393" s="1" a="1"/>
  <c r="A56" i="393" s="1"/>
  <c r="S55" i="393" a="1"/>
  <c r="S55" i="393" s="1"/>
  <c r="Q55" i="393" s="1" a="1"/>
  <c r="Q55" i="393" s="1"/>
  <c r="O55" i="393" a="1"/>
  <c r="O55" i="393" s="1"/>
  <c r="M55" i="393" s="1" a="1"/>
  <c r="M55" i="393" s="1"/>
  <c r="K55" i="393" a="1"/>
  <c r="K55" i="393" s="1"/>
  <c r="I55" i="393" s="1" a="1"/>
  <c r="I55" i="393" s="1"/>
  <c r="G55" i="393" a="1"/>
  <c r="G55" i="393" s="1"/>
  <c r="E55" i="393" s="1" a="1"/>
  <c r="E55" i="393" s="1"/>
  <c r="C55" i="393" a="1"/>
  <c r="C55" i="393" s="1"/>
  <c r="A55" i="393" s="1" a="1"/>
  <c r="A55" i="393" s="1"/>
  <c r="S54" i="393" a="1"/>
  <c r="S54" i="393" s="1"/>
  <c r="Q54" i="393" s="1" a="1"/>
  <c r="Q54" i="393" s="1"/>
  <c r="O54" i="393" a="1"/>
  <c r="O54" i="393" s="1"/>
  <c r="M54" i="393" s="1" a="1"/>
  <c r="M54" i="393" s="1"/>
  <c r="K54" i="393" a="1"/>
  <c r="K54" i="393" s="1"/>
  <c r="I54" i="393" s="1" a="1"/>
  <c r="I54" i="393" s="1"/>
  <c r="G54" i="393" a="1"/>
  <c r="G54" i="393" s="1"/>
  <c r="E54" i="393" s="1" a="1"/>
  <c r="E54" i="393" s="1"/>
  <c r="C54" i="393" a="1"/>
  <c r="C54" i="393" s="1"/>
  <c r="A54" i="393" s="1" a="1"/>
  <c r="A54" i="393" s="1"/>
  <c r="S53" i="393" a="1"/>
  <c r="S53" i="393" s="1"/>
  <c r="Q53" i="393" s="1" a="1"/>
  <c r="Q53" i="393" s="1"/>
  <c r="O53" i="393" a="1"/>
  <c r="O53" i="393" s="1"/>
  <c r="M53" i="393" s="1" a="1"/>
  <c r="M53" i="393" s="1"/>
  <c r="K53" i="393" a="1"/>
  <c r="K53" i="393" s="1"/>
  <c r="I53" i="393" s="1" a="1"/>
  <c r="I53" i="393" s="1"/>
  <c r="G53" i="393" a="1"/>
  <c r="G53" i="393" s="1"/>
  <c r="E53" i="393" s="1" a="1"/>
  <c r="E53" i="393" s="1"/>
  <c r="C53" i="393" a="1"/>
  <c r="C53" i="393" s="1"/>
  <c r="A53" i="393" s="1" a="1"/>
  <c r="A53" i="393" s="1"/>
  <c r="S52" i="393" a="1"/>
  <c r="S52" i="393" s="1"/>
  <c r="Q52" i="393" s="1" a="1"/>
  <c r="Q52" i="393" s="1"/>
  <c r="O52" i="393" a="1"/>
  <c r="O52" i="393" s="1"/>
  <c r="M52" i="393" s="1" a="1"/>
  <c r="M52" i="393" s="1"/>
  <c r="K52" i="393" a="1"/>
  <c r="K52" i="393" s="1"/>
  <c r="I52" i="393" s="1" a="1"/>
  <c r="I52" i="393" s="1"/>
  <c r="G52" i="393" a="1"/>
  <c r="G52" i="393" s="1"/>
  <c r="E52" i="393" s="1" a="1"/>
  <c r="E52" i="393" s="1"/>
  <c r="C52" i="393" a="1"/>
  <c r="C52" i="393" s="1"/>
  <c r="A52" i="393" s="1" a="1"/>
  <c r="A52" i="393" s="1"/>
  <c r="S51" i="393" a="1"/>
  <c r="S51" i="393" s="1"/>
  <c r="Q51" i="393" s="1" a="1"/>
  <c r="Q51" i="393" s="1"/>
  <c r="O51" i="393" a="1"/>
  <c r="O51" i="393" s="1"/>
  <c r="M51" i="393" s="1" a="1"/>
  <c r="M51" i="393" s="1"/>
  <c r="K51" i="393" a="1"/>
  <c r="K51" i="393" s="1"/>
  <c r="G51" i="393" a="1"/>
  <c r="G51" i="393" s="1"/>
  <c r="C51" i="393" a="1"/>
  <c r="C51" i="393" s="1"/>
  <c r="S49" i="393" a="1"/>
  <c r="S49" i="393" s="1"/>
  <c r="Q49" i="393" s="1" a="1"/>
  <c r="Q49" i="393" s="1"/>
  <c r="O49" i="393" a="1"/>
  <c r="O49" i="393" s="1"/>
  <c r="M49" i="393" s="1" a="1"/>
  <c r="M49" i="393" s="1"/>
  <c r="K49" i="393" a="1"/>
  <c r="K49" i="393" s="1"/>
  <c r="I49" i="393" s="1" a="1"/>
  <c r="I49" i="393" s="1"/>
  <c r="G49" i="393" a="1"/>
  <c r="G49" i="393" s="1"/>
  <c r="E49" i="393" s="1" a="1"/>
  <c r="E49" i="393" s="1"/>
  <c r="C49" i="393" a="1"/>
  <c r="C49" i="393" s="1"/>
  <c r="A49" i="393" s="1" a="1"/>
  <c r="A49" i="393" s="1"/>
  <c r="S48" i="393" a="1"/>
  <c r="S48" i="393" s="1"/>
  <c r="Q48" i="393" s="1" a="1"/>
  <c r="Q48" i="393" s="1"/>
  <c r="O48" i="393" a="1"/>
  <c r="O48" i="393" s="1"/>
  <c r="M48" i="393" s="1" a="1"/>
  <c r="M48" i="393" s="1"/>
  <c r="K48" i="393" a="1"/>
  <c r="K48" i="393" s="1"/>
  <c r="I48" i="393" s="1" a="1"/>
  <c r="I48" i="393" s="1"/>
  <c r="G48" i="393" a="1"/>
  <c r="G48" i="393" s="1"/>
  <c r="E48" i="393" s="1" a="1"/>
  <c r="E48" i="393" s="1"/>
  <c r="C48" i="393" a="1"/>
  <c r="C48" i="393" s="1"/>
  <c r="A48" i="393" s="1" a="1"/>
  <c r="A48" i="393" s="1"/>
  <c r="S47" i="393" a="1"/>
  <c r="S47" i="393" s="1"/>
  <c r="Q47" i="393" s="1" a="1"/>
  <c r="Q47" i="393" s="1"/>
  <c r="O47" i="393" a="1"/>
  <c r="O47" i="393" s="1"/>
  <c r="M47" i="393" s="1" a="1"/>
  <c r="M47" i="393" s="1"/>
  <c r="K47" i="393" a="1"/>
  <c r="K47" i="393" s="1"/>
  <c r="I47" i="393" s="1" a="1"/>
  <c r="I47" i="393" s="1"/>
  <c r="G47" i="393" a="1"/>
  <c r="G47" i="393" s="1"/>
  <c r="E47" i="393" s="1" a="1"/>
  <c r="E47" i="393" s="1"/>
  <c r="C47" i="393" a="1"/>
  <c r="C47" i="393" s="1"/>
  <c r="A47" i="393" s="1" a="1"/>
  <c r="A47" i="393" s="1"/>
  <c r="S46" i="393" a="1"/>
  <c r="S46" i="393" s="1"/>
  <c r="Q46" i="393" s="1" a="1"/>
  <c r="Q46" i="393" s="1"/>
  <c r="O46" i="393" a="1"/>
  <c r="O46" i="393" s="1"/>
  <c r="M46" i="393" s="1" a="1"/>
  <c r="M46" i="393" s="1"/>
  <c r="K46" i="393" a="1"/>
  <c r="K46" i="393" s="1"/>
  <c r="I46" i="393" s="1" a="1"/>
  <c r="I46" i="393" s="1"/>
  <c r="G46" i="393" a="1"/>
  <c r="G46" i="393" s="1"/>
  <c r="E46" i="393" s="1" a="1"/>
  <c r="E46" i="393" s="1"/>
  <c r="C46" i="393" a="1"/>
  <c r="C46" i="393" s="1"/>
  <c r="A46" i="393" s="1" a="1"/>
  <c r="A46" i="393" s="1"/>
  <c r="S45" i="393" a="1"/>
  <c r="S45" i="393" s="1"/>
  <c r="Q45" i="393" s="1" a="1"/>
  <c r="Q45" i="393" s="1"/>
  <c r="O45" i="393" a="1"/>
  <c r="O45" i="393" s="1"/>
  <c r="M45" i="393" s="1" a="1"/>
  <c r="M45" i="393" s="1"/>
  <c r="K45" i="393" a="1"/>
  <c r="K45" i="393" s="1"/>
  <c r="I45" i="393" s="1" a="1"/>
  <c r="I45" i="393" s="1"/>
  <c r="G45" i="393" a="1"/>
  <c r="G45" i="393" s="1"/>
  <c r="E45" i="393" s="1" a="1"/>
  <c r="E45" i="393" s="1"/>
  <c r="C45" i="393" a="1"/>
  <c r="C45" i="393" s="1"/>
  <c r="A45" i="393" s="1" a="1"/>
  <c r="A45" i="393" s="1"/>
  <c r="S44" i="393" a="1"/>
  <c r="S44" i="393" s="1"/>
  <c r="Q44" i="393" s="1" a="1"/>
  <c r="Q44" i="393" s="1"/>
  <c r="O44" i="393" a="1"/>
  <c r="O44" i="393" s="1"/>
  <c r="M44" i="393" s="1" a="1"/>
  <c r="M44" i="393" s="1"/>
  <c r="K44" i="393" a="1"/>
  <c r="K44" i="393" s="1"/>
  <c r="I44" i="393" s="1" a="1"/>
  <c r="I44" i="393" s="1"/>
  <c r="G44" i="393" a="1"/>
  <c r="G44" i="393" s="1"/>
  <c r="E44" i="393" s="1" a="1"/>
  <c r="E44" i="393" s="1"/>
  <c r="C44" i="393" a="1"/>
  <c r="C44" i="393" s="1"/>
  <c r="A44" i="393" s="1" a="1"/>
  <c r="A44" i="393" s="1"/>
  <c r="S43" i="393" a="1"/>
  <c r="S43" i="393" s="1"/>
  <c r="Q43" i="393" s="1" a="1"/>
  <c r="Q43" i="393" s="1"/>
  <c r="O43" i="393" a="1"/>
  <c r="O43" i="393" s="1"/>
  <c r="M43" i="393" s="1" a="1"/>
  <c r="M43" i="393" s="1"/>
  <c r="K43" i="393" a="1"/>
  <c r="K43" i="393" s="1"/>
  <c r="I43" i="393" s="1" a="1"/>
  <c r="I43" i="393" s="1"/>
  <c r="G43" i="393" a="1"/>
  <c r="G43" i="393" s="1"/>
  <c r="E43" i="393" s="1" a="1"/>
  <c r="E43" i="393" s="1"/>
  <c r="C43" i="393" a="1"/>
  <c r="C43" i="393" s="1"/>
  <c r="A43" i="393" s="1" a="1"/>
  <c r="A43" i="393" s="1"/>
  <c r="S42" i="393" a="1"/>
  <c r="S42" i="393" s="1"/>
  <c r="Q42" i="393" s="1" a="1"/>
  <c r="Q42" i="393" s="1"/>
  <c r="O42" i="393" a="1"/>
  <c r="O42" i="393" s="1"/>
  <c r="M42" i="393" s="1" a="1"/>
  <c r="M42" i="393" s="1"/>
  <c r="K42" i="393" a="1"/>
  <c r="K42" i="393" s="1"/>
  <c r="I42" i="393" s="1" a="1"/>
  <c r="I42" i="393" s="1"/>
  <c r="G42" i="393" a="1"/>
  <c r="G42" i="393" s="1"/>
  <c r="E42" i="393" s="1" a="1"/>
  <c r="E42" i="393" s="1"/>
  <c r="C42" i="393" a="1"/>
  <c r="C42" i="393" s="1"/>
  <c r="A42" i="393" s="1" a="1"/>
  <c r="A42" i="393" s="1"/>
  <c r="S41" i="393" a="1"/>
  <c r="S41" i="393" s="1"/>
  <c r="O41" i="393" a="1"/>
  <c r="O41" i="393" s="1"/>
  <c r="M41" i="393" s="1" a="1"/>
  <c r="M41" i="393" s="1"/>
  <c r="K41" i="393" a="1"/>
  <c r="K41" i="393" s="1"/>
  <c r="I41" i="393" s="1" a="1"/>
  <c r="I41" i="393" s="1"/>
  <c r="G41" i="393" a="1"/>
  <c r="G41" i="393" s="1"/>
  <c r="E41" i="393" s="1" a="1"/>
  <c r="E41" i="393" s="1"/>
  <c r="C41" i="393" a="1"/>
  <c r="C41" i="393" s="1"/>
  <c r="A41" i="393" s="1" a="1"/>
  <c r="A41" i="393" s="1"/>
  <c r="S40" i="393" a="1"/>
  <c r="S40" i="393" s="1"/>
  <c r="Q40" i="393" s="1" a="1"/>
  <c r="Q40" i="393" s="1"/>
  <c r="O40" i="393" a="1"/>
  <c r="O40" i="393" s="1"/>
  <c r="M40" i="393" s="1" a="1"/>
  <c r="M40" i="393" s="1"/>
  <c r="K40" i="393" a="1"/>
  <c r="K40" i="393" s="1"/>
  <c r="G40" i="393" a="1"/>
  <c r="G40" i="393" s="1"/>
  <c r="C40" i="393" a="1"/>
  <c r="C40" i="393" s="1"/>
  <c r="G82" i="427" a="1"/>
  <c r="G82" i="427" s="1"/>
  <c r="E82" i="427" s="1" a="1"/>
  <c r="E82" i="427" s="1"/>
  <c r="C82" i="427" a="1"/>
  <c r="C82" i="427" s="1"/>
  <c r="A82" i="427" s="1" a="1"/>
  <c r="A82" i="427" s="1"/>
  <c r="G81" i="427" a="1"/>
  <c r="G81" i="427" s="1"/>
  <c r="E81" i="427" s="1" a="1"/>
  <c r="E81" i="427" s="1"/>
  <c r="C81" i="427" a="1"/>
  <c r="C81" i="427" s="1"/>
  <c r="A81" i="427" s="1" a="1"/>
  <c r="A81" i="427" s="1"/>
  <c r="G80" i="427" a="1"/>
  <c r="G80" i="427" s="1"/>
  <c r="E80" i="427" s="1" a="1"/>
  <c r="E80" i="427" s="1"/>
  <c r="C80" i="427" a="1"/>
  <c r="C80" i="427" s="1"/>
  <c r="A80" i="427" s="1" a="1"/>
  <c r="A80" i="427" s="1"/>
  <c r="G79" i="427" a="1"/>
  <c r="G79" i="427" s="1"/>
  <c r="E79" i="427" s="1" a="1"/>
  <c r="E79" i="427" s="1"/>
  <c r="C79" i="427" a="1"/>
  <c r="C79" i="427" s="1"/>
  <c r="A79" i="427" s="1" a="1"/>
  <c r="A79" i="427" s="1"/>
  <c r="G78" i="427" a="1"/>
  <c r="G78" i="427" s="1"/>
  <c r="E78" i="427" s="1" a="1"/>
  <c r="E78" i="427" s="1"/>
  <c r="C78" i="427" a="1"/>
  <c r="C78" i="427" s="1"/>
  <c r="A78" i="427" s="1" a="1"/>
  <c r="A78" i="427" s="1"/>
  <c r="G77" i="427" a="1"/>
  <c r="G77" i="427" s="1"/>
  <c r="E77" i="427" s="1" a="1"/>
  <c r="E77" i="427" s="1"/>
  <c r="C77" i="427" a="1"/>
  <c r="C77" i="427" s="1"/>
  <c r="A77" i="427" s="1" a="1"/>
  <c r="A77" i="427" s="1"/>
  <c r="G76" i="427" a="1"/>
  <c r="G76" i="427" s="1"/>
  <c r="E76" i="427" s="1" a="1"/>
  <c r="E76" i="427" s="1"/>
  <c r="C76" i="427" a="1"/>
  <c r="C76" i="427" s="1"/>
  <c r="A76" i="427" s="1" a="1"/>
  <c r="A76" i="427" s="1"/>
  <c r="G75" i="427" a="1"/>
  <c r="G75" i="427" s="1"/>
  <c r="E75" i="427" s="1" a="1"/>
  <c r="E75" i="427" s="1"/>
  <c r="C75" i="427" a="1"/>
  <c r="C75" i="427" s="1"/>
  <c r="A75" i="427" s="1" a="1"/>
  <c r="A75" i="427" s="1"/>
  <c r="G74" i="427" a="1"/>
  <c r="G74" i="427" s="1"/>
  <c r="E74" i="427" s="1" a="1"/>
  <c r="E74" i="427" s="1"/>
  <c r="C74" i="427" a="1"/>
  <c r="C74" i="427" s="1"/>
  <c r="G73" i="427" a="1"/>
  <c r="G73" i="427" s="1"/>
  <c r="C73" i="427" a="1"/>
  <c r="C73" i="427" s="1"/>
  <c r="S71" i="427" a="1"/>
  <c r="S71" i="427" s="1"/>
  <c r="Q71" i="427" s="1" a="1"/>
  <c r="Q71" i="427" s="1"/>
  <c r="O71" i="427" a="1"/>
  <c r="O71" i="427" s="1"/>
  <c r="M71" i="427" s="1" a="1"/>
  <c r="M71" i="427" s="1"/>
  <c r="K71" i="427" a="1"/>
  <c r="K71" i="427" s="1"/>
  <c r="I71" i="427" s="1" a="1"/>
  <c r="I71" i="427" s="1"/>
  <c r="G71" i="427" a="1"/>
  <c r="G71" i="427" s="1"/>
  <c r="E71" i="427" s="1" a="1"/>
  <c r="E71" i="427" s="1"/>
  <c r="C71" i="427" a="1"/>
  <c r="C71" i="427" s="1"/>
  <c r="A71" i="427" s="1" a="1"/>
  <c r="A71" i="427" s="1"/>
  <c r="S70" i="427" a="1"/>
  <c r="S70" i="427" s="1"/>
  <c r="Q70" i="427" s="1" a="1"/>
  <c r="Q70" i="427" s="1"/>
  <c r="O70" i="427" a="1"/>
  <c r="O70" i="427" s="1"/>
  <c r="M70" i="427" s="1" a="1"/>
  <c r="M70" i="427" s="1"/>
  <c r="K70" i="427" a="1"/>
  <c r="K70" i="427" s="1"/>
  <c r="I70" i="427" s="1" a="1"/>
  <c r="I70" i="427" s="1"/>
  <c r="G70" i="427" a="1"/>
  <c r="G70" i="427" s="1"/>
  <c r="E70" i="427" s="1" a="1"/>
  <c r="E70" i="427" s="1"/>
  <c r="C70" i="427" a="1"/>
  <c r="C70" i="427" s="1"/>
  <c r="A70" i="427" s="1" a="1"/>
  <c r="A70" i="427" s="1"/>
  <c r="S69" i="427" a="1"/>
  <c r="S69" i="427" s="1"/>
  <c r="Q69" i="427" s="1" a="1"/>
  <c r="Q69" i="427" s="1"/>
  <c r="O69" i="427" a="1"/>
  <c r="O69" i="427" s="1"/>
  <c r="M69" i="427" s="1" a="1"/>
  <c r="M69" i="427" s="1"/>
  <c r="K69" i="427" a="1"/>
  <c r="K69" i="427" s="1"/>
  <c r="I69" i="427" s="1" a="1"/>
  <c r="I69" i="427" s="1"/>
  <c r="G69" i="427" a="1"/>
  <c r="G69" i="427" s="1"/>
  <c r="E69" i="427" s="1" a="1"/>
  <c r="E69" i="427" s="1"/>
  <c r="C69" i="427" a="1"/>
  <c r="C69" i="427" s="1"/>
  <c r="A69" i="427" s="1" a="1"/>
  <c r="A69" i="427" s="1"/>
  <c r="S68" i="427" a="1"/>
  <c r="S68" i="427" s="1"/>
  <c r="Q68" i="427" s="1" a="1"/>
  <c r="Q68" i="427" s="1"/>
  <c r="O68" i="427" a="1"/>
  <c r="O68" i="427" s="1"/>
  <c r="M68" i="427" s="1" a="1"/>
  <c r="M68" i="427" s="1"/>
  <c r="K68" i="427" a="1"/>
  <c r="K68" i="427" s="1"/>
  <c r="I68" i="427" s="1" a="1"/>
  <c r="I68" i="427" s="1"/>
  <c r="G68" i="427" a="1"/>
  <c r="G68" i="427" s="1"/>
  <c r="E68" i="427" s="1" a="1"/>
  <c r="E68" i="427" s="1"/>
  <c r="C68" i="427" a="1"/>
  <c r="C68" i="427" s="1"/>
  <c r="A68" i="427" s="1" a="1"/>
  <c r="A68" i="427" s="1"/>
  <c r="S67" i="427" a="1"/>
  <c r="S67" i="427" s="1"/>
  <c r="Q67" i="427" s="1" a="1"/>
  <c r="Q67" i="427" s="1"/>
  <c r="O67" i="427" a="1"/>
  <c r="O67" i="427" s="1"/>
  <c r="M67" i="427" s="1" a="1"/>
  <c r="M67" i="427" s="1"/>
  <c r="K67" i="427" a="1"/>
  <c r="K67" i="427" s="1"/>
  <c r="I67" i="427" s="1" a="1"/>
  <c r="I67" i="427" s="1"/>
  <c r="G67" i="427" a="1"/>
  <c r="G67" i="427" s="1"/>
  <c r="E67" i="427" s="1" a="1"/>
  <c r="E67" i="427" s="1"/>
  <c r="C67" i="427" a="1"/>
  <c r="C67" i="427" s="1"/>
  <c r="A67" i="427" s="1" a="1"/>
  <c r="A67" i="427" s="1"/>
  <c r="S66" i="427" a="1"/>
  <c r="S66" i="427" s="1"/>
  <c r="Q66" i="427" s="1" a="1"/>
  <c r="Q66" i="427" s="1"/>
  <c r="O66" i="427" a="1"/>
  <c r="O66" i="427" s="1"/>
  <c r="M66" i="427" s="1" a="1"/>
  <c r="M66" i="427" s="1"/>
  <c r="K66" i="427" a="1"/>
  <c r="K66" i="427" s="1"/>
  <c r="I66" i="427" s="1" a="1"/>
  <c r="I66" i="427" s="1"/>
  <c r="G66" i="427" a="1"/>
  <c r="G66" i="427" s="1"/>
  <c r="E66" i="427" s="1" a="1"/>
  <c r="E66" i="427" s="1"/>
  <c r="C66" i="427" a="1"/>
  <c r="C66" i="427" s="1"/>
  <c r="A66" i="427" s="1" a="1"/>
  <c r="A66" i="427" s="1"/>
  <c r="S65" i="427" a="1"/>
  <c r="S65" i="427" s="1"/>
  <c r="Q65" i="427" s="1" a="1"/>
  <c r="Q65" i="427" s="1"/>
  <c r="O65" i="427" a="1"/>
  <c r="O65" i="427" s="1"/>
  <c r="M65" i="427" s="1" a="1"/>
  <c r="M65" i="427" s="1"/>
  <c r="K65" i="427" a="1"/>
  <c r="K65" i="427" s="1"/>
  <c r="I65" i="427" s="1" a="1"/>
  <c r="I65" i="427" s="1"/>
  <c r="G65" i="427" a="1"/>
  <c r="G65" i="427" s="1"/>
  <c r="C65" i="427" a="1"/>
  <c r="C65" i="427" s="1"/>
  <c r="A65" i="427" s="1" a="1"/>
  <c r="A65" i="427" s="1"/>
  <c r="S64" i="427" a="1"/>
  <c r="S64" i="427" s="1"/>
  <c r="O64" i="427" a="1"/>
  <c r="O64" i="427" s="1"/>
  <c r="M61" i="427" s="1"/>
  <c r="K64" i="427" a="1"/>
  <c r="K64" i="427" s="1"/>
  <c r="I64" i="427" s="1" a="1"/>
  <c r="I64" i="427" s="1"/>
  <c r="G64" i="427" a="1"/>
  <c r="G64" i="427" s="1"/>
  <c r="E64" i="427" s="1" a="1"/>
  <c r="E64" i="427" s="1"/>
  <c r="C64" i="427" a="1"/>
  <c r="C64" i="427" s="1"/>
  <c r="A64" i="427" s="1" a="1"/>
  <c r="A64" i="427" s="1"/>
  <c r="S63" i="427" a="1"/>
  <c r="S63" i="427" s="1"/>
  <c r="Q63" i="427" s="1" a="1"/>
  <c r="Q63" i="427" s="1"/>
  <c r="O63" i="427" a="1"/>
  <c r="O63" i="427" s="1"/>
  <c r="M63" i="427" s="1" a="1"/>
  <c r="M63" i="427" s="1"/>
  <c r="K63" i="427" a="1"/>
  <c r="K63" i="427" s="1"/>
  <c r="I63" i="427" s="1" a="1"/>
  <c r="I63" i="427" s="1"/>
  <c r="G63" i="427" a="1"/>
  <c r="G63" i="427" s="1"/>
  <c r="C63" i="427" a="1"/>
  <c r="C63" i="427" s="1"/>
  <c r="S62" i="427" a="1"/>
  <c r="S62" i="427" s="1"/>
  <c r="O62" i="427" a="1"/>
  <c r="O62" i="427" s="1"/>
  <c r="K62" i="427" a="1"/>
  <c r="K62" i="427" s="1"/>
  <c r="G62" i="427" a="1"/>
  <c r="G62" i="427" s="1"/>
  <c r="E62" i="427" s="1" a="1"/>
  <c r="E62" i="427" s="1"/>
  <c r="C62" i="427" a="1"/>
  <c r="C62" i="427" s="1"/>
  <c r="A62" i="427" s="1" a="1"/>
  <c r="A62" i="427" s="1"/>
  <c r="S60" i="427" a="1"/>
  <c r="S60" i="427" s="1"/>
  <c r="Q60" i="427" s="1" a="1"/>
  <c r="Q60" i="427" s="1"/>
  <c r="O60" i="427" a="1"/>
  <c r="O60" i="427" s="1"/>
  <c r="M60" i="427" s="1" a="1"/>
  <c r="M60" i="427" s="1"/>
  <c r="K60" i="427" a="1"/>
  <c r="K60" i="427" s="1"/>
  <c r="I60" i="427" s="1" a="1"/>
  <c r="I60" i="427" s="1"/>
  <c r="G60" i="427" a="1"/>
  <c r="G60" i="427" s="1"/>
  <c r="E60" i="427" s="1" a="1"/>
  <c r="E60" i="427" s="1"/>
  <c r="C60" i="427" a="1"/>
  <c r="C60" i="427" s="1"/>
  <c r="A60" i="427" s="1" a="1"/>
  <c r="A60" i="427" s="1"/>
  <c r="S59" i="427" a="1"/>
  <c r="S59" i="427" s="1"/>
  <c r="Q59" i="427" s="1" a="1"/>
  <c r="Q59" i="427" s="1"/>
  <c r="O59" i="427" a="1"/>
  <c r="O59" i="427" s="1"/>
  <c r="M59" i="427" s="1" a="1"/>
  <c r="M59" i="427" s="1"/>
  <c r="K59" i="427" a="1"/>
  <c r="K59" i="427" s="1"/>
  <c r="I59" i="427" s="1" a="1"/>
  <c r="I59" i="427" s="1"/>
  <c r="G59" i="427" a="1"/>
  <c r="G59" i="427" s="1"/>
  <c r="E59" i="427" s="1" a="1"/>
  <c r="E59" i="427" s="1"/>
  <c r="C59" i="427" a="1"/>
  <c r="C59" i="427" s="1"/>
  <c r="A59" i="427" s="1" a="1"/>
  <c r="A59" i="427" s="1"/>
  <c r="S58" i="427" a="1"/>
  <c r="S58" i="427" s="1"/>
  <c r="Q58" i="427" s="1" a="1"/>
  <c r="Q58" i="427" s="1"/>
  <c r="O58" i="427" a="1"/>
  <c r="O58" i="427" s="1"/>
  <c r="M58" i="427" s="1" a="1"/>
  <c r="M58" i="427" s="1"/>
  <c r="K58" i="427" a="1"/>
  <c r="K58" i="427" s="1"/>
  <c r="I58" i="427" s="1" a="1"/>
  <c r="I58" i="427" s="1"/>
  <c r="G58" i="427" a="1"/>
  <c r="G58" i="427" s="1"/>
  <c r="E58" i="427" s="1" a="1"/>
  <c r="E58" i="427" s="1"/>
  <c r="C58" i="427" a="1"/>
  <c r="C58" i="427" s="1"/>
  <c r="A58" i="427" s="1" a="1"/>
  <c r="A58" i="427" s="1"/>
  <c r="S57" i="427" a="1"/>
  <c r="S57" i="427" s="1"/>
  <c r="Q57" i="427" s="1" a="1"/>
  <c r="Q57" i="427" s="1"/>
  <c r="O57" i="427" a="1"/>
  <c r="O57" i="427" s="1"/>
  <c r="M57" i="427" s="1" a="1"/>
  <c r="M57" i="427" s="1"/>
  <c r="K57" i="427" a="1"/>
  <c r="K57" i="427" s="1"/>
  <c r="I57" i="427" s="1" a="1"/>
  <c r="I57" i="427" s="1"/>
  <c r="G57" i="427" a="1"/>
  <c r="G57" i="427" s="1"/>
  <c r="E57" i="427" s="1" a="1"/>
  <c r="E57" i="427" s="1"/>
  <c r="C57" i="427" a="1"/>
  <c r="C57" i="427" s="1"/>
  <c r="A57" i="427" s="1" a="1"/>
  <c r="A57" i="427" s="1"/>
  <c r="S56" i="427" a="1"/>
  <c r="S56" i="427" s="1"/>
  <c r="Q56" i="427" s="1" a="1"/>
  <c r="Q56" i="427" s="1"/>
  <c r="O56" i="427" a="1"/>
  <c r="O56" i="427" s="1"/>
  <c r="M56" i="427" s="1" a="1"/>
  <c r="M56" i="427" s="1"/>
  <c r="K56" i="427" a="1"/>
  <c r="K56" i="427" s="1"/>
  <c r="I56" i="427" s="1" a="1"/>
  <c r="I56" i="427" s="1"/>
  <c r="G56" i="427" a="1"/>
  <c r="G56" i="427" s="1"/>
  <c r="E56" i="427" s="1" a="1"/>
  <c r="E56" i="427" s="1"/>
  <c r="C56" i="427" a="1"/>
  <c r="C56" i="427" s="1"/>
  <c r="A56" i="427" s="1" a="1"/>
  <c r="A56" i="427" s="1"/>
  <c r="S55" i="427" a="1"/>
  <c r="S55" i="427" s="1"/>
  <c r="Q55" i="427" s="1" a="1"/>
  <c r="Q55" i="427" s="1"/>
  <c r="O55" i="427" a="1"/>
  <c r="O55" i="427" s="1"/>
  <c r="M55" i="427" s="1" a="1"/>
  <c r="M55" i="427" s="1"/>
  <c r="K55" i="427" a="1"/>
  <c r="K55" i="427" s="1"/>
  <c r="I55" i="427" s="1" a="1"/>
  <c r="I55" i="427" s="1"/>
  <c r="G55" i="427" a="1"/>
  <c r="G55" i="427" s="1"/>
  <c r="E55" i="427" s="1" a="1"/>
  <c r="E55" i="427" s="1"/>
  <c r="C55" i="427" a="1"/>
  <c r="C55" i="427" s="1"/>
  <c r="A55" i="427" s="1" a="1"/>
  <c r="A55" i="427" s="1"/>
  <c r="S54" i="427" a="1"/>
  <c r="S54" i="427" s="1"/>
  <c r="Q54" i="427" s="1" a="1"/>
  <c r="Q54" i="427" s="1"/>
  <c r="O54" i="427" a="1"/>
  <c r="O54" i="427" s="1"/>
  <c r="M54" i="427" s="1" a="1"/>
  <c r="M54" i="427" s="1"/>
  <c r="K54" i="427" a="1"/>
  <c r="K54" i="427" s="1"/>
  <c r="I54" i="427" s="1" a="1"/>
  <c r="I54" i="427" s="1"/>
  <c r="G54" i="427" a="1"/>
  <c r="G54" i="427" s="1"/>
  <c r="E54" i="427" s="1" a="1"/>
  <c r="E54" i="427" s="1"/>
  <c r="C54" i="427" a="1"/>
  <c r="C54" i="427" s="1"/>
  <c r="A54" i="427" s="1" a="1"/>
  <c r="A54" i="427" s="1"/>
  <c r="S53" i="427" a="1"/>
  <c r="S53" i="427" s="1"/>
  <c r="Q53" i="427" s="1" a="1"/>
  <c r="Q53" i="427" s="1"/>
  <c r="O53" i="427" a="1"/>
  <c r="O53" i="427" s="1"/>
  <c r="M53" i="427" s="1" a="1"/>
  <c r="M53" i="427" s="1"/>
  <c r="K53" i="427" a="1"/>
  <c r="K53" i="427" s="1"/>
  <c r="I53" i="427" s="1" a="1"/>
  <c r="I53" i="427" s="1"/>
  <c r="G53" i="427" a="1"/>
  <c r="G53" i="427" s="1"/>
  <c r="E53" i="427" s="1" a="1"/>
  <c r="E53" i="427" s="1"/>
  <c r="C53" i="427" a="1"/>
  <c r="C53" i="427" s="1"/>
  <c r="A53" i="427" s="1" a="1"/>
  <c r="A53" i="427" s="1"/>
  <c r="S52" i="427" a="1"/>
  <c r="S52" i="427" s="1"/>
  <c r="Q52" i="427" s="1" a="1"/>
  <c r="Q52" i="427" s="1"/>
  <c r="O52" i="427" a="1"/>
  <c r="O52" i="427" s="1"/>
  <c r="M52" i="427" s="1" a="1"/>
  <c r="M52" i="427" s="1"/>
  <c r="K52" i="427" a="1"/>
  <c r="K52" i="427" s="1"/>
  <c r="I52" i="427" s="1" a="1"/>
  <c r="I52" i="427" s="1"/>
  <c r="G52" i="427" a="1"/>
  <c r="G52" i="427" s="1"/>
  <c r="E52" i="427" s="1" a="1"/>
  <c r="E52" i="427" s="1"/>
  <c r="C52" i="427" a="1"/>
  <c r="C52" i="427" s="1"/>
  <c r="A52" i="427" s="1" a="1"/>
  <c r="A52" i="427" s="1"/>
  <c r="S51" i="427" a="1"/>
  <c r="S51" i="427" s="1"/>
  <c r="Q51" i="427" s="1" a="1"/>
  <c r="Q51" i="427" s="1"/>
  <c r="O51" i="427" a="1"/>
  <c r="O51" i="427" s="1"/>
  <c r="M51" i="427" s="1" a="1"/>
  <c r="M51" i="427" s="1"/>
  <c r="K51" i="427" a="1"/>
  <c r="K51" i="427" s="1"/>
  <c r="I51" i="427" s="1" a="1"/>
  <c r="I51" i="427" s="1"/>
  <c r="G51" i="427" a="1"/>
  <c r="G51" i="427" s="1"/>
  <c r="C51" i="427" a="1"/>
  <c r="C51" i="427" s="1"/>
  <c r="S49" i="427" a="1"/>
  <c r="S49" i="427" s="1"/>
  <c r="Q49" i="427" s="1" a="1"/>
  <c r="Q49" i="427" s="1"/>
  <c r="O49" i="427" a="1"/>
  <c r="O49" i="427" s="1"/>
  <c r="M49" i="427" s="1" a="1"/>
  <c r="M49" i="427" s="1"/>
  <c r="K49" i="427" a="1"/>
  <c r="K49" i="427" s="1"/>
  <c r="I49" i="427" s="1" a="1"/>
  <c r="I49" i="427" s="1"/>
  <c r="G49" i="427" a="1"/>
  <c r="G49" i="427" s="1"/>
  <c r="E49" i="427" s="1" a="1"/>
  <c r="E49" i="427" s="1"/>
  <c r="C49" i="427" a="1"/>
  <c r="C49" i="427" s="1"/>
  <c r="A49" i="427" s="1" a="1"/>
  <c r="A49" i="427" s="1"/>
  <c r="S48" i="427" a="1"/>
  <c r="S48" i="427" s="1"/>
  <c r="Q48" i="427" s="1" a="1"/>
  <c r="Q48" i="427" s="1"/>
  <c r="O48" i="427" a="1"/>
  <c r="O48" i="427" s="1"/>
  <c r="M48" i="427" s="1" a="1"/>
  <c r="M48" i="427" s="1"/>
  <c r="K48" i="427" a="1"/>
  <c r="K48" i="427" s="1"/>
  <c r="I48" i="427" s="1" a="1"/>
  <c r="I48" i="427" s="1"/>
  <c r="G48" i="427" a="1"/>
  <c r="G48" i="427" s="1"/>
  <c r="E48" i="427" s="1" a="1"/>
  <c r="E48" i="427" s="1"/>
  <c r="C48" i="427" a="1"/>
  <c r="C48" i="427" s="1"/>
  <c r="A48" i="427" s="1" a="1"/>
  <c r="A48" i="427" s="1"/>
  <c r="S47" i="427" a="1"/>
  <c r="S47" i="427" s="1"/>
  <c r="Q47" i="427" s="1" a="1"/>
  <c r="Q47" i="427" s="1"/>
  <c r="O47" i="427" a="1"/>
  <c r="O47" i="427" s="1"/>
  <c r="M47" i="427" s="1" a="1"/>
  <c r="M47" i="427" s="1"/>
  <c r="K47" i="427" a="1"/>
  <c r="K47" i="427" s="1"/>
  <c r="I47" i="427" s="1" a="1"/>
  <c r="I47" i="427" s="1"/>
  <c r="G47" i="427" a="1"/>
  <c r="G47" i="427" s="1"/>
  <c r="E47" i="427" s="1" a="1"/>
  <c r="E47" i="427" s="1"/>
  <c r="C47" i="427" a="1"/>
  <c r="C47" i="427" s="1"/>
  <c r="A47" i="427" s="1" a="1"/>
  <c r="A47" i="427" s="1"/>
  <c r="S46" i="427" a="1"/>
  <c r="S46" i="427" s="1"/>
  <c r="Q46" i="427" s="1" a="1"/>
  <c r="Q46" i="427" s="1"/>
  <c r="O46" i="427" a="1"/>
  <c r="O46" i="427" s="1"/>
  <c r="M46" i="427" s="1" a="1"/>
  <c r="M46" i="427" s="1"/>
  <c r="K46" i="427" a="1"/>
  <c r="K46" i="427" s="1"/>
  <c r="I46" i="427" s="1" a="1"/>
  <c r="I46" i="427" s="1"/>
  <c r="G46" i="427" a="1"/>
  <c r="G46" i="427" s="1"/>
  <c r="E46" i="427" s="1" a="1"/>
  <c r="E46" i="427" s="1"/>
  <c r="C46" i="427" a="1"/>
  <c r="C46" i="427" s="1"/>
  <c r="A46" i="427" s="1" a="1"/>
  <c r="A46" i="427" s="1"/>
  <c r="S45" i="427" a="1"/>
  <c r="S45" i="427" s="1"/>
  <c r="Q45" i="427" s="1" a="1"/>
  <c r="Q45" i="427" s="1"/>
  <c r="O45" i="427" a="1"/>
  <c r="O45" i="427" s="1"/>
  <c r="M45" i="427" s="1" a="1"/>
  <c r="M45" i="427" s="1"/>
  <c r="K45" i="427" a="1"/>
  <c r="K45" i="427" s="1"/>
  <c r="I45" i="427" s="1" a="1"/>
  <c r="I45" i="427" s="1"/>
  <c r="G45" i="427" a="1"/>
  <c r="G45" i="427" s="1"/>
  <c r="E45" i="427" s="1" a="1"/>
  <c r="E45" i="427" s="1"/>
  <c r="C45" i="427" a="1"/>
  <c r="C45" i="427" s="1"/>
  <c r="A45" i="427" s="1" a="1"/>
  <c r="A45" i="427" s="1"/>
  <c r="S44" i="427" a="1"/>
  <c r="S44" i="427" s="1"/>
  <c r="Q44" i="427" s="1" a="1"/>
  <c r="Q44" i="427" s="1"/>
  <c r="O44" i="427" a="1"/>
  <c r="O44" i="427" s="1"/>
  <c r="M44" i="427" s="1" a="1"/>
  <c r="M44" i="427" s="1"/>
  <c r="K44" i="427" a="1"/>
  <c r="K44" i="427" s="1"/>
  <c r="I44" i="427" s="1" a="1"/>
  <c r="I44" i="427" s="1"/>
  <c r="G44" i="427" a="1"/>
  <c r="G44" i="427" s="1"/>
  <c r="E44" i="427" s="1" a="1"/>
  <c r="E44" i="427" s="1"/>
  <c r="C44" i="427" a="1"/>
  <c r="C44" i="427" s="1"/>
  <c r="A44" i="427" s="1" a="1"/>
  <c r="A44" i="427" s="1"/>
  <c r="S43" i="427" a="1"/>
  <c r="S43" i="427" s="1"/>
  <c r="Q43" i="427" s="1" a="1"/>
  <c r="Q43" i="427" s="1"/>
  <c r="O43" i="427" a="1"/>
  <c r="O43" i="427" s="1"/>
  <c r="M43" i="427" s="1" a="1"/>
  <c r="M43" i="427" s="1"/>
  <c r="K43" i="427" a="1"/>
  <c r="K43" i="427" s="1"/>
  <c r="I43" i="427" s="1" a="1"/>
  <c r="I43" i="427" s="1"/>
  <c r="G43" i="427" a="1"/>
  <c r="G43" i="427" s="1"/>
  <c r="E43" i="427" s="1" a="1"/>
  <c r="E43" i="427" s="1"/>
  <c r="C43" i="427" a="1"/>
  <c r="C43" i="427" s="1"/>
  <c r="A43" i="427" s="1" a="1"/>
  <c r="A43" i="427" s="1"/>
  <c r="S42" i="427" a="1"/>
  <c r="S42" i="427" s="1"/>
  <c r="Q42" i="427" s="1" a="1"/>
  <c r="Q42" i="427" s="1"/>
  <c r="O42" i="427" a="1"/>
  <c r="O42" i="427" s="1"/>
  <c r="M42" i="427" s="1" a="1"/>
  <c r="M42" i="427" s="1"/>
  <c r="K42" i="427" a="1"/>
  <c r="K42" i="427" s="1"/>
  <c r="I42" i="427" s="1" a="1"/>
  <c r="I42" i="427" s="1"/>
  <c r="G42" i="427" a="1"/>
  <c r="G42" i="427" s="1"/>
  <c r="E42" i="427" s="1" a="1"/>
  <c r="E42" i="427" s="1"/>
  <c r="C42" i="427" a="1"/>
  <c r="C42" i="427" s="1"/>
  <c r="A42" i="427" s="1" a="1"/>
  <c r="A42" i="427" s="1"/>
  <c r="S41" i="427" a="1"/>
  <c r="S41" i="427" s="1"/>
  <c r="Q41" i="427" s="1" a="1"/>
  <c r="Q41" i="427" s="1"/>
  <c r="O41" i="427" a="1"/>
  <c r="O41" i="427" s="1"/>
  <c r="K41" i="427" a="1"/>
  <c r="K41" i="427" s="1"/>
  <c r="I41" i="427" s="1" a="1"/>
  <c r="I41" i="427" s="1"/>
  <c r="G41" i="427" a="1"/>
  <c r="G41" i="427" s="1"/>
  <c r="E41" i="427" s="1" a="1"/>
  <c r="E41" i="427" s="1"/>
  <c r="C41" i="427" a="1"/>
  <c r="C41" i="427" s="1"/>
  <c r="A41" i="427" s="1" a="1"/>
  <c r="A41" i="427" s="1"/>
  <c r="S40" i="427" a="1"/>
  <c r="S40" i="427" s="1"/>
  <c r="O40" i="427" a="1"/>
  <c r="O40" i="427" s="1"/>
  <c r="M40" i="427" s="1" a="1"/>
  <c r="M40" i="427" s="1"/>
  <c r="K40" i="427" a="1"/>
  <c r="K40" i="427" s="1"/>
  <c r="G40" i="427" a="1"/>
  <c r="G40" i="427" s="1"/>
  <c r="C40" i="427" a="1"/>
  <c r="C40" i="427" s="1"/>
  <c r="G82" i="433" a="1"/>
  <c r="G82" i="433" s="1"/>
  <c r="E82" i="433" s="1" a="1"/>
  <c r="E82" i="433" s="1"/>
  <c r="C82" i="433" a="1"/>
  <c r="C82" i="433" s="1"/>
  <c r="A82" i="433" s="1" a="1"/>
  <c r="A82" i="433" s="1"/>
  <c r="G81" i="433" a="1"/>
  <c r="G81" i="433" s="1"/>
  <c r="E81" i="433" s="1" a="1"/>
  <c r="E81" i="433" s="1"/>
  <c r="C81" i="433" a="1"/>
  <c r="C81" i="433" s="1"/>
  <c r="A81" i="433" s="1" a="1"/>
  <c r="A81" i="433" s="1"/>
  <c r="G80" i="433" a="1"/>
  <c r="G80" i="433" s="1"/>
  <c r="E80" i="433" s="1" a="1"/>
  <c r="E80" i="433" s="1"/>
  <c r="C80" i="433" a="1"/>
  <c r="C80" i="433" s="1"/>
  <c r="A80" i="433" s="1" a="1"/>
  <c r="A80" i="433" s="1"/>
  <c r="G79" i="433" a="1"/>
  <c r="G79" i="433" s="1"/>
  <c r="E79" i="433" s="1" a="1"/>
  <c r="E79" i="433" s="1"/>
  <c r="C79" i="433" a="1"/>
  <c r="C79" i="433" s="1"/>
  <c r="A79" i="433" s="1" a="1"/>
  <c r="A79" i="433" s="1"/>
  <c r="G78" i="433" a="1"/>
  <c r="G78" i="433" s="1"/>
  <c r="E78" i="433" s="1" a="1"/>
  <c r="E78" i="433" s="1"/>
  <c r="C78" i="433" a="1"/>
  <c r="C78" i="433" s="1"/>
  <c r="A78" i="433" s="1" a="1"/>
  <c r="A78" i="433" s="1"/>
  <c r="G77" i="433" a="1"/>
  <c r="G77" i="433" s="1"/>
  <c r="E77" i="433" s="1" a="1"/>
  <c r="E77" i="433" s="1"/>
  <c r="C77" i="433" a="1"/>
  <c r="C77" i="433" s="1"/>
  <c r="A77" i="433" s="1" a="1"/>
  <c r="A77" i="433" s="1"/>
  <c r="G76" i="433" a="1"/>
  <c r="G76" i="433" s="1"/>
  <c r="E76" i="433" s="1" a="1"/>
  <c r="E76" i="433" s="1"/>
  <c r="C76" i="433" a="1"/>
  <c r="C76" i="433" s="1"/>
  <c r="A76" i="433" s="1" a="1"/>
  <c r="A76" i="433" s="1"/>
  <c r="G75" i="433" a="1"/>
  <c r="G75" i="433" s="1"/>
  <c r="E75" i="433" s="1" a="1"/>
  <c r="E75" i="433" s="1"/>
  <c r="C75" i="433" a="1"/>
  <c r="C75" i="433" s="1"/>
  <c r="A75" i="433" s="1" a="1"/>
  <c r="A75" i="433" s="1"/>
  <c r="G74" i="433" a="1"/>
  <c r="G74" i="433" s="1"/>
  <c r="E74" i="433" s="1" a="1"/>
  <c r="E74" i="433" s="1"/>
  <c r="C74" i="433" a="1"/>
  <c r="C74" i="433" s="1"/>
  <c r="A74" i="433" s="1" a="1"/>
  <c r="A74" i="433" s="1"/>
  <c r="G73" i="433" a="1"/>
  <c r="G73" i="433" s="1"/>
  <c r="C73" i="433" a="1"/>
  <c r="C73" i="433" s="1"/>
  <c r="S71" i="433" a="1"/>
  <c r="S71" i="433" s="1"/>
  <c r="Q71" i="433" s="1" a="1"/>
  <c r="Q71" i="433" s="1"/>
  <c r="O71" i="433" a="1"/>
  <c r="O71" i="433" s="1"/>
  <c r="M71" i="433" s="1" a="1"/>
  <c r="M71" i="433" s="1"/>
  <c r="K71" i="433" a="1"/>
  <c r="K71" i="433" s="1"/>
  <c r="I71" i="433" s="1" a="1"/>
  <c r="I71" i="433" s="1"/>
  <c r="G71" i="433" a="1"/>
  <c r="G71" i="433" s="1"/>
  <c r="E71" i="433" s="1" a="1"/>
  <c r="E71" i="433" s="1"/>
  <c r="C71" i="433" a="1"/>
  <c r="C71" i="433" s="1"/>
  <c r="A71" i="433" s="1" a="1"/>
  <c r="A71" i="433" s="1"/>
  <c r="S70" i="433" a="1"/>
  <c r="S70" i="433" s="1"/>
  <c r="Q70" i="433" s="1" a="1"/>
  <c r="Q70" i="433" s="1"/>
  <c r="O70" i="433" a="1"/>
  <c r="O70" i="433" s="1"/>
  <c r="M70" i="433" s="1" a="1"/>
  <c r="M70" i="433" s="1"/>
  <c r="K70" i="433" a="1"/>
  <c r="K70" i="433" s="1"/>
  <c r="I70" i="433" s="1" a="1"/>
  <c r="I70" i="433" s="1"/>
  <c r="G70" i="433" a="1"/>
  <c r="G70" i="433" s="1"/>
  <c r="E70" i="433" s="1" a="1"/>
  <c r="E70" i="433" s="1"/>
  <c r="C70" i="433" a="1"/>
  <c r="C70" i="433" s="1"/>
  <c r="A70" i="433" s="1" a="1"/>
  <c r="A70" i="433" s="1"/>
  <c r="S69" i="433" a="1"/>
  <c r="S69" i="433" s="1"/>
  <c r="Q69" i="433" s="1" a="1"/>
  <c r="Q69" i="433" s="1"/>
  <c r="O69" i="433" a="1"/>
  <c r="O69" i="433" s="1"/>
  <c r="M69" i="433" s="1" a="1"/>
  <c r="M69" i="433" s="1"/>
  <c r="K69" i="433" a="1"/>
  <c r="K69" i="433" s="1"/>
  <c r="I69" i="433" s="1" a="1"/>
  <c r="I69" i="433" s="1"/>
  <c r="G69" i="433" a="1"/>
  <c r="G69" i="433" s="1"/>
  <c r="E69" i="433" s="1" a="1"/>
  <c r="E69" i="433" s="1"/>
  <c r="C69" i="433" a="1"/>
  <c r="C69" i="433" s="1"/>
  <c r="A69" i="433" s="1" a="1"/>
  <c r="A69" i="433" s="1"/>
  <c r="S68" i="433" a="1"/>
  <c r="S68" i="433" s="1"/>
  <c r="Q68" i="433" s="1" a="1"/>
  <c r="Q68" i="433" s="1"/>
  <c r="O68" i="433" a="1"/>
  <c r="O68" i="433" s="1"/>
  <c r="M68" i="433" s="1" a="1"/>
  <c r="M68" i="433" s="1"/>
  <c r="K68" i="433" a="1"/>
  <c r="K68" i="433" s="1"/>
  <c r="I68" i="433" s="1" a="1"/>
  <c r="I68" i="433" s="1"/>
  <c r="G68" i="433" a="1"/>
  <c r="G68" i="433" s="1"/>
  <c r="E68" i="433" s="1" a="1"/>
  <c r="E68" i="433" s="1"/>
  <c r="C68" i="433" a="1"/>
  <c r="C68" i="433" s="1"/>
  <c r="A68" i="433" s="1" a="1"/>
  <c r="A68" i="433" s="1"/>
  <c r="S67" i="433" a="1"/>
  <c r="S67" i="433" s="1"/>
  <c r="Q67" i="433" s="1" a="1"/>
  <c r="Q67" i="433" s="1"/>
  <c r="O67" i="433" a="1"/>
  <c r="O67" i="433" s="1"/>
  <c r="M67" i="433" s="1" a="1"/>
  <c r="M67" i="433" s="1"/>
  <c r="K67" i="433" a="1"/>
  <c r="K67" i="433" s="1"/>
  <c r="I67" i="433" s="1" a="1"/>
  <c r="I67" i="433" s="1"/>
  <c r="G67" i="433" a="1"/>
  <c r="G67" i="433" s="1"/>
  <c r="E67" i="433" s="1" a="1"/>
  <c r="E67" i="433" s="1"/>
  <c r="C67" i="433" a="1"/>
  <c r="C67" i="433" s="1"/>
  <c r="A67" i="433" s="1" a="1"/>
  <c r="A67" i="433" s="1"/>
  <c r="S66" i="433" a="1"/>
  <c r="S66" i="433" s="1"/>
  <c r="Q66" i="433" s="1" a="1"/>
  <c r="Q66" i="433" s="1"/>
  <c r="O66" i="433" a="1"/>
  <c r="O66" i="433" s="1"/>
  <c r="M66" i="433" s="1" a="1"/>
  <c r="M66" i="433" s="1"/>
  <c r="K66" i="433" a="1"/>
  <c r="K66" i="433" s="1"/>
  <c r="I66" i="433" s="1" a="1"/>
  <c r="I66" i="433" s="1"/>
  <c r="G66" i="433" a="1"/>
  <c r="G66" i="433" s="1"/>
  <c r="E66" i="433" s="1" a="1"/>
  <c r="E66" i="433" s="1"/>
  <c r="C66" i="433" a="1"/>
  <c r="C66" i="433" s="1"/>
  <c r="A66" i="433" s="1" a="1"/>
  <c r="A66" i="433" s="1"/>
  <c r="S65" i="433" a="1"/>
  <c r="S65" i="433" s="1"/>
  <c r="Q65" i="433" s="1" a="1"/>
  <c r="Q65" i="433" s="1"/>
  <c r="O65" i="433" a="1"/>
  <c r="O65" i="433" s="1"/>
  <c r="M65" i="433" s="1" a="1"/>
  <c r="M65" i="433" s="1"/>
  <c r="K65" i="433" a="1"/>
  <c r="K65" i="433" s="1"/>
  <c r="I65" i="433" s="1" a="1"/>
  <c r="I65" i="433" s="1"/>
  <c r="G65" i="433" a="1"/>
  <c r="G65" i="433" s="1"/>
  <c r="C65" i="433" a="1"/>
  <c r="C65" i="433" s="1"/>
  <c r="A65" i="433" s="1" a="1"/>
  <c r="A65" i="433" s="1"/>
  <c r="S64" i="433" a="1"/>
  <c r="S64" i="433" s="1"/>
  <c r="O64" i="433" a="1"/>
  <c r="O64" i="433" s="1"/>
  <c r="K64" i="433" a="1"/>
  <c r="K64" i="433" s="1"/>
  <c r="I64" i="433" s="1" a="1"/>
  <c r="I64" i="433" s="1"/>
  <c r="G64" i="433" a="1"/>
  <c r="G64" i="433" s="1"/>
  <c r="E64" i="433" s="1" a="1"/>
  <c r="E64" i="433" s="1"/>
  <c r="C64" i="433" a="1"/>
  <c r="C64" i="433" s="1"/>
  <c r="A64" i="433" s="1" a="1"/>
  <c r="A64" i="433" s="1"/>
  <c r="S63" i="433" a="1"/>
  <c r="S63" i="433" s="1"/>
  <c r="Q63" i="433" s="1" a="1"/>
  <c r="Q63" i="433" s="1"/>
  <c r="O63" i="433" a="1"/>
  <c r="O63" i="433" s="1"/>
  <c r="M63" i="433" s="1" a="1"/>
  <c r="M63" i="433" s="1"/>
  <c r="K63" i="433" a="1"/>
  <c r="K63" i="433" s="1"/>
  <c r="I63" i="433" s="1" a="1"/>
  <c r="I63" i="433" s="1"/>
  <c r="G63" i="433" a="1"/>
  <c r="G63" i="433" s="1"/>
  <c r="E63" i="433" s="1" a="1"/>
  <c r="E63" i="433" s="1"/>
  <c r="C63" i="433" a="1"/>
  <c r="C63" i="433" s="1"/>
  <c r="S62" i="433" a="1"/>
  <c r="S62" i="433" s="1"/>
  <c r="O62" i="433" a="1"/>
  <c r="O62" i="433" s="1"/>
  <c r="M62" i="433" s="1" a="1"/>
  <c r="M62" i="433" s="1"/>
  <c r="K62" i="433" a="1"/>
  <c r="K62" i="433" s="1"/>
  <c r="G62" i="433" a="1"/>
  <c r="G62" i="433" s="1"/>
  <c r="C62" i="433" a="1"/>
  <c r="C62" i="433" s="1"/>
  <c r="A62" i="433" s="1" a="1"/>
  <c r="A62" i="433" s="1"/>
  <c r="S60" i="433" a="1"/>
  <c r="S60" i="433" s="1"/>
  <c r="Q60" i="433" s="1" a="1"/>
  <c r="Q60" i="433" s="1"/>
  <c r="O60" i="433" a="1"/>
  <c r="O60" i="433" s="1"/>
  <c r="M60" i="433" s="1" a="1"/>
  <c r="M60" i="433" s="1"/>
  <c r="K60" i="433" a="1"/>
  <c r="K60" i="433" s="1"/>
  <c r="I60" i="433" s="1" a="1"/>
  <c r="I60" i="433" s="1"/>
  <c r="G60" i="433" a="1"/>
  <c r="G60" i="433" s="1"/>
  <c r="E60" i="433" s="1" a="1"/>
  <c r="E60" i="433" s="1"/>
  <c r="C60" i="433" a="1"/>
  <c r="C60" i="433" s="1"/>
  <c r="A60" i="433" s="1" a="1"/>
  <c r="A60" i="433" s="1"/>
  <c r="S59" i="433" a="1"/>
  <c r="S59" i="433" s="1"/>
  <c r="Q59" i="433" s="1" a="1"/>
  <c r="Q59" i="433" s="1"/>
  <c r="O59" i="433" a="1"/>
  <c r="O59" i="433" s="1"/>
  <c r="M59" i="433" s="1" a="1"/>
  <c r="M59" i="433" s="1"/>
  <c r="K59" i="433" a="1"/>
  <c r="K59" i="433" s="1"/>
  <c r="I59" i="433" s="1" a="1"/>
  <c r="I59" i="433" s="1"/>
  <c r="G59" i="433" a="1"/>
  <c r="G59" i="433" s="1"/>
  <c r="E59" i="433" s="1" a="1"/>
  <c r="E59" i="433" s="1"/>
  <c r="C59" i="433" a="1"/>
  <c r="C59" i="433" s="1"/>
  <c r="A59" i="433" s="1" a="1"/>
  <c r="A59" i="433" s="1"/>
  <c r="S58" i="433" a="1"/>
  <c r="S58" i="433" s="1"/>
  <c r="Q58" i="433" s="1" a="1"/>
  <c r="Q58" i="433" s="1"/>
  <c r="O58" i="433" a="1"/>
  <c r="O58" i="433" s="1"/>
  <c r="M58" i="433" s="1" a="1"/>
  <c r="M58" i="433" s="1"/>
  <c r="K58" i="433" a="1"/>
  <c r="K58" i="433" s="1"/>
  <c r="I58" i="433" s="1" a="1"/>
  <c r="I58" i="433" s="1"/>
  <c r="G58" i="433" a="1"/>
  <c r="G58" i="433" s="1"/>
  <c r="E58" i="433" s="1" a="1"/>
  <c r="E58" i="433" s="1"/>
  <c r="C58" i="433" a="1"/>
  <c r="C58" i="433" s="1"/>
  <c r="A58" i="433" s="1" a="1"/>
  <c r="A58" i="433" s="1"/>
  <c r="S57" i="433" a="1"/>
  <c r="S57" i="433" s="1"/>
  <c r="Q57" i="433" s="1" a="1"/>
  <c r="Q57" i="433" s="1"/>
  <c r="O57" i="433" a="1"/>
  <c r="O57" i="433" s="1"/>
  <c r="M57" i="433" s="1" a="1"/>
  <c r="M57" i="433" s="1"/>
  <c r="K57" i="433" a="1"/>
  <c r="K57" i="433" s="1"/>
  <c r="I57" i="433" s="1" a="1"/>
  <c r="I57" i="433" s="1"/>
  <c r="G57" i="433" a="1"/>
  <c r="G57" i="433" s="1"/>
  <c r="E57" i="433" s="1" a="1"/>
  <c r="E57" i="433" s="1"/>
  <c r="C57" i="433" a="1"/>
  <c r="C57" i="433" s="1"/>
  <c r="A57" i="433" s="1" a="1"/>
  <c r="A57" i="433" s="1"/>
  <c r="S56" i="433" a="1"/>
  <c r="S56" i="433" s="1"/>
  <c r="Q56" i="433" s="1" a="1"/>
  <c r="Q56" i="433" s="1"/>
  <c r="O56" i="433" a="1"/>
  <c r="O56" i="433" s="1"/>
  <c r="M56" i="433" s="1" a="1"/>
  <c r="M56" i="433" s="1"/>
  <c r="K56" i="433" a="1"/>
  <c r="K56" i="433" s="1"/>
  <c r="I56" i="433" s="1" a="1"/>
  <c r="I56" i="433" s="1"/>
  <c r="G56" i="433" a="1"/>
  <c r="G56" i="433" s="1"/>
  <c r="E56" i="433" s="1" a="1"/>
  <c r="E56" i="433" s="1"/>
  <c r="C56" i="433" a="1"/>
  <c r="C56" i="433" s="1"/>
  <c r="A56" i="433" s="1" a="1"/>
  <c r="A56" i="433" s="1"/>
  <c r="S55" i="433" a="1"/>
  <c r="S55" i="433" s="1"/>
  <c r="Q55" i="433" s="1" a="1"/>
  <c r="Q55" i="433" s="1"/>
  <c r="O55" i="433" a="1"/>
  <c r="O55" i="433" s="1"/>
  <c r="M55" i="433" s="1" a="1"/>
  <c r="M55" i="433" s="1"/>
  <c r="K55" i="433" a="1"/>
  <c r="K55" i="433" s="1"/>
  <c r="I55" i="433" s="1" a="1"/>
  <c r="I55" i="433" s="1"/>
  <c r="G55" i="433" a="1"/>
  <c r="G55" i="433" s="1"/>
  <c r="E55" i="433" s="1" a="1"/>
  <c r="E55" i="433" s="1"/>
  <c r="C55" i="433" a="1"/>
  <c r="C55" i="433" s="1"/>
  <c r="A55" i="433" s="1" a="1"/>
  <c r="A55" i="433" s="1"/>
  <c r="S54" i="433" a="1"/>
  <c r="S54" i="433" s="1"/>
  <c r="Q54" i="433" s="1" a="1"/>
  <c r="Q54" i="433" s="1"/>
  <c r="O54" i="433" a="1"/>
  <c r="O54" i="433" s="1"/>
  <c r="M54" i="433" s="1" a="1"/>
  <c r="M54" i="433" s="1"/>
  <c r="K54" i="433" a="1"/>
  <c r="K54" i="433" s="1"/>
  <c r="I54" i="433" s="1" a="1"/>
  <c r="I54" i="433" s="1"/>
  <c r="G54" i="433" a="1"/>
  <c r="G54" i="433" s="1"/>
  <c r="E54" i="433" s="1" a="1"/>
  <c r="E54" i="433" s="1"/>
  <c r="C54" i="433" a="1"/>
  <c r="C54" i="433" s="1"/>
  <c r="A54" i="433" s="1" a="1"/>
  <c r="A54" i="433" s="1"/>
  <c r="S53" i="433" a="1"/>
  <c r="S53" i="433" s="1"/>
  <c r="Q53" i="433" s="1" a="1"/>
  <c r="Q53" i="433" s="1"/>
  <c r="O53" i="433" a="1"/>
  <c r="O53" i="433" s="1"/>
  <c r="K53" i="433" a="1"/>
  <c r="K53" i="433" s="1"/>
  <c r="I53" i="433" s="1" a="1"/>
  <c r="I53" i="433" s="1"/>
  <c r="G53" i="433" a="1"/>
  <c r="G53" i="433" s="1"/>
  <c r="E53" i="433" s="1" a="1"/>
  <c r="E53" i="433" s="1"/>
  <c r="C53" i="433" a="1"/>
  <c r="C53" i="433" s="1"/>
  <c r="A53" i="433" s="1" a="1"/>
  <c r="A53" i="433" s="1"/>
  <c r="S52" i="433" a="1"/>
  <c r="S52" i="433" s="1"/>
  <c r="Q52" i="433" s="1" a="1"/>
  <c r="Q52" i="433" s="1"/>
  <c r="O52" i="433" a="1"/>
  <c r="O52" i="433" s="1"/>
  <c r="M52" i="433" s="1" a="1"/>
  <c r="M52" i="433" s="1"/>
  <c r="K52" i="433" a="1"/>
  <c r="K52" i="433" s="1"/>
  <c r="I52" i="433" s="1" a="1"/>
  <c r="I52" i="433" s="1"/>
  <c r="G52" i="433" a="1"/>
  <c r="G52" i="433" s="1"/>
  <c r="E52" i="433" s="1" a="1"/>
  <c r="E52" i="433" s="1"/>
  <c r="C52" i="433" a="1"/>
  <c r="C52" i="433" s="1"/>
  <c r="A52" i="433" s="1" a="1"/>
  <c r="A52" i="433" s="1"/>
  <c r="S51" i="433" a="1"/>
  <c r="S51" i="433" s="1"/>
  <c r="O51" i="433" a="1"/>
  <c r="O51" i="433" s="1"/>
  <c r="M51" i="433" s="1" a="1"/>
  <c r="M51" i="433" s="1"/>
  <c r="K51" i="433" a="1"/>
  <c r="K51" i="433" s="1"/>
  <c r="G51" i="433" a="1"/>
  <c r="G51" i="433" s="1"/>
  <c r="C51" i="433" a="1"/>
  <c r="C51" i="433" s="1"/>
  <c r="S49" i="433" a="1"/>
  <c r="S49" i="433" s="1"/>
  <c r="Q49" i="433" s="1" a="1"/>
  <c r="Q49" i="433" s="1"/>
  <c r="O49" i="433" a="1"/>
  <c r="O49" i="433" s="1"/>
  <c r="M49" i="433" s="1" a="1"/>
  <c r="M49" i="433" s="1"/>
  <c r="K49" i="433" a="1"/>
  <c r="K49" i="433" s="1"/>
  <c r="I49" i="433" s="1" a="1"/>
  <c r="I49" i="433" s="1"/>
  <c r="G49" i="433" a="1"/>
  <c r="G49" i="433" s="1"/>
  <c r="E49" i="433" s="1" a="1"/>
  <c r="E49" i="433" s="1"/>
  <c r="C49" i="433" a="1"/>
  <c r="C49" i="433" s="1"/>
  <c r="A49" i="433" s="1" a="1"/>
  <c r="A49" i="433" s="1"/>
  <c r="S48" i="433" a="1"/>
  <c r="S48" i="433" s="1"/>
  <c r="Q48" i="433" s="1" a="1"/>
  <c r="Q48" i="433" s="1"/>
  <c r="O48" i="433" a="1"/>
  <c r="O48" i="433" s="1"/>
  <c r="M48" i="433" s="1" a="1"/>
  <c r="M48" i="433" s="1"/>
  <c r="K48" i="433" a="1"/>
  <c r="K48" i="433" s="1"/>
  <c r="I48" i="433" s="1" a="1"/>
  <c r="I48" i="433" s="1"/>
  <c r="G48" i="433" a="1"/>
  <c r="G48" i="433" s="1"/>
  <c r="E48" i="433" s="1" a="1"/>
  <c r="E48" i="433" s="1"/>
  <c r="C48" i="433" a="1"/>
  <c r="C48" i="433" s="1"/>
  <c r="A48" i="433" s="1" a="1"/>
  <c r="A48" i="433" s="1"/>
  <c r="S47" i="433" a="1"/>
  <c r="S47" i="433" s="1"/>
  <c r="Q47" i="433" s="1" a="1"/>
  <c r="Q47" i="433" s="1"/>
  <c r="O47" i="433" a="1"/>
  <c r="O47" i="433" s="1"/>
  <c r="M47" i="433" s="1" a="1"/>
  <c r="M47" i="433" s="1"/>
  <c r="K47" i="433" a="1"/>
  <c r="K47" i="433" s="1"/>
  <c r="I47" i="433" s="1" a="1"/>
  <c r="I47" i="433" s="1"/>
  <c r="G47" i="433" a="1"/>
  <c r="G47" i="433" s="1"/>
  <c r="E47" i="433" s="1" a="1"/>
  <c r="E47" i="433" s="1"/>
  <c r="C47" i="433" a="1"/>
  <c r="C47" i="433" s="1"/>
  <c r="A47" i="433" s="1" a="1"/>
  <c r="A47" i="433" s="1"/>
  <c r="S46" i="433" a="1"/>
  <c r="S46" i="433" s="1"/>
  <c r="Q46" i="433" s="1" a="1"/>
  <c r="Q46" i="433" s="1"/>
  <c r="O46" i="433" a="1"/>
  <c r="O46" i="433" s="1"/>
  <c r="M46" i="433" s="1" a="1"/>
  <c r="M46" i="433" s="1"/>
  <c r="K46" i="433" a="1"/>
  <c r="K46" i="433" s="1"/>
  <c r="I46" i="433" s="1" a="1"/>
  <c r="I46" i="433" s="1"/>
  <c r="G46" i="433" a="1"/>
  <c r="G46" i="433" s="1"/>
  <c r="E46" i="433" s="1" a="1"/>
  <c r="E46" i="433" s="1"/>
  <c r="C46" i="433" a="1"/>
  <c r="C46" i="433" s="1"/>
  <c r="A46" i="433" s="1" a="1"/>
  <c r="A46" i="433" s="1"/>
  <c r="S45" i="433" a="1"/>
  <c r="S45" i="433" s="1"/>
  <c r="Q45" i="433" s="1" a="1"/>
  <c r="Q45" i="433" s="1"/>
  <c r="O45" i="433" a="1"/>
  <c r="O45" i="433" s="1"/>
  <c r="M45" i="433" s="1" a="1"/>
  <c r="M45" i="433" s="1"/>
  <c r="K45" i="433" a="1"/>
  <c r="K45" i="433" s="1"/>
  <c r="I45" i="433" s="1" a="1"/>
  <c r="I45" i="433" s="1"/>
  <c r="G45" i="433" a="1"/>
  <c r="G45" i="433" s="1"/>
  <c r="E45" i="433" s="1" a="1"/>
  <c r="E45" i="433" s="1"/>
  <c r="C45" i="433" a="1"/>
  <c r="C45" i="433" s="1"/>
  <c r="A45" i="433" s="1" a="1"/>
  <c r="A45" i="433" s="1"/>
  <c r="S44" i="433" a="1"/>
  <c r="S44" i="433" s="1"/>
  <c r="Q44" i="433" s="1" a="1"/>
  <c r="Q44" i="433" s="1"/>
  <c r="O44" i="433" a="1"/>
  <c r="O44" i="433" s="1"/>
  <c r="M44" i="433" s="1" a="1"/>
  <c r="M44" i="433" s="1"/>
  <c r="K44" i="433" a="1"/>
  <c r="K44" i="433" s="1"/>
  <c r="I44" i="433" s="1" a="1"/>
  <c r="I44" i="433" s="1"/>
  <c r="G44" i="433" a="1"/>
  <c r="G44" i="433" s="1"/>
  <c r="E44" i="433" s="1" a="1"/>
  <c r="E44" i="433" s="1"/>
  <c r="C44" i="433" a="1"/>
  <c r="C44" i="433" s="1"/>
  <c r="A44" i="433" s="1" a="1"/>
  <c r="A44" i="433" s="1"/>
  <c r="S43" i="433" a="1"/>
  <c r="S43" i="433" s="1"/>
  <c r="Q43" i="433" s="1" a="1"/>
  <c r="Q43" i="433" s="1"/>
  <c r="O43" i="433" a="1"/>
  <c r="O43" i="433" s="1"/>
  <c r="M43" i="433" s="1" a="1"/>
  <c r="M43" i="433" s="1"/>
  <c r="K43" i="433" a="1"/>
  <c r="K43" i="433" s="1"/>
  <c r="I43" i="433" s="1" a="1"/>
  <c r="I43" i="433" s="1"/>
  <c r="G43" i="433" a="1"/>
  <c r="G43" i="433" s="1"/>
  <c r="E43" i="433" s="1" a="1"/>
  <c r="E43" i="433" s="1"/>
  <c r="C43" i="433" a="1"/>
  <c r="C43" i="433" s="1"/>
  <c r="A43" i="433" s="1" a="1"/>
  <c r="A43" i="433" s="1"/>
  <c r="S42" i="433" a="1"/>
  <c r="S42" i="433" s="1"/>
  <c r="Q42" i="433" s="1" a="1"/>
  <c r="Q42" i="433" s="1"/>
  <c r="O42" i="433" a="1"/>
  <c r="O42" i="433" s="1"/>
  <c r="M42" i="433" s="1" a="1"/>
  <c r="M42" i="433" s="1"/>
  <c r="K42" i="433" a="1"/>
  <c r="K42" i="433" s="1"/>
  <c r="I42" i="433" s="1" a="1"/>
  <c r="I42" i="433" s="1"/>
  <c r="G42" i="433" a="1"/>
  <c r="G42" i="433" s="1"/>
  <c r="E42" i="433" s="1" a="1"/>
  <c r="E42" i="433" s="1"/>
  <c r="C42" i="433" a="1"/>
  <c r="C42" i="433" s="1"/>
  <c r="A42" i="433" s="1" a="1"/>
  <c r="A42" i="433" s="1"/>
  <c r="S41" i="433" a="1"/>
  <c r="S41" i="433" s="1"/>
  <c r="Q41" i="433" s="1" a="1"/>
  <c r="Q41" i="433" s="1"/>
  <c r="O41" i="433" a="1"/>
  <c r="O41" i="433" s="1"/>
  <c r="M41" i="433" s="1" a="1"/>
  <c r="M41" i="433" s="1"/>
  <c r="K41" i="433" a="1"/>
  <c r="K41" i="433" s="1"/>
  <c r="I41" i="433" s="1" a="1"/>
  <c r="I41" i="433" s="1"/>
  <c r="G41" i="433" a="1"/>
  <c r="G41" i="433" s="1"/>
  <c r="E41" i="433" s="1" a="1"/>
  <c r="E41" i="433" s="1"/>
  <c r="C41" i="433" a="1"/>
  <c r="C41" i="433" s="1"/>
  <c r="S40" i="433" a="1"/>
  <c r="S40" i="433" s="1"/>
  <c r="Q40" i="433" s="1" a="1"/>
  <c r="Q40" i="433" s="1"/>
  <c r="O40" i="433" a="1"/>
  <c r="O40" i="433" s="1"/>
  <c r="K40" i="433" a="1"/>
  <c r="K40" i="433" s="1"/>
  <c r="G40" i="433" a="1"/>
  <c r="G40" i="433" s="1"/>
  <c r="C40" i="433" a="1"/>
  <c r="C40" i="433" s="1"/>
  <c r="A40" i="433" s="1" a="1"/>
  <c r="A40" i="433" s="1"/>
  <c r="G82" i="445" a="1"/>
  <c r="G82" i="445" s="1"/>
  <c r="E82" i="445" s="1" a="1"/>
  <c r="E82" i="445" s="1"/>
  <c r="C82" i="445" a="1"/>
  <c r="C82" i="445" s="1"/>
  <c r="A82" i="445" s="1" a="1"/>
  <c r="A82" i="445" s="1"/>
  <c r="G81" i="445" a="1"/>
  <c r="G81" i="445" s="1"/>
  <c r="E81" i="445" s="1" a="1"/>
  <c r="E81" i="445" s="1"/>
  <c r="C81" i="445" a="1"/>
  <c r="C81" i="445" s="1"/>
  <c r="A81" i="445" s="1" a="1"/>
  <c r="A81" i="445" s="1"/>
  <c r="G80" i="445" a="1"/>
  <c r="G80" i="445" s="1"/>
  <c r="E80" i="445" s="1" a="1"/>
  <c r="E80" i="445" s="1"/>
  <c r="C80" i="445" a="1"/>
  <c r="C80" i="445" s="1"/>
  <c r="A80" i="445" s="1" a="1"/>
  <c r="A80" i="445" s="1"/>
  <c r="G79" i="445" a="1"/>
  <c r="G79" i="445" s="1"/>
  <c r="E79" i="445" s="1" a="1"/>
  <c r="E79" i="445" s="1"/>
  <c r="C79" i="445" a="1"/>
  <c r="C79" i="445" s="1"/>
  <c r="A79" i="445" s="1" a="1"/>
  <c r="A79" i="445" s="1"/>
  <c r="G78" i="445" a="1"/>
  <c r="G78" i="445" s="1"/>
  <c r="E78" i="445" s="1" a="1"/>
  <c r="E78" i="445" s="1"/>
  <c r="C78" i="445" a="1"/>
  <c r="C78" i="445" s="1"/>
  <c r="A78" i="445" s="1" a="1"/>
  <c r="A78" i="445" s="1"/>
  <c r="G77" i="445" a="1"/>
  <c r="G77" i="445" s="1"/>
  <c r="E77" i="445" s="1" a="1"/>
  <c r="E77" i="445" s="1"/>
  <c r="C77" i="445" a="1"/>
  <c r="C77" i="445" s="1"/>
  <c r="A77" i="445" s="1" a="1"/>
  <c r="A77" i="445" s="1"/>
  <c r="G76" i="445" a="1"/>
  <c r="G76" i="445" s="1"/>
  <c r="E76" i="445" s="1" a="1"/>
  <c r="E76" i="445" s="1"/>
  <c r="C76" i="445" a="1"/>
  <c r="C76" i="445" s="1"/>
  <c r="A76" i="445" s="1" a="1"/>
  <c r="A76" i="445" s="1"/>
  <c r="G75" i="445" a="1"/>
  <c r="G75" i="445" s="1"/>
  <c r="E75" i="445" s="1" a="1"/>
  <c r="E75" i="445" s="1"/>
  <c r="C75" i="445" a="1"/>
  <c r="C75" i="445" s="1"/>
  <c r="A75" i="445" s="1" a="1"/>
  <c r="A75" i="445" s="1"/>
  <c r="G74" i="445" a="1"/>
  <c r="G74" i="445" s="1"/>
  <c r="E74" i="445" s="1" a="1"/>
  <c r="E74" i="445" s="1"/>
  <c r="C74" i="445" a="1"/>
  <c r="C74" i="445" s="1"/>
  <c r="A74" i="445" s="1" a="1"/>
  <c r="A74" i="445" s="1"/>
  <c r="G73" i="445" a="1"/>
  <c r="G73" i="445" s="1"/>
  <c r="C73" i="445" a="1"/>
  <c r="C73" i="445" s="1"/>
  <c r="S71" i="445" a="1"/>
  <c r="S71" i="445" s="1"/>
  <c r="Q71" i="445" s="1" a="1"/>
  <c r="Q71" i="445" s="1"/>
  <c r="O71" i="445" a="1"/>
  <c r="O71" i="445" s="1"/>
  <c r="M71" i="445" s="1" a="1"/>
  <c r="M71" i="445" s="1"/>
  <c r="K71" i="445" a="1"/>
  <c r="K71" i="445" s="1"/>
  <c r="I71" i="445" s="1" a="1"/>
  <c r="I71" i="445" s="1"/>
  <c r="G71" i="445" a="1"/>
  <c r="G71" i="445" s="1"/>
  <c r="E71" i="445" s="1" a="1"/>
  <c r="E71" i="445" s="1"/>
  <c r="C71" i="445" a="1"/>
  <c r="C71" i="445" s="1"/>
  <c r="A71" i="445" s="1" a="1"/>
  <c r="A71" i="445" s="1"/>
  <c r="S70" i="445" a="1"/>
  <c r="S70" i="445" s="1"/>
  <c r="Q70" i="445" s="1" a="1"/>
  <c r="Q70" i="445" s="1"/>
  <c r="O70" i="445" a="1"/>
  <c r="O70" i="445" s="1"/>
  <c r="M70" i="445" s="1" a="1"/>
  <c r="M70" i="445" s="1"/>
  <c r="K70" i="445" a="1"/>
  <c r="K70" i="445" s="1"/>
  <c r="I70" i="445" s="1" a="1"/>
  <c r="I70" i="445" s="1"/>
  <c r="G70" i="445" a="1"/>
  <c r="G70" i="445" s="1"/>
  <c r="E70" i="445" s="1" a="1"/>
  <c r="E70" i="445" s="1"/>
  <c r="C70" i="445" a="1"/>
  <c r="C70" i="445" s="1"/>
  <c r="A70" i="445" s="1" a="1"/>
  <c r="A70" i="445" s="1"/>
  <c r="S69" i="445" a="1"/>
  <c r="S69" i="445" s="1"/>
  <c r="Q69" i="445" s="1" a="1"/>
  <c r="Q69" i="445" s="1"/>
  <c r="O69" i="445" a="1"/>
  <c r="O69" i="445" s="1"/>
  <c r="M69" i="445" s="1" a="1"/>
  <c r="M69" i="445" s="1"/>
  <c r="K69" i="445" a="1"/>
  <c r="K69" i="445" s="1"/>
  <c r="I69" i="445" s="1" a="1"/>
  <c r="I69" i="445" s="1"/>
  <c r="G69" i="445" a="1"/>
  <c r="G69" i="445" s="1"/>
  <c r="E69" i="445" s="1" a="1"/>
  <c r="E69" i="445" s="1"/>
  <c r="C69" i="445" a="1"/>
  <c r="C69" i="445" s="1"/>
  <c r="A69" i="445" s="1" a="1"/>
  <c r="A69" i="445" s="1"/>
  <c r="S68" i="445" a="1"/>
  <c r="S68" i="445" s="1"/>
  <c r="Q68" i="445" s="1" a="1"/>
  <c r="Q68" i="445" s="1"/>
  <c r="O68" i="445" a="1"/>
  <c r="O68" i="445" s="1"/>
  <c r="M68" i="445" s="1" a="1"/>
  <c r="M68" i="445" s="1"/>
  <c r="K68" i="445" a="1"/>
  <c r="K68" i="445" s="1"/>
  <c r="I68" i="445" s="1" a="1"/>
  <c r="I68" i="445" s="1"/>
  <c r="G68" i="445" a="1"/>
  <c r="G68" i="445" s="1"/>
  <c r="E68" i="445" s="1" a="1"/>
  <c r="E68" i="445" s="1"/>
  <c r="C68" i="445" a="1"/>
  <c r="C68" i="445" s="1"/>
  <c r="A68" i="445" s="1" a="1"/>
  <c r="A68" i="445" s="1"/>
  <c r="S67" i="445" a="1"/>
  <c r="S67" i="445" s="1"/>
  <c r="Q67" i="445" s="1" a="1"/>
  <c r="Q67" i="445" s="1"/>
  <c r="O67" i="445" a="1"/>
  <c r="O67" i="445" s="1"/>
  <c r="M67" i="445" s="1" a="1"/>
  <c r="M67" i="445" s="1"/>
  <c r="K67" i="445" a="1"/>
  <c r="K67" i="445" s="1"/>
  <c r="I67" i="445" s="1" a="1"/>
  <c r="I67" i="445" s="1"/>
  <c r="G67" i="445" a="1"/>
  <c r="G67" i="445" s="1"/>
  <c r="E67" i="445" s="1" a="1"/>
  <c r="E67" i="445" s="1"/>
  <c r="C67" i="445" a="1"/>
  <c r="C67" i="445" s="1"/>
  <c r="A67" i="445" s="1" a="1"/>
  <c r="A67" i="445" s="1"/>
  <c r="S66" i="445" a="1"/>
  <c r="S66" i="445" s="1"/>
  <c r="Q66" i="445" s="1" a="1"/>
  <c r="Q66" i="445" s="1"/>
  <c r="O66" i="445" a="1"/>
  <c r="O66" i="445" s="1"/>
  <c r="M66" i="445" s="1" a="1"/>
  <c r="M66" i="445" s="1"/>
  <c r="K66" i="445" a="1"/>
  <c r="K66" i="445" s="1"/>
  <c r="I66" i="445" s="1" a="1"/>
  <c r="I66" i="445" s="1"/>
  <c r="G66" i="445" a="1"/>
  <c r="G66" i="445" s="1"/>
  <c r="E66" i="445" s="1" a="1"/>
  <c r="E66" i="445" s="1"/>
  <c r="C66" i="445" a="1"/>
  <c r="C66" i="445" s="1"/>
  <c r="A66" i="445" s="1" a="1"/>
  <c r="A66" i="445" s="1"/>
  <c r="S65" i="445" a="1"/>
  <c r="S65" i="445" s="1"/>
  <c r="Q65" i="445" s="1" a="1"/>
  <c r="Q65" i="445" s="1"/>
  <c r="O65" i="445" a="1"/>
  <c r="O65" i="445" s="1"/>
  <c r="M65" i="445" s="1" a="1"/>
  <c r="M65" i="445" s="1"/>
  <c r="K65" i="445" a="1"/>
  <c r="K65" i="445" s="1"/>
  <c r="I65" i="445" s="1" a="1"/>
  <c r="I65" i="445" s="1"/>
  <c r="G65" i="445" a="1"/>
  <c r="G65" i="445" s="1"/>
  <c r="C65" i="445" a="1"/>
  <c r="C65" i="445" s="1"/>
  <c r="A65" i="445" s="1" a="1"/>
  <c r="A65" i="445" s="1"/>
  <c r="S64" i="445" a="1"/>
  <c r="S64" i="445" s="1"/>
  <c r="O64" i="445" a="1"/>
  <c r="O64" i="445" s="1"/>
  <c r="K64" i="445" a="1"/>
  <c r="K64" i="445" s="1"/>
  <c r="I64" i="445" s="1" a="1"/>
  <c r="I64" i="445" s="1"/>
  <c r="G64" i="445" a="1"/>
  <c r="G64" i="445" s="1"/>
  <c r="E64" i="445" s="1" a="1"/>
  <c r="E64" i="445" s="1"/>
  <c r="C64" i="445" a="1"/>
  <c r="C64" i="445" s="1"/>
  <c r="A64" i="445" s="1" a="1"/>
  <c r="A64" i="445" s="1"/>
  <c r="S63" i="445" a="1"/>
  <c r="S63" i="445" s="1"/>
  <c r="Q63" i="445" s="1" a="1"/>
  <c r="Q63" i="445" s="1"/>
  <c r="O63" i="445" a="1"/>
  <c r="O63" i="445" s="1"/>
  <c r="M63" i="445" s="1" a="1"/>
  <c r="M63" i="445" s="1"/>
  <c r="K63" i="445" a="1"/>
  <c r="K63" i="445" s="1"/>
  <c r="I63" i="445" s="1" a="1"/>
  <c r="I63" i="445" s="1"/>
  <c r="G63" i="445" a="1"/>
  <c r="G63" i="445" s="1"/>
  <c r="E63" i="445" s="1" a="1"/>
  <c r="E63" i="445" s="1"/>
  <c r="C63" i="445" a="1"/>
  <c r="C63" i="445" s="1"/>
  <c r="A63" i="445" s="1" a="1"/>
  <c r="A63" i="445" s="1"/>
  <c r="S62" i="445" a="1"/>
  <c r="S62" i="445" s="1"/>
  <c r="O62" i="445" a="1"/>
  <c r="O62" i="445" s="1"/>
  <c r="K62" i="445" a="1"/>
  <c r="K62" i="445" s="1"/>
  <c r="G62" i="445" a="1"/>
  <c r="G62" i="445" s="1"/>
  <c r="C62" i="445" a="1"/>
  <c r="C62" i="445" s="1"/>
  <c r="S60" i="445" a="1"/>
  <c r="S60" i="445" s="1"/>
  <c r="Q60" i="445" s="1" a="1"/>
  <c r="Q60" i="445" s="1"/>
  <c r="O60" i="445" a="1"/>
  <c r="O60" i="445" s="1"/>
  <c r="M60" i="445" s="1" a="1"/>
  <c r="M60" i="445" s="1"/>
  <c r="K60" i="445" a="1"/>
  <c r="K60" i="445" s="1"/>
  <c r="I60" i="445" s="1" a="1"/>
  <c r="I60" i="445" s="1"/>
  <c r="G60" i="445" a="1"/>
  <c r="G60" i="445" s="1"/>
  <c r="E60" i="445" s="1" a="1"/>
  <c r="E60" i="445" s="1"/>
  <c r="C60" i="445" a="1"/>
  <c r="C60" i="445" s="1"/>
  <c r="A60" i="445" s="1" a="1"/>
  <c r="A60" i="445" s="1"/>
  <c r="S59" i="445" a="1"/>
  <c r="S59" i="445" s="1"/>
  <c r="Q59" i="445" s="1" a="1"/>
  <c r="Q59" i="445" s="1"/>
  <c r="O59" i="445" a="1"/>
  <c r="O59" i="445" s="1"/>
  <c r="M59" i="445" s="1" a="1"/>
  <c r="M59" i="445" s="1"/>
  <c r="K59" i="445" a="1"/>
  <c r="K59" i="445" s="1"/>
  <c r="I59" i="445" s="1" a="1"/>
  <c r="I59" i="445" s="1"/>
  <c r="G59" i="445" a="1"/>
  <c r="G59" i="445" s="1"/>
  <c r="E59" i="445" s="1" a="1"/>
  <c r="E59" i="445" s="1"/>
  <c r="C59" i="445" a="1"/>
  <c r="C59" i="445" s="1"/>
  <c r="A59" i="445" s="1" a="1"/>
  <c r="A59" i="445" s="1"/>
  <c r="S58" i="445" a="1"/>
  <c r="S58" i="445" s="1"/>
  <c r="Q58" i="445" s="1" a="1"/>
  <c r="Q58" i="445" s="1"/>
  <c r="O58" i="445" a="1"/>
  <c r="O58" i="445" s="1"/>
  <c r="M58" i="445" s="1" a="1"/>
  <c r="M58" i="445" s="1"/>
  <c r="K58" i="445" a="1"/>
  <c r="K58" i="445" s="1"/>
  <c r="I58" i="445" s="1" a="1"/>
  <c r="I58" i="445" s="1"/>
  <c r="G58" i="445" a="1"/>
  <c r="G58" i="445" s="1"/>
  <c r="E58" i="445" s="1" a="1"/>
  <c r="E58" i="445" s="1"/>
  <c r="C58" i="445" a="1"/>
  <c r="C58" i="445" s="1"/>
  <c r="A58" i="445" s="1" a="1"/>
  <c r="A58" i="445" s="1"/>
  <c r="S57" i="445" a="1"/>
  <c r="S57" i="445" s="1"/>
  <c r="Q57" i="445" s="1" a="1"/>
  <c r="Q57" i="445" s="1"/>
  <c r="O57" i="445" a="1"/>
  <c r="O57" i="445" s="1"/>
  <c r="M57" i="445" s="1" a="1"/>
  <c r="M57" i="445" s="1"/>
  <c r="K57" i="445" a="1"/>
  <c r="K57" i="445" s="1"/>
  <c r="I57" i="445" s="1" a="1"/>
  <c r="I57" i="445" s="1"/>
  <c r="G57" i="445" a="1"/>
  <c r="G57" i="445" s="1"/>
  <c r="E57" i="445" s="1" a="1"/>
  <c r="E57" i="445" s="1"/>
  <c r="C57" i="445" a="1"/>
  <c r="C57" i="445" s="1"/>
  <c r="A57" i="445" s="1" a="1"/>
  <c r="A57" i="445" s="1"/>
  <c r="S56" i="445" a="1"/>
  <c r="S56" i="445" s="1"/>
  <c r="Q56" i="445" s="1" a="1"/>
  <c r="Q56" i="445" s="1"/>
  <c r="O56" i="445" a="1"/>
  <c r="O56" i="445" s="1"/>
  <c r="M56" i="445" s="1" a="1"/>
  <c r="M56" i="445" s="1"/>
  <c r="K56" i="445" a="1"/>
  <c r="K56" i="445" s="1"/>
  <c r="I56" i="445" s="1" a="1"/>
  <c r="I56" i="445" s="1"/>
  <c r="G56" i="445" a="1"/>
  <c r="G56" i="445" s="1"/>
  <c r="E56" i="445" s="1" a="1"/>
  <c r="E56" i="445" s="1"/>
  <c r="C56" i="445" a="1"/>
  <c r="C56" i="445" s="1"/>
  <c r="A56" i="445" s="1" a="1"/>
  <c r="A56" i="445" s="1"/>
  <c r="S55" i="445" a="1"/>
  <c r="S55" i="445" s="1"/>
  <c r="Q55" i="445" s="1" a="1"/>
  <c r="Q55" i="445" s="1"/>
  <c r="O55" i="445" a="1"/>
  <c r="O55" i="445" s="1"/>
  <c r="M55" i="445" s="1" a="1"/>
  <c r="M55" i="445" s="1"/>
  <c r="K55" i="445" a="1"/>
  <c r="K55" i="445" s="1"/>
  <c r="I55" i="445" s="1" a="1"/>
  <c r="I55" i="445" s="1"/>
  <c r="G55" i="445" a="1"/>
  <c r="G55" i="445" s="1"/>
  <c r="E55" i="445" s="1" a="1"/>
  <c r="E55" i="445" s="1"/>
  <c r="C55" i="445" a="1"/>
  <c r="C55" i="445" s="1"/>
  <c r="A55" i="445" s="1" a="1"/>
  <c r="A55" i="445" s="1"/>
  <c r="S54" i="445" a="1"/>
  <c r="S54" i="445" s="1"/>
  <c r="Q54" i="445" s="1" a="1"/>
  <c r="Q54" i="445" s="1"/>
  <c r="O54" i="445" a="1"/>
  <c r="O54" i="445" s="1"/>
  <c r="M54" i="445" s="1" a="1"/>
  <c r="M54" i="445" s="1"/>
  <c r="K54" i="445" a="1"/>
  <c r="K54" i="445" s="1"/>
  <c r="I54" i="445" s="1" a="1"/>
  <c r="I54" i="445" s="1"/>
  <c r="G54" i="445" a="1"/>
  <c r="G54" i="445" s="1"/>
  <c r="E54" i="445" s="1" a="1"/>
  <c r="E54" i="445" s="1"/>
  <c r="C54" i="445" a="1"/>
  <c r="C54" i="445" s="1"/>
  <c r="A54" i="445" s="1" a="1"/>
  <c r="A54" i="445" s="1"/>
  <c r="S53" i="445" a="1"/>
  <c r="S53" i="445" s="1"/>
  <c r="Q53" i="445" s="1" a="1"/>
  <c r="Q53" i="445" s="1"/>
  <c r="O53" i="445" a="1"/>
  <c r="O53" i="445" s="1"/>
  <c r="M53" i="445" s="1" a="1"/>
  <c r="M53" i="445" s="1"/>
  <c r="K53" i="445" a="1"/>
  <c r="K53" i="445" s="1"/>
  <c r="I53" i="445" s="1" a="1"/>
  <c r="I53" i="445" s="1"/>
  <c r="G53" i="445" a="1"/>
  <c r="G53" i="445" s="1"/>
  <c r="E53" i="445" s="1" a="1"/>
  <c r="E53" i="445" s="1"/>
  <c r="C53" i="445" a="1"/>
  <c r="C53" i="445" s="1"/>
  <c r="A53" i="445" s="1" a="1"/>
  <c r="A53" i="445" s="1"/>
  <c r="S52" i="445" a="1"/>
  <c r="S52" i="445" s="1"/>
  <c r="Q52" i="445" s="1" a="1"/>
  <c r="Q52" i="445" s="1"/>
  <c r="O52" i="445" a="1"/>
  <c r="O52" i="445" s="1"/>
  <c r="K52" i="445" a="1"/>
  <c r="K52" i="445" s="1"/>
  <c r="G52" i="445" a="1"/>
  <c r="G52" i="445" s="1"/>
  <c r="C52" i="445" a="1"/>
  <c r="C52" i="445" s="1"/>
  <c r="A52" i="445" s="1" a="1"/>
  <c r="A52" i="445" s="1"/>
  <c r="S51" i="445" a="1"/>
  <c r="S51" i="445" s="1"/>
  <c r="O51" i="445" a="1"/>
  <c r="O51" i="445" s="1"/>
  <c r="M51" i="445" s="1" a="1"/>
  <c r="M51" i="445" s="1"/>
  <c r="K51" i="445" a="1"/>
  <c r="K51" i="445" s="1"/>
  <c r="I51" i="445" s="1" a="1"/>
  <c r="I51" i="445" s="1"/>
  <c r="G51" i="445" a="1"/>
  <c r="G51" i="445" s="1"/>
  <c r="E51" i="445" s="1" a="1"/>
  <c r="E51" i="445" s="1"/>
  <c r="C51" i="445" a="1"/>
  <c r="C51" i="445" s="1"/>
  <c r="S49" i="445" a="1"/>
  <c r="S49" i="445" s="1"/>
  <c r="Q49" i="445" s="1" a="1"/>
  <c r="Q49" i="445" s="1"/>
  <c r="O49" i="445" a="1"/>
  <c r="O49" i="445" s="1"/>
  <c r="M49" i="445" s="1" a="1"/>
  <c r="M49" i="445" s="1"/>
  <c r="K49" i="445" a="1"/>
  <c r="K49" i="445" s="1"/>
  <c r="I49" i="445" s="1" a="1"/>
  <c r="I49" i="445" s="1"/>
  <c r="G49" i="445" a="1"/>
  <c r="G49" i="445" s="1"/>
  <c r="E49" i="445" s="1" a="1"/>
  <c r="E49" i="445" s="1"/>
  <c r="C49" i="445" a="1"/>
  <c r="C49" i="445" s="1"/>
  <c r="A49" i="445" s="1" a="1"/>
  <c r="A49" i="445" s="1"/>
  <c r="S48" i="445" a="1"/>
  <c r="S48" i="445" s="1"/>
  <c r="Q48" i="445" s="1" a="1"/>
  <c r="Q48" i="445" s="1"/>
  <c r="O48" i="445" a="1"/>
  <c r="O48" i="445" s="1"/>
  <c r="M48" i="445" s="1" a="1"/>
  <c r="M48" i="445" s="1"/>
  <c r="K48" i="445" a="1"/>
  <c r="K48" i="445" s="1"/>
  <c r="I48" i="445" s="1" a="1"/>
  <c r="I48" i="445" s="1"/>
  <c r="G48" i="445" a="1"/>
  <c r="G48" i="445" s="1"/>
  <c r="E48" i="445" s="1" a="1"/>
  <c r="E48" i="445" s="1"/>
  <c r="C48" i="445" a="1"/>
  <c r="C48" i="445" s="1"/>
  <c r="A48" i="445" s="1" a="1"/>
  <c r="A48" i="445" s="1"/>
  <c r="S47" i="445" a="1"/>
  <c r="S47" i="445" s="1"/>
  <c r="Q47" i="445" s="1" a="1"/>
  <c r="Q47" i="445" s="1"/>
  <c r="O47" i="445" a="1"/>
  <c r="O47" i="445" s="1"/>
  <c r="M47" i="445" s="1" a="1"/>
  <c r="M47" i="445" s="1"/>
  <c r="K47" i="445" a="1"/>
  <c r="K47" i="445" s="1"/>
  <c r="I47" i="445" s="1" a="1"/>
  <c r="I47" i="445" s="1"/>
  <c r="G47" i="445" a="1"/>
  <c r="G47" i="445" s="1"/>
  <c r="E47" i="445" s="1" a="1"/>
  <c r="E47" i="445" s="1"/>
  <c r="C47" i="445" a="1"/>
  <c r="C47" i="445" s="1"/>
  <c r="A47" i="445" s="1" a="1"/>
  <c r="A47" i="445" s="1"/>
  <c r="S46" i="445" a="1"/>
  <c r="S46" i="445" s="1"/>
  <c r="Q46" i="445" s="1" a="1"/>
  <c r="Q46" i="445" s="1"/>
  <c r="O46" i="445" a="1"/>
  <c r="O46" i="445" s="1"/>
  <c r="M46" i="445" s="1" a="1"/>
  <c r="M46" i="445" s="1"/>
  <c r="K46" i="445" a="1"/>
  <c r="K46" i="445" s="1"/>
  <c r="I46" i="445" s="1" a="1"/>
  <c r="I46" i="445" s="1"/>
  <c r="G46" i="445" a="1"/>
  <c r="G46" i="445" s="1"/>
  <c r="E46" i="445" s="1" a="1"/>
  <c r="E46" i="445" s="1"/>
  <c r="C46" i="445" a="1"/>
  <c r="C46" i="445" s="1"/>
  <c r="A46" i="445" s="1" a="1"/>
  <c r="A46" i="445" s="1"/>
  <c r="S45" i="445" a="1"/>
  <c r="S45" i="445" s="1"/>
  <c r="Q45" i="445" s="1" a="1"/>
  <c r="Q45" i="445" s="1"/>
  <c r="O45" i="445" a="1"/>
  <c r="O45" i="445" s="1"/>
  <c r="M45" i="445" s="1" a="1"/>
  <c r="M45" i="445" s="1"/>
  <c r="K45" i="445" a="1"/>
  <c r="K45" i="445" s="1"/>
  <c r="I45" i="445" s="1" a="1"/>
  <c r="I45" i="445" s="1"/>
  <c r="G45" i="445" a="1"/>
  <c r="G45" i="445" s="1"/>
  <c r="E45" i="445" s="1" a="1"/>
  <c r="E45" i="445" s="1"/>
  <c r="C45" i="445" a="1"/>
  <c r="C45" i="445" s="1"/>
  <c r="A45" i="445" s="1" a="1"/>
  <c r="A45" i="445" s="1"/>
  <c r="S44" i="445" a="1"/>
  <c r="S44" i="445" s="1"/>
  <c r="Q44" i="445" s="1" a="1"/>
  <c r="Q44" i="445" s="1"/>
  <c r="O44" i="445" a="1"/>
  <c r="O44" i="445" s="1"/>
  <c r="M44" i="445" s="1" a="1"/>
  <c r="M44" i="445" s="1"/>
  <c r="K44" i="445" a="1"/>
  <c r="K44" i="445" s="1"/>
  <c r="I44" i="445" s="1" a="1"/>
  <c r="I44" i="445" s="1"/>
  <c r="G44" i="445" a="1"/>
  <c r="G44" i="445" s="1"/>
  <c r="E44" i="445" s="1" a="1"/>
  <c r="E44" i="445" s="1"/>
  <c r="C44" i="445" a="1"/>
  <c r="C44" i="445" s="1"/>
  <c r="A44" i="445" s="1" a="1"/>
  <c r="A44" i="445" s="1"/>
  <c r="S43" i="445" a="1"/>
  <c r="S43" i="445" s="1"/>
  <c r="Q43" i="445" s="1" a="1"/>
  <c r="Q43" i="445" s="1"/>
  <c r="O43" i="445" a="1"/>
  <c r="O43" i="445" s="1"/>
  <c r="M43" i="445" s="1" a="1"/>
  <c r="M43" i="445" s="1"/>
  <c r="K43" i="445" a="1"/>
  <c r="K43" i="445" s="1"/>
  <c r="I43" i="445" s="1" a="1"/>
  <c r="I43" i="445" s="1"/>
  <c r="G43" i="445" a="1"/>
  <c r="G43" i="445" s="1"/>
  <c r="E43" i="445" s="1" a="1"/>
  <c r="E43" i="445" s="1"/>
  <c r="C43" i="445" a="1"/>
  <c r="C43" i="445" s="1"/>
  <c r="A43" i="445" s="1" a="1"/>
  <c r="A43" i="445" s="1"/>
  <c r="S42" i="445" a="1"/>
  <c r="S42" i="445" s="1"/>
  <c r="Q42" i="445" s="1" a="1"/>
  <c r="Q42" i="445" s="1"/>
  <c r="O42" i="445" a="1"/>
  <c r="O42" i="445" s="1"/>
  <c r="M42" i="445" s="1" a="1"/>
  <c r="M42" i="445" s="1"/>
  <c r="K42" i="445" a="1"/>
  <c r="K42" i="445" s="1"/>
  <c r="I42" i="445" s="1" a="1"/>
  <c r="I42" i="445" s="1"/>
  <c r="G42" i="445" a="1"/>
  <c r="G42" i="445" s="1"/>
  <c r="E42" i="445" s="1" a="1"/>
  <c r="E42" i="445" s="1"/>
  <c r="C42" i="445" a="1"/>
  <c r="C42" i="445" s="1"/>
  <c r="A42" i="445" s="1" a="1"/>
  <c r="A42" i="445" s="1"/>
  <c r="S41" i="445" a="1"/>
  <c r="S41" i="445" s="1"/>
  <c r="Q41" i="445" s="1" a="1"/>
  <c r="Q41" i="445" s="1"/>
  <c r="O41" i="445" a="1"/>
  <c r="O41" i="445" s="1"/>
  <c r="M41" i="445" s="1" a="1"/>
  <c r="M41" i="445" s="1"/>
  <c r="K41" i="445" a="1"/>
  <c r="K41" i="445" s="1"/>
  <c r="I41" i="445" s="1" a="1"/>
  <c r="I41" i="445" s="1"/>
  <c r="G41" i="445" a="1"/>
  <c r="G41" i="445" s="1"/>
  <c r="E41" i="445" s="1" a="1"/>
  <c r="E41" i="445" s="1"/>
  <c r="C41" i="445" a="1"/>
  <c r="C41" i="445" s="1"/>
  <c r="A41" i="445" s="1" a="1"/>
  <c r="A41" i="445" s="1"/>
  <c r="S40" i="445" a="1"/>
  <c r="S40" i="445" s="1"/>
  <c r="O40" i="445" a="1"/>
  <c r="O40" i="445" s="1"/>
  <c r="K40" i="445" a="1"/>
  <c r="K40" i="445" s="1"/>
  <c r="G40" i="445" a="1"/>
  <c r="G40" i="445" s="1"/>
  <c r="C40" i="445" a="1"/>
  <c r="C40" i="445" s="1"/>
  <c r="G82" i="426" a="1"/>
  <c r="G82" i="426" s="1"/>
  <c r="E82" i="426" s="1" a="1"/>
  <c r="E82" i="426" s="1"/>
  <c r="C82" i="426" a="1"/>
  <c r="C82" i="426" s="1"/>
  <c r="A82" i="426" s="1" a="1"/>
  <c r="A82" i="426" s="1"/>
  <c r="G81" i="426" a="1"/>
  <c r="G81" i="426" s="1"/>
  <c r="E81" i="426" s="1" a="1"/>
  <c r="E81" i="426" s="1"/>
  <c r="C81" i="426" a="1"/>
  <c r="C81" i="426" s="1"/>
  <c r="A81" i="426" s="1" a="1"/>
  <c r="A81" i="426" s="1"/>
  <c r="G80" i="426" a="1"/>
  <c r="G80" i="426" s="1"/>
  <c r="E80" i="426" s="1" a="1"/>
  <c r="E80" i="426" s="1"/>
  <c r="C80" i="426" a="1"/>
  <c r="C80" i="426" s="1"/>
  <c r="A80" i="426" s="1" a="1"/>
  <c r="A80" i="426" s="1"/>
  <c r="G79" i="426" a="1"/>
  <c r="G79" i="426" s="1"/>
  <c r="E79" i="426" s="1" a="1"/>
  <c r="E79" i="426" s="1"/>
  <c r="C79" i="426" a="1"/>
  <c r="C79" i="426" s="1"/>
  <c r="A79" i="426" s="1" a="1"/>
  <c r="A79" i="426" s="1"/>
  <c r="G78" i="426" a="1"/>
  <c r="G78" i="426" s="1"/>
  <c r="E78" i="426" s="1" a="1"/>
  <c r="E78" i="426" s="1"/>
  <c r="C78" i="426" a="1"/>
  <c r="C78" i="426" s="1"/>
  <c r="A78" i="426" s="1" a="1"/>
  <c r="A78" i="426" s="1"/>
  <c r="G77" i="426" a="1"/>
  <c r="G77" i="426" s="1"/>
  <c r="E77" i="426" s="1" a="1"/>
  <c r="E77" i="426" s="1"/>
  <c r="C77" i="426" a="1"/>
  <c r="C77" i="426" s="1"/>
  <c r="A77" i="426" s="1" a="1"/>
  <c r="A77" i="426" s="1"/>
  <c r="G76" i="426" a="1"/>
  <c r="G76" i="426" s="1"/>
  <c r="E76" i="426" s="1" a="1"/>
  <c r="E76" i="426" s="1"/>
  <c r="C76" i="426" a="1"/>
  <c r="C76" i="426" s="1"/>
  <c r="A76" i="426" s="1" a="1"/>
  <c r="A76" i="426" s="1"/>
  <c r="G75" i="426" a="1"/>
  <c r="G75" i="426" s="1"/>
  <c r="E75" i="426" s="1" a="1"/>
  <c r="E75" i="426" s="1"/>
  <c r="C75" i="426" a="1"/>
  <c r="C75" i="426" s="1"/>
  <c r="A75" i="426" s="1" a="1"/>
  <c r="A75" i="426" s="1"/>
  <c r="G74" i="426" a="1"/>
  <c r="G74" i="426" s="1"/>
  <c r="C74" i="426" a="1"/>
  <c r="C74" i="426" s="1"/>
  <c r="A74" i="426" s="1" a="1"/>
  <c r="A74" i="426" s="1"/>
  <c r="G73" i="426" a="1"/>
  <c r="G73" i="426" s="1"/>
  <c r="C73" i="426" a="1"/>
  <c r="C73" i="426" s="1"/>
  <c r="S71" i="426" a="1"/>
  <c r="S71" i="426" s="1"/>
  <c r="Q71" i="426" s="1" a="1"/>
  <c r="Q71" i="426" s="1"/>
  <c r="O71" i="426" a="1"/>
  <c r="O71" i="426" s="1"/>
  <c r="M71" i="426" s="1" a="1"/>
  <c r="M71" i="426" s="1"/>
  <c r="K71" i="426" a="1"/>
  <c r="K71" i="426" s="1"/>
  <c r="I71" i="426" s="1" a="1"/>
  <c r="I71" i="426" s="1"/>
  <c r="G71" i="426" a="1"/>
  <c r="G71" i="426" s="1"/>
  <c r="E71" i="426" s="1" a="1"/>
  <c r="E71" i="426" s="1"/>
  <c r="C71" i="426" a="1"/>
  <c r="C71" i="426" s="1"/>
  <c r="A71" i="426" s="1" a="1"/>
  <c r="A71" i="426" s="1"/>
  <c r="S70" i="426" a="1"/>
  <c r="S70" i="426" s="1"/>
  <c r="Q70" i="426" s="1" a="1"/>
  <c r="Q70" i="426" s="1"/>
  <c r="O70" i="426" a="1"/>
  <c r="O70" i="426" s="1"/>
  <c r="M70" i="426" s="1" a="1"/>
  <c r="M70" i="426" s="1"/>
  <c r="K70" i="426" a="1"/>
  <c r="K70" i="426" s="1"/>
  <c r="I70" i="426" s="1" a="1"/>
  <c r="I70" i="426" s="1"/>
  <c r="G70" i="426" a="1"/>
  <c r="G70" i="426" s="1"/>
  <c r="E70" i="426" s="1" a="1"/>
  <c r="E70" i="426" s="1"/>
  <c r="C70" i="426" a="1"/>
  <c r="C70" i="426" s="1"/>
  <c r="A70" i="426" s="1" a="1"/>
  <c r="A70" i="426" s="1"/>
  <c r="S69" i="426" a="1"/>
  <c r="S69" i="426" s="1"/>
  <c r="Q69" i="426" s="1" a="1"/>
  <c r="Q69" i="426" s="1"/>
  <c r="O69" i="426" a="1"/>
  <c r="O69" i="426" s="1"/>
  <c r="M69" i="426" s="1" a="1"/>
  <c r="M69" i="426" s="1"/>
  <c r="K69" i="426" a="1"/>
  <c r="K69" i="426" s="1"/>
  <c r="I69" i="426" s="1" a="1"/>
  <c r="I69" i="426" s="1"/>
  <c r="G69" i="426" a="1"/>
  <c r="G69" i="426" s="1"/>
  <c r="E69" i="426" s="1" a="1"/>
  <c r="E69" i="426" s="1"/>
  <c r="C69" i="426" a="1"/>
  <c r="C69" i="426" s="1"/>
  <c r="A69" i="426" s="1" a="1"/>
  <c r="A69" i="426" s="1"/>
  <c r="S68" i="426" a="1"/>
  <c r="S68" i="426" s="1"/>
  <c r="Q68" i="426" s="1" a="1"/>
  <c r="Q68" i="426" s="1"/>
  <c r="O68" i="426" a="1"/>
  <c r="O68" i="426" s="1"/>
  <c r="M68" i="426" s="1" a="1"/>
  <c r="M68" i="426" s="1"/>
  <c r="K68" i="426" a="1"/>
  <c r="K68" i="426" s="1"/>
  <c r="I68" i="426" s="1" a="1"/>
  <c r="I68" i="426" s="1"/>
  <c r="G68" i="426" a="1"/>
  <c r="G68" i="426" s="1"/>
  <c r="E68" i="426" s="1" a="1"/>
  <c r="E68" i="426" s="1"/>
  <c r="C68" i="426" a="1"/>
  <c r="C68" i="426" s="1"/>
  <c r="A68" i="426" s="1" a="1"/>
  <c r="A68" i="426" s="1"/>
  <c r="S67" i="426" a="1"/>
  <c r="S67" i="426" s="1"/>
  <c r="Q67" i="426" s="1" a="1"/>
  <c r="Q67" i="426" s="1"/>
  <c r="O67" i="426" a="1"/>
  <c r="O67" i="426" s="1"/>
  <c r="M67" i="426" s="1" a="1"/>
  <c r="M67" i="426" s="1"/>
  <c r="K67" i="426" a="1"/>
  <c r="K67" i="426" s="1"/>
  <c r="I67" i="426" s="1" a="1"/>
  <c r="I67" i="426" s="1"/>
  <c r="G67" i="426" a="1"/>
  <c r="G67" i="426" s="1"/>
  <c r="E67" i="426" s="1" a="1"/>
  <c r="E67" i="426" s="1"/>
  <c r="C67" i="426" a="1"/>
  <c r="C67" i="426" s="1"/>
  <c r="A67" i="426" s="1" a="1"/>
  <c r="A67" i="426" s="1"/>
  <c r="S66" i="426" a="1"/>
  <c r="S66" i="426" s="1"/>
  <c r="Q66" i="426" s="1" a="1"/>
  <c r="Q66" i="426" s="1"/>
  <c r="O66" i="426" a="1"/>
  <c r="O66" i="426" s="1"/>
  <c r="M66" i="426" s="1" a="1"/>
  <c r="M66" i="426" s="1"/>
  <c r="K66" i="426" a="1"/>
  <c r="K66" i="426" s="1"/>
  <c r="I66" i="426" s="1" a="1"/>
  <c r="I66" i="426" s="1"/>
  <c r="G66" i="426" a="1"/>
  <c r="G66" i="426" s="1"/>
  <c r="E66" i="426" s="1" a="1"/>
  <c r="E66" i="426" s="1"/>
  <c r="C66" i="426" a="1"/>
  <c r="C66" i="426" s="1"/>
  <c r="A66" i="426" s="1" a="1"/>
  <c r="A66" i="426" s="1"/>
  <c r="S65" i="426" a="1"/>
  <c r="S65" i="426" s="1"/>
  <c r="Q65" i="426" s="1" a="1"/>
  <c r="Q65" i="426" s="1"/>
  <c r="O65" i="426" a="1"/>
  <c r="O65" i="426" s="1"/>
  <c r="M65" i="426" s="1" a="1"/>
  <c r="M65" i="426" s="1"/>
  <c r="K65" i="426" a="1"/>
  <c r="K65" i="426" s="1"/>
  <c r="I65" i="426" s="1" a="1"/>
  <c r="I65" i="426" s="1"/>
  <c r="G65" i="426" a="1"/>
  <c r="G65" i="426" s="1"/>
  <c r="C65" i="426" a="1"/>
  <c r="C65" i="426" s="1"/>
  <c r="A65" i="426" s="1" a="1"/>
  <c r="A65" i="426" s="1"/>
  <c r="S64" i="426" a="1"/>
  <c r="S64" i="426" s="1"/>
  <c r="O64" i="426" a="1"/>
  <c r="O64" i="426" s="1"/>
  <c r="K64" i="426" a="1"/>
  <c r="K64" i="426" s="1"/>
  <c r="I64" i="426" s="1" a="1"/>
  <c r="I64" i="426" s="1"/>
  <c r="G64" i="426" a="1"/>
  <c r="G64" i="426" s="1"/>
  <c r="E64" i="426" s="1" a="1"/>
  <c r="E64" i="426" s="1"/>
  <c r="C64" i="426" a="1"/>
  <c r="C64" i="426" s="1"/>
  <c r="A64" i="426" s="1" a="1"/>
  <c r="A64" i="426" s="1"/>
  <c r="S63" i="426" a="1"/>
  <c r="S63" i="426" s="1"/>
  <c r="Q63" i="426" s="1" a="1"/>
  <c r="Q63" i="426" s="1"/>
  <c r="O63" i="426" a="1"/>
  <c r="O63" i="426" s="1"/>
  <c r="M63" i="426" s="1" a="1"/>
  <c r="M63" i="426" s="1"/>
  <c r="K63" i="426" a="1"/>
  <c r="K63" i="426" s="1"/>
  <c r="G63" i="426" a="1"/>
  <c r="G63" i="426" s="1"/>
  <c r="E63" i="426" s="1" a="1"/>
  <c r="E63" i="426" s="1"/>
  <c r="C63" i="426" a="1"/>
  <c r="C63" i="426" s="1"/>
  <c r="A63" i="426" s="1" a="1"/>
  <c r="A63" i="426" s="1"/>
  <c r="S62" i="426" a="1"/>
  <c r="S62" i="426" s="1"/>
  <c r="O62" i="426" a="1"/>
  <c r="O62" i="426" s="1"/>
  <c r="K62" i="426" a="1"/>
  <c r="K62" i="426" s="1"/>
  <c r="I62" i="426" s="1" a="1"/>
  <c r="I62" i="426" s="1"/>
  <c r="G62" i="426" a="1"/>
  <c r="G62" i="426" s="1"/>
  <c r="C62" i="426" a="1"/>
  <c r="C62" i="426" s="1"/>
  <c r="S60" i="426" a="1"/>
  <c r="S60" i="426" s="1"/>
  <c r="Q60" i="426" s="1" a="1"/>
  <c r="Q60" i="426" s="1"/>
  <c r="O60" i="426" a="1"/>
  <c r="O60" i="426" s="1"/>
  <c r="M60" i="426" s="1" a="1"/>
  <c r="M60" i="426" s="1"/>
  <c r="K60" i="426" a="1"/>
  <c r="K60" i="426" s="1"/>
  <c r="I60" i="426" s="1" a="1"/>
  <c r="I60" i="426" s="1"/>
  <c r="G60" i="426" a="1"/>
  <c r="G60" i="426" s="1"/>
  <c r="E60" i="426" s="1" a="1"/>
  <c r="E60" i="426" s="1"/>
  <c r="C60" i="426" a="1"/>
  <c r="C60" i="426" s="1"/>
  <c r="A60" i="426" s="1" a="1"/>
  <c r="A60" i="426" s="1"/>
  <c r="S59" i="426" a="1"/>
  <c r="S59" i="426" s="1"/>
  <c r="Q59" i="426" s="1" a="1"/>
  <c r="Q59" i="426" s="1"/>
  <c r="O59" i="426" a="1"/>
  <c r="O59" i="426" s="1"/>
  <c r="M59" i="426" s="1" a="1"/>
  <c r="M59" i="426" s="1"/>
  <c r="K59" i="426" a="1"/>
  <c r="K59" i="426" s="1"/>
  <c r="I59" i="426" s="1" a="1"/>
  <c r="I59" i="426" s="1"/>
  <c r="G59" i="426" a="1"/>
  <c r="G59" i="426" s="1"/>
  <c r="E59" i="426" s="1" a="1"/>
  <c r="E59" i="426" s="1"/>
  <c r="C59" i="426" a="1"/>
  <c r="C59" i="426" s="1"/>
  <c r="A59" i="426" s="1" a="1"/>
  <c r="A59" i="426" s="1"/>
  <c r="S58" i="426" a="1"/>
  <c r="S58" i="426" s="1"/>
  <c r="Q58" i="426" s="1" a="1"/>
  <c r="Q58" i="426" s="1"/>
  <c r="O58" i="426" a="1"/>
  <c r="O58" i="426" s="1"/>
  <c r="M58" i="426" s="1" a="1"/>
  <c r="M58" i="426" s="1"/>
  <c r="K58" i="426" a="1"/>
  <c r="K58" i="426" s="1"/>
  <c r="I58" i="426" s="1" a="1"/>
  <c r="I58" i="426" s="1"/>
  <c r="G58" i="426" a="1"/>
  <c r="G58" i="426" s="1"/>
  <c r="E58" i="426" s="1" a="1"/>
  <c r="E58" i="426" s="1"/>
  <c r="C58" i="426" a="1"/>
  <c r="C58" i="426" s="1"/>
  <c r="A58" i="426" s="1" a="1"/>
  <c r="A58" i="426" s="1"/>
  <c r="S57" i="426" a="1"/>
  <c r="S57" i="426" s="1"/>
  <c r="Q57" i="426" s="1" a="1"/>
  <c r="Q57" i="426" s="1"/>
  <c r="O57" i="426" a="1"/>
  <c r="O57" i="426" s="1"/>
  <c r="M57" i="426" s="1" a="1"/>
  <c r="M57" i="426" s="1"/>
  <c r="K57" i="426" a="1"/>
  <c r="K57" i="426" s="1"/>
  <c r="I57" i="426" s="1" a="1"/>
  <c r="I57" i="426" s="1"/>
  <c r="G57" i="426" a="1"/>
  <c r="G57" i="426" s="1"/>
  <c r="E57" i="426" s="1" a="1"/>
  <c r="E57" i="426" s="1"/>
  <c r="C57" i="426" a="1"/>
  <c r="C57" i="426" s="1"/>
  <c r="A57" i="426" s="1" a="1"/>
  <c r="A57" i="426" s="1"/>
  <c r="S56" i="426" a="1"/>
  <c r="S56" i="426" s="1"/>
  <c r="Q56" i="426" s="1" a="1"/>
  <c r="Q56" i="426" s="1"/>
  <c r="O56" i="426" a="1"/>
  <c r="O56" i="426" s="1"/>
  <c r="M56" i="426" s="1" a="1"/>
  <c r="M56" i="426" s="1"/>
  <c r="K56" i="426" a="1"/>
  <c r="K56" i="426" s="1"/>
  <c r="I56" i="426" s="1" a="1"/>
  <c r="I56" i="426" s="1"/>
  <c r="G56" i="426" a="1"/>
  <c r="G56" i="426" s="1"/>
  <c r="E56" i="426" s="1" a="1"/>
  <c r="E56" i="426" s="1"/>
  <c r="C56" i="426" a="1"/>
  <c r="C56" i="426" s="1"/>
  <c r="A56" i="426" s="1" a="1"/>
  <c r="A56" i="426" s="1"/>
  <c r="S55" i="426" a="1"/>
  <c r="S55" i="426" s="1"/>
  <c r="Q55" i="426" s="1" a="1"/>
  <c r="Q55" i="426" s="1"/>
  <c r="O55" i="426" a="1"/>
  <c r="O55" i="426" s="1"/>
  <c r="M55" i="426" s="1" a="1"/>
  <c r="M55" i="426" s="1"/>
  <c r="K55" i="426" a="1"/>
  <c r="K55" i="426" s="1"/>
  <c r="I55" i="426" s="1" a="1"/>
  <c r="I55" i="426" s="1"/>
  <c r="G55" i="426" a="1"/>
  <c r="G55" i="426" s="1"/>
  <c r="E55" i="426" s="1" a="1"/>
  <c r="E55" i="426" s="1"/>
  <c r="C55" i="426" a="1"/>
  <c r="C55" i="426" s="1"/>
  <c r="A55" i="426" s="1" a="1"/>
  <c r="A55" i="426" s="1"/>
  <c r="S54" i="426" a="1"/>
  <c r="S54" i="426" s="1"/>
  <c r="Q54" i="426" s="1" a="1"/>
  <c r="Q54" i="426" s="1"/>
  <c r="O54" i="426" a="1"/>
  <c r="O54" i="426" s="1"/>
  <c r="M54" i="426" s="1" a="1"/>
  <c r="M54" i="426" s="1"/>
  <c r="K54" i="426" a="1"/>
  <c r="K54" i="426" s="1"/>
  <c r="I54" i="426" s="1" a="1"/>
  <c r="I54" i="426" s="1"/>
  <c r="G54" i="426" a="1"/>
  <c r="G54" i="426" s="1"/>
  <c r="E54" i="426" s="1" a="1"/>
  <c r="E54" i="426" s="1"/>
  <c r="C54" i="426" a="1"/>
  <c r="C54" i="426" s="1"/>
  <c r="A54" i="426" s="1" a="1"/>
  <c r="A54" i="426" s="1"/>
  <c r="S53" i="426" a="1"/>
  <c r="S53" i="426" s="1"/>
  <c r="Q53" i="426" s="1" a="1"/>
  <c r="Q53" i="426" s="1"/>
  <c r="O53" i="426" a="1"/>
  <c r="O53" i="426" s="1"/>
  <c r="M53" i="426" s="1" a="1"/>
  <c r="M53" i="426" s="1"/>
  <c r="K53" i="426" a="1"/>
  <c r="K53" i="426" s="1"/>
  <c r="I53" i="426" s="1" a="1"/>
  <c r="I53" i="426" s="1"/>
  <c r="G53" i="426" a="1"/>
  <c r="G53" i="426" s="1"/>
  <c r="E53" i="426" s="1" a="1"/>
  <c r="E53" i="426" s="1"/>
  <c r="C53" i="426" a="1"/>
  <c r="C53" i="426" s="1"/>
  <c r="A53" i="426" s="1" a="1"/>
  <c r="A53" i="426" s="1"/>
  <c r="S52" i="426" a="1"/>
  <c r="S52" i="426" s="1"/>
  <c r="Q52" i="426" s="1" a="1"/>
  <c r="Q52" i="426" s="1"/>
  <c r="O52" i="426" a="1"/>
  <c r="O52" i="426" s="1"/>
  <c r="M52" i="426" s="1" a="1"/>
  <c r="M52" i="426" s="1"/>
  <c r="K52" i="426" a="1"/>
  <c r="K52" i="426" s="1"/>
  <c r="I52" i="426" s="1" a="1"/>
  <c r="I52" i="426" s="1"/>
  <c r="G52" i="426" a="1"/>
  <c r="G52" i="426" s="1"/>
  <c r="E52" i="426" s="1" a="1"/>
  <c r="E52" i="426" s="1"/>
  <c r="C52" i="426" a="1"/>
  <c r="C52" i="426" s="1"/>
  <c r="A52" i="426" s="1" a="1"/>
  <c r="A52" i="426" s="1"/>
  <c r="S51" i="426" a="1"/>
  <c r="S51" i="426" s="1"/>
  <c r="O51" i="426" a="1"/>
  <c r="O51" i="426" s="1"/>
  <c r="K51" i="426" a="1"/>
  <c r="K51" i="426" s="1"/>
  <c r="G51" i="426" a="1"/>
  <c r="G51" i="426" s="1"/>
  <c r="C51" i="426" a="1"/>
  <c r="C51" i="426" s="1"/>
  <c r="S49" i="426" a="1"/>
  <c r="S49" i="426" s="1"/>
  <c r="Q49" i="426" s="1" a="1"/>
  <c r="Q49" i="426" s="1"/>
  <c r="O49" i="426" a="1"/>
  <c r="O49" i="426" s="1"/>
  <c r="M49" i="426" s="1" a="1"/>
  <c r="M49" i="426" s="1"/>
  <c r="K49" i="426" a="1"/>
  <c r="K49" i="426" s="1"/>
  <c r="I49" i="426" s="1" a="1"/>
  <c r="I49" i="426" s="1"/>
  <c r="G49" i="426" a="1"/>
  <c r="G49" i="426" s="1"/>
  <c r="E49" i="426" s="1" a="1"/>
  <c r="E49" i="426" s="1"/>
  <c r="C49" i="426" a="1"/>
  <c r="C49" i="426" s="1"/>
  <c r="A49" i="426" s="1" a="1"/>
  <c r="A49" i="426" s="1"/>
  <c r="S48" i="426" a="1"/>
  <c r="S48" i="426" s="1"/>
  <c r="Q48" i="426" s="1" a="1"/>
  <c r="Q48" i="426" s="1"/>
  <c r="O48" i="426" a="1"/>
  <c r="O48" i="426" s="1"/>
  <c r="M48" i="426" s="1" a="1"/>
  <c r="M48" i="426" s="1"/>
  <c r="K48" i="426" a="1"/>
  <c r="K48" i="426" s="1"/>
  <c r="I48" i="426" s="1" a="1"/>
  <c r="I48" i="426" s="1"/>
  <c r="G48" i="426" a="1"/>
  <c r="G48" i="426" s="1"/>
  <c r="E48" i="426" s="1" a="1"/>
  <c r="E48" i="426" s="1"/>
  <c r="C48" i="426" a="1"/>
  <c r="C48" i="426" s="1"/>
  <c r="A48" i="426" s="1" a="1"/>
  <c r="A48" i="426" s="1"/>
  <c r="S47" i="426" a="1"/>
  <c r="S47" i="426" s="1"/>
  <c r="Q47" i="426" s="1" a="1"/>
  <c r="Q47" i="426" s="1"/>
  <c r="O47" i="426" a="1"/>
  <c r="O47" i="426" s="1"/>
  <c r="M47" i="426" s="1" a="1"/>
  <c r="M47" i="426" s="1"/>
  <c r="K47" i="426" a="1"/>
  <c r="K47" i="426" s="1"/>
  <c r="I47" i="426" s="1" a="1"/>
  <c r="I47" i="426" s="1"/>
  <c r="G47" i="426" a="1"/>
  <c r="G47" i="426" s="1"/>
  <c r="E47" i="426" s="1" a="1"/>
  <c r="E47" i="426" s="1"/>
  <c r="C47" i="426" a="1"/>
  <c r="C47" i="426" s="1"/>
  <c r="A47" i="426" s="1" a="1"/>
  <c r="A47" i="426" s="1"/>
  <c r="S46" i="426" a="1"/>
  <c r="S46" i="426" s="1"/>
  <c r="Q46" i="426" s="1" a="1"/>
  <c r="Q46" i="426" s="1"/>
  <c r="O46" i="426" a="1"/>
  <c r="O46" i="426" s="1"/>
  <c r="M46" i="426" s="1" a="1"/>
  <c r="M46" i="426" s="1"/>
  <c r="K46" i="426" a="1"/>
  <c r="K46" i="426" s="1"/>
  <c r="I46" i="426" s="1" a="1"/>
  <c r="I46" i="426" s="1"/>
  <c r="G46" i="426" a="1"/>
  <c r="G46" i="426" s="1"/>
  <c r="E46" i="426" s="1" a="1"/>
  <c r="E46" i="426" s="1"/>
  <c r="C46" i="426" a="1"/>
  <c r="C46" i="426" s="1"/>
  <c r="A46" i="426" s="1" a="1"/>
  <c r="A46" i="426" s="1"/>
  <c r="S45" i="426" a="1"/>
  <c r="S45" i="426" s="1"/>
  <c r="Q45" i="426" s="1" a="1"/>
  <c r="Q45" i="426" s="1"/>
  <c r="O45" i="426" a="1"/>
  <c r="O45" i="426" s="1"/>
  <c r="M45" i="426" s="1" a="1"/>
  <c r="M45" i="426" s="1"/>
  <c r="K45" i="426" a="1"/>
  <c r="K45" i="426" s="1"/>
  <c r="I45" i="426" s="1" a="1"/>
  <c r="I45" i="426" s="1"/>
  <c r="G45" i="426" a="1"/>
  <c r="G45" i="426" s="1"/>
  <c r="E45" i="426" s="1" a="1"/>
  <c r="E45" i="426" s="1"/>
  <c r="C45" i="426" a="1"/>
  <c r="C45" i="426" s="1"/>
  <c r="A45" i="426" s="1" a="1"/>
  <c r="A45" i="426" s="1"/>
  <c r="S44" i="426" a="1"/>
  <c r="S44" i="426" s="1"/>
  <c r="Q44" i="426" s="1" a="1"/>
  <c r="Q44" i="426" s="1"/>
  <c r="O44" i="426" a="1"/>
  <c r="O44" i="426" s="1"/>
  <c r="M44" i="426" s="1" a="1"/>
  <c r="M44" i="426" s="1"/>
  <c r="K44" i="426" a="1"/>
  <c r="K44" i="426" s="1"/>
  <c r="I44" i="426" s="1" a="1"/>
  <c r="I44" i="426" s="1"/>
  <c r="G44" i="426" a="1"/>
  <c r="G44" i="426" s="1"/>
  <c r="E44" i="426" s="1" a="1"/>
  <c r="E44" i="426" s="1"/>
  <c r="C44" i="426" a="1"/>
  <c r="C44" i="426" s="1"/>
  <c r="A44" i="426" s="1" a="1"/>
  <c r="A44" i="426" s="1"/>
  <c r="S43" i="426" a="1"/>
  <c r="S43" i="426" s="1"/>
  <c r="Q43" i="426" s="1" a="1"/>
  <c r="Q43" i="426" s="1"/>
  <c r="O43" i="426" a="1"/>
  <c r="O43" i="426" s="1"/>
  <c r="M43" i="426" s="1" a="1"/>
  <c r="M43" i="426" s="1"/>
  <c r="K43" i="426" a="1"/>
  <c r="K43" i="426" s="1"/>
  <c r="I43" i="426" s="1" a="1"/>
  <c r="I43" i="426" s="1"/>
  <c r="G43" i="426" a="1"/>
  <c r="G43" i="426" s="1"/>
  <c r="E43" i="426" s="1" a="1"/>
  <c r="E43" i="426" s="1"/>
  <c r="C43" i="426" a="1"/>
  <c r="C43" i="426" s="1"/>
  <c r="A43" i="426" s="1" a="1"/>
  <c r="A43" i="426" s="1"/>
  <c r="S42" i="426" a="1"/>
  <c r="S42" i="426" s="1"/>
  <c r="Q42" i="426" s="1" a="1"/>
  <c r="Q42" i="426" s="1"/>
  <c r="O42" i="426" a="1"/>
  <c r="O42" i="426" s="1"/>
  <c r="M42" i="426" s="1" a="1"/>
  <c r="M42" i="426" s="1"/>
  <c r="K42" i="426" a="1"/>
  <c r="K42" i="426" s="1"/>
  <c r="I42" i="426" s="1" a="1"/>
  <c r="I42" i="426" s="1"/>
  <c r="G42" i="426" a="1"/>
  <c r="G42" i="426" s="1"/>
  <c r="E42" i="426" s="1" a="1"/>
  <c r="E42" i="426" s="1"/>
  <c r="C42" i="426" a="1"/>
  <c r="C42" i="426" s="1"/>
  <c r="A42" i="426" s="1" a="1"/>
  <c r="A42" i="426" s="1"/>
  <c r="S41" i="426" a="1"/>
  <c r="S41" i="426" s="1"/>
  <c r="Q41" i="426" s="1" a="1"/>
  <c r="Q41" i="426" s="1"/>
  <c r="O41" i="426" a="1"/>
  <c r="O41" i="426" s="1"/>
  <c r="M41" i="426" s="1" a="1"/>
  <c r="M41" i="426" s="1"/>
  <c r="K41" i="426" a="1"/>
  <c r="K41" i="426" s="1"/>
  <c r="I41" i="426" s="1" a="1"/>
  <c r="I41" i="426" s="1"/>
  <c r="G41" i="426" a="1"/>
  <c r="G41" i="426" s="1"/>
  <c r="E41" i="426" s="1" a="1"/>
  <c r="E41" i="426" s="1"/>
  <c r="C41" i="426" a="1"/>
  <c r="C41" i="426" s="1"/>
  <c r="A41" i="426" s="1" a="1"/>
  <c r="A41" i="426" s="1"/>
  <c r="S40" i="426" a="1"/>
  <c r="S40" i="426" s="1"/>
  <c r="O40" i="426" a="1"/>
  <c r="O40" i="426" s="1"/>
  <c r="K40" i="426" a="1"/>
  <c r="K40" i="426" s="1"/>
  <c r="I40" i="426" s="1" a="1"/>
  <c r="I40" i="426" s="1"/>
  <c r="G40" i="426" a="1"/>
  <c r="G40" i="426" s="1"/>
  <c r="C40" i="426" a="1"/>
  <c r="C40" i="426" s="1"/>
  <c r="G82" i="446" a="1"/>
  <c r="G82" i="446" s="1"/>
  <c r="E82" i="446" s="1" a="1"/>
  <c r="E82" i="446" s="1"/>
  <c r="C82" i="446" a="1"/>
  <c r="C82" i="446" s="1"/>
  <c r="A82" i="446" s="1" a="1"/>
  <c r="A82" i="446" s="1"/>
  <c r="G81" i="446" a="1"/>
  <c r="G81" i="446" s="1"/>
  <c r="E81" i="446" s="1" a="1"/>
  <c r="E81" i="446" s="1"/>
  <c r="C81" i="446" a="1"/>
  <c r="C81" i="446" s="1"/>
  <c r="A81" i="446" s="1" a="1"/>
  <c r="A81" i="446" s="1"/>
  <c r="G80" i="446" a="1"/>
  <c r="G80" i="446" s="1"/>
  <c r="E80" i="446" s="1" a="1"/>
  <c r="E80" i="446" s="1"/>
  <c r="C80" i="446" a="1"/>
  <c r="C80" i="446" s="1"/>
  <c r="A80" i="446" s="1" a="1"/>
  <c r="A80" i="446" s="1"/>
  <c r="G79" i="446" a="1"/>
  <c r="G79" i="446" s="1"/>
  <c r="E79" i="446" s="1" a="1"/>
  <c r="E79" i="446" s="1"/>
  <c r="C79" i="446" a="1"/>
  <c r="C79" i="446" s="1"/>
  <c r="A79" i="446" s="1" a="1"/>
  <c r="A79" i="446" s="1"/>
  <c r="G78" i="446" a="1"/>
  <c r="G78" i="446" s="1"/>
  <c r="E78" i="446" s="1" a="1"/>
  <c r="E78" i="446" s="1"/>
  <c r="C78" i="446" a="1"/>
  <c r="C78" i="446" s="1"/>
  <c r="A78" i="446" s="1" a="1"/>
  <c r="A78" i="446" s="1"/>
  <c r="G77" i="446" a="1"/>
  <c r="G77" i="446" s="1"/>
  <c r="E77" i="446" s="1" a="1"/>
  <c r="E77" i="446" s="1"/>
  <c r="C77" i="446" a="1"/>
  <c r="C77" i="446" s="1"/>
  <c r="A77" i="446" s="1" a="1"/>
  <c r="A77" i="446" s="1"/>
  <c r="G76" i="446" a="1"/>
  <c r="G76" i="446" s="1"/>
  <c r="E76" i="446" s="1" a="1"/>
  <c r="E76" i="446" s="1"/>
  <c r="C76" i="446" a="1"/>
  <c r="C76" i="446" s="1"/>
  <c r="A76" i="446" s="1" a="1"/>
  <c r="A76" i="446" s="1"/>
  <c r="G75" i="446" a="1"/>
  <c r="G75" i="446" s="1"/>
  <c r="E75" i="446" s="1" a="1"/>
  <c r="E75" i="446" s="1"/>
  <c r="C75" i="446" a="1"/>
  <c r="C75" i="446" s="1"/>
  <c r="A75" i="446" s="1" a="1"/>
  <c r="A75" i="446" s="1"/>
  <c r="G74" i="446" a="1"/>
  <c r="G74" i="446" s="1"/>
  <c r="E74" i="446" s="1" a="1"/>
  <c r="E74" i="446" s="1"/>
  <c r="C74" i="446" a="1"/>
  <c r="C74" i="446" s="1"/>
  <c r="A74" i="446" s="1" a="1"/>
  <c r="A74" i="446" s="1"/>
  <c r="G73" i="446" a="1"/>
  <c r="G73" i="446" s="1"/>
  <c r="C73" i="446" a="1"/>
  <c r="C73" i="446" s="1"/>
  <c r="S71" i="446" a="1"/>
  <c r="S71" i="446" s="1"/>
  <c r="Q71" i="446" s="1" a="1"/>
  <c r="Q71" i="446" s="1"/>
  <c r="O71" i="446" a="1"/>
  <c r="O71" i="446" s="1"/>
  <c r="M71" i="446" s="1" a="1"/>
  <c r="M71" i="446" s="1"/>
  <c r="K71" i="446" a="1"/>
  <c r="K71" i="446" s="1"/>
  <c r="I71" i="446" s="1" a="1"/>
  <c r="I71" i="446" s="1"/>
  <c r="G71" i="446" a="1"/>
  <c r="G71" i="446" s="1"/>
  <c r="E71" i="446" s="1" a="1"/>
  <c r="E71" i="446" s="1"/>
  <c r="C71" i="446" a="1"/>
  <c r="C71" i="446" s="1"/>
  <c r="A71" i="446" s="1" a="1"/>
  <c r="A71" i="446" s="1"/>
  <c r="S70" i="446" a="1"/>
  <c r="S70" i="446" s="1"/>
  <c r="Q70" i="446" s="1" a="1"/>
  <c r="Q70" i="446" s="1"/>
  <c r="O70" i="446" a="1"/>
  <c r="O70" i="446" s="1"/>
  <c r="M70" i="446" s="1" a="1"/>
  <c r="M70" i="446" s="1"/>
  <c r="K70" i="446" a="1"/>
  <c r="K70" i="446" s="1"/>
  <c r="I70" i="446" s="1" a="1"/>
  <c r="I70" i="446" s="1"/>
  <c r="G70" i="446" a="1"/>
  <c r="G70" i="446" s="1"/>
  <c r="E70" i="446" s="1" a="1"/>
  <c r="E70" i="446" s="1"/>
  <c r="C70" i="446" a="1"/>
  <c r="C70" i="446" s="1"/>
  <c r="A70" i="446" s="1" a="1"/>
  <c r="A70" i="446" s="1"/>
  <c r="S69" i="446" a="1"/>
  <c r="S69" i="446" s="1"/>
  <c r="Q69" i="446" s="1" a="1"/>
  <c r="Q69" i="446" s="1"/>
  <c r="O69" i="446" a="1"/>
  <c r="O69" i="446" s="1"/>
  <c r="M69" i="446" s="1" a="1"/>
  <c r="M69" i="446" s="1"/>
  <c r="K69" i="446" a="1"/>
  <c r="K69" i="446" s="1"/>
  <c r="I69" i="446" s="1" a="1"/>
  <c r="I69" i="446" s="1"/>
  <c r="G69" i="446" a="1"/>
  <c r="G69" i="446" s="1"/>
  <c r="E69" i="446" s="1" a="1"/>
  <c r="E69" i="446" s="1"/>
  <c r="C69" i="446" a="1"/>
  <c r="C69" i="446" s="1"/>
  <c r="A69" i="446" s="1" a="1"/>
  <c r="A69" i="446" s="1"/>
  <c r="S68" i="446" a="1"/>
  <c r="S68" i="446" s="1"/>
  <c r="Q68" i="446" s="1" a="1"/>
  <c r="Q68" i="446" s="1"/>
  <c r="O68" i="446" a="1"/>
  <c r="O68" i="446" s="1"/>
  <c r="M68" i="446" s="1" a="1"/>
  <c r="M68" i="446" s="1"/>
  <c r="K68" i="446" a="1"/>
  <c r="K68" i="446" s="1"/>
  <c r="I68" i="446" s="1" a="1"/>
  <c r="I68" i="446" s="1"/>
  <c r="G68" i="446" a="1"/>
  <c r="G68" i="446" s="1"/>
  <c r="E68" i="446" s="1" a="1"/>
  <c r="E68" i="446" s="1"/>
  <c r="C68" i="446" a="1"/>
  <c r="C68" i="446" s="1"/>
  <c r="A68" i="446" s="1" a="1"/>
  <c r="A68" i="446" s="1"/>
  <c r="S67" i="446" a="1"/>
  <c r="S67" i="446" s="1"/>
  <c r="Q67" i="446" s="1" a="1"/>
  <c r="Q67" i="446" s="1"/>
  <c r="O67" i="446" a="1"/>
  <c r="O67" i="446" s="1"/>
  <c r="M67" i="446" s="1" a="1"/>
  <c r="M67" i="446" s="1"/>
  <c r="K67" i="446" a="1"/>
  <c r="K67" i="446" s="1"/>
  <c r="I67" i="446" s="1" a="1"/>
  <c r="I67" i="446" s="1"/>
  <c r="G67" i="446" a="1"/>
  <c r="G67" i="446" s="1"/>
  <c r="E67" i="446" s="1" a="1"/>
  <c r="E67" i="446" s="1"/>
  <c r="C67" i="446" a="1"/>
  <c r="C67" i="446" s="1"/>
  <c r="A67" i="446" s="1" a="1"/>
  <c r="A67" i="446" s="1"/>
  <c r="S66" i="446" a="1"/>
  <c r="S66" i="446" s="1"/>
  <c r="Q66" i="446" s="1" a="1"/>
  <c r="Q66" i="446" s="1"/>
  <c r="O66" i="446" a="1"/>
  <c r="O66" i="446" s="1"/>
  <c r="M66" i="446" s="1" a="1"/>
  <c r="M66" i="446" s="1"/>
  <c r="K66" i="446" a="1"/>
  <c r="K66" i="446" s="1"/>
  <c r="I66" i="446" s="1" a="1"/>
  <c r="I66" i="446" s="1"/>
  <c r="G66" i="446" a="1"/>
  <c r="G66" i="446" s="1"/>
  <c r="E66" i="446" s="1" a="1"/>
  <c r="E66" i="446" s="1"/>
  <c r="C66" i="446" a="1"/>
  <c r="C66" i="446" s="1"/>
  <c r="A66" i="446" s="1" a="1"/>
  <c r="A66" i="446" s="1"/>
  <c r="S65" i="446" a="1"/>
  <c r="S65" i="446" s="1"/>
  <c r="Q65" i="446" s="1" a="1"/>
  <c r="Q65" i="446" s="1"/>
  <c r="O65" i="446" a="1"/>
  <c r="O65" i="446" s="1"/>
  <c r="M65" i="446" s="1" a="1"/>
  <c r="M65" i="446" s="1"/>
  <c r="K65" i="446" a="1"/>
  <c r="K65" i="446" s="1"/>
  <c r="I65" i="446" s="1" a="1"/>
  <c r="I65" i="446" s="1"/>
  <c r="G65" i="446" a="1"/>
  <c r="G65" i="446" s="1"/>
  <c r="C65" i="446" a="1"/>
  <c r="C65" i="446" s="1"/>
  <c r="A65" i="446" s="1" a="1"/>
  <c r="A65" i="446" s="1"/>
  <c r="S64" i="446" a="1"/>
  <c r="S64" i="446" s="1"/>
  <c r="O64" i="446" a="1"/>
  <c r="O64" i="446" s="1"/>
  <c r="K64" i="446" a="1"/>
  <c r="K64" i="446" s="1"/>
  <c r="I64" i="446" s="1" a="1"/>
  <c r="I64" i="446" s="1"/>
  <c r="G64" i="446" a="1"/>
  <c r="G64" i="446" s="1"/>
  <c r="E64" i="446" s="1" a="1"/>
  <c r="E64" i="446" s="1"/>
  <c r="C64" i="446" a="1"/>
  <c r="C64" i="446" s="1"/>
  <c r="A64" i="446" s="1" a="1"/>
  <c r="A64" i="446" s="1"/>
  <c r="S63" i="446" a="1"/>
  <c r="S63" i="446" s="1"/>
  <c r="Q63" i="446" s="1" a="1"/>
  <c r="Q63" i="446" s="1"/>
  <c r="O63" i="446" a="1"/>
  <c r="O63" i="446" s="1"/>
  <c r="M63" i="446" s="1" a="1"/>
  <c r="M63" i="446" s="1"/>
  <c r="K63" i="446" a="1"/>
  <c r="K63" i="446" s="1"/>
  <c r="G63" i="446" a="1"/>
  <c r="G63" i="446" s="1"/>
  <c r="E63" i="446" s="1" a="1"/>
  <c r="E63" i="446" s="1"/>
  <c r="C63" i="446" a="1"/>
  <c r="C63" i="446" s="1"/>
  <c r="A63" i="446" s="1" a="1"/>
  <c r="A63" i="446" s="1"/>
  <c r="S62" i="446" a="1"/>
  <c r="S62" i="446" s="1"/>
  <c r="O62" i="446" a="1"/>
  <c r="O62" i="446" s="1"/>
  <c r="K62" i="446" a="1"/>
  <c r="K62" i="446" s="1"/>
  <c r="I62" i="446" s="1" a="1"/>
  <c r="I62" i="446" s="1"/>
  <c r="G62" i="446" a="1"/>
  <c r="G62" i="446" s="1"/>
  <c r="C62" i="446" a="1"/>
  <c r="C62" i="446" s="1"/>
  <c r="S60" i="446" a="1"/>
  <c r="S60" i="446" s="1"/>
  <c r="Q60" i="446" s="1" a="1"/>
  <c r="Q60" i="446" s="1"/>
  <c r="O60" i="446" a="1"/>
  <c r="O60" i="446" s="1"/>
  <c r="M60" i="446" s="1" a="1"/>
  <c r="M60" i="446" s="1"/>
  <c r="K60" i="446" a="1"/>
  <c r="K60" i="446" s="1"/>
  <c r="I60" i="446" s="1" a="1"/>
  <c r="I60" i="446" s="1"/>
  <c r="G60" i="446" a="1"/>
  <c r="G60" i="446" s="1"/>
  <c r="E60" i="446" s="1" a="1"/>
  <c r="E60" i="446" s="1"/>
  <c r="C60" i="446" a="1"/>
  <c r="C60" i="446" s="1"/>
  <c r="A60" i="446" s="1" a="1"/>
  <c r="A60" i="446" s="1"/>
  <c r="S59" i="446" a="1"/>
  <c r="S59" i="446" s="1"/>
  <c r="Q59" i="446" s="1" a="1"/>
  <c r="Q59" i="446" s="1"/>
  <c r="O59" i="446" a="1"/>
  <c r="O59" i="446" s="1"/>
  <c r="M59" i="446" s="1" a="1"/>
  <c r="M59" i="446" s="1"/>
  <c r="K59" i="446" a="1"/>
  <c r="K59" i="446" s="1"/>
  <c r="I59" i="446" s="1" a="1"/>
  <c r="I59" i="446" s="1"/>
  <c r="G59" i="446" a="1"/>
  <c r="G59" i="446" s="1"/>
  <c r="E59" i="446" s="1" a="1"/>
  <c r="E59" i="446" s="1"/>
  <c r="C59" i="446" a="1"/>
  <c r="C59" i="446" s="1"/>
  <c r="A59" i="446" s="1" a="1"/>
  <c r="A59" i="446" s="1"/>
  <c r="S58" i="446" a="1"/>
  <c r="S58" i="446" s="1"/>
  <c r="Q58" i="446" s="1" a="1"/>
  <c r="Q58" i="446" s="1"/>
  <c r="O58" i="446" a="1"/>
  <c r="O58" i="446" s="1"/>
  <c r="M58" i="446" s="1" a="1"/>
  <c r="M58" i="446" s="1"/>
  <c r="K58" i="446" a="1"/>
  <c r="K58" i="446" s="1"/>
  <c r="I58" i="446" s="1" a="1"/>
  <c r="I58" i="446" s="1"/>
  <c r="G58" i="446" a="1"/>
  <c r="G58" i="446" s="1"/>
  <c r="E58" i="446" s="1" a="1"/>
  <c r="E58" i="446" s="1"/>
  <c r="C58" i="446" a="1"/>
  <c r="C58" i="446" s="1"/>
  <c r="A58" i="446" s="1" a="1"/>
  <c r="A58" i="446" s="1"/>
  <c r="S57" i="446" a="1"/>
  <c r="S57" i="446" s="1"/>
  <c r="Q57" i="446" s="1" a="1"/>
  <c r="Q57" i="446" s="1"/>
  <c r="O57" i="446" a="1"/>
  <c r="O57" i="446" s="1"/>
  <c r="M57" i="446" s="1" a="1"/>
  <c r="M57" i="446" s="1"/>
  <c r="K57" i="446" a="1"/>
  <c r="K57" i="446" s="1"/>
  <c r="I57" i="446" s="1" a="1"/>
  <c r="I57" i="446" s="1"/>
  <c r="G57" i="446" a="1"/>
  <c r="G57" i="446" s="1"/>
  <c r="E57" i="446" s="1" a="1"/>
  <c r="E57" i="446" s="1"/>
  <c r="C57" i="446" a="1"/>
  <c r="C57" i="446" s="1"/>
  <c r="A57" i="446" s="1" a="1"/>
  <c r="A57" i="446" s="1"/>
  <c r="S56" i="446" a="1"/>
  <c r="S56" i="446" s="1"/>
  <c r="Q56" i="446" s="1" a="1"/>
  <c r="Q56" i="446" s="1"/>
  <c r="O56" i="446" a="1"/>
  <c r="O56" i="446" s="1"/>
  <c r="M56" i="446" s="1" a="1"/>
  <c r="M56" i="446" s="1"/>
  <c r="K56" i="446" a="1"/>
  <c r="K56" i="446" s="1"/>
  <c r="I56" i="446" s="1" a="1"/>
  <c r="I56" i="446" s="1"/>
  <c r="G56" i="446" a="1"/>
  <c r="G56" i="446" s="1"/>
  <c r="E56" i="446" s="1" a="1"/>
  <c r="E56" i="446" s="1"/>
  <c r="C56" i="446" a="1"/>
  <c r="C56" i="446" s="1"/>
  <c r="A56" i="446" s="1" a="1"/>
  <c r="A56" i="446" s="1"/>
  <c r="S55" i="446" a="1"/>
  <c r="S55" i="446" s="1"/>
  <c r="Q55" i="446" s="1" a="1"/>
  <c r="Q55" i="446" s="1"/>
  <c r="O55" i="446" a="1"/>
  <c r="O55" i="446" s="1"/>
  <c r="M55" i="446" s="1" a="1"/>
  <c r="M55" i="446" s="1"/>
  <c r="K55" i="446" a="1"/>
  <c r="K55" i="446" s="1"/>
  <c r="I55" i="446" s="1" a="1"/>
  <c r="I55" i="446" s="1"/>
  <c r="G55" i="446" a="1"/>
  <c r="G55" i="446" s="1"/>
  <c r="E55" i="446" s="1" a="1"/>
  <c r="E55" i="446" s="1"/>
  <c r="C55" i="446" a="1"/>
  <c r="C55" i="446" s="1"/>
  <c r="A55" i="446" s="1" a="1"/>
  <c r="A55" i="446" s="1"/>
  <c r="S54" i="446" a="1"/>
  <c r="S54" i="446" s="1"/>
  <c r="Q54" i="446" s="1" a="1"/>
  <c r="Q54" i="446" s="1"/>
  <c r="O54" i="446" a="1"/>
  <c r="O54" i="446" s="1"/>
  <c r="M54" i="446" s="1" a="1"/>
  <c r="M54" i="446" s="1"/>
  <c r="K54" i="446" a="1"/>
  <c r="K54" i="446" s="1"/>
  <c r="I54" i="446" s="1" a="1"/>
  <c r="I54" i="446" s="1"/>
  <c r="G54" i="446" a="1"/>
  <c r="G54" i="446" s="1"/>
  <c r="E54" i="446" s="1" a="1"/>
  <c r="E54" i="446" s="1"/>
  <c r="C54" i="446" a="1"/>
  <c r="C54" i="446" s="1"/>
  <c r="A54" i="446" s="1" a="1"/>
  <c r="A54" i="446" s="1"/>
  <c r="S53" i="446" a="1"/>
  <c r="S53" i="446" s="1"/>
  <c r="Q53" i="446" s="1" a="1"/>
  <c r="Q53" i="446" s="1"/>
  <c r="O53" i="446" a="1"/>
  <c r="O53" i="446" s="1"/>
  <c r="M53" i="446" s="1" a="1"/>
  <c r="M53" i="446" s="1"/>
  <c r="K53" i="446" a="1"/>
  <c r="K53" i="446" s="1"/>
  <c r="I53" i="446" s="1" a="1"/>
  <c r="I53" i="446" s="1"/>
  <c r="G53" i="446" a="1"/>
  <c r="G53" i="446" s="1"/>
  <c r="E53" i="446" s="1" a="1"/>
  <c r="E53" i="446" s="1"/>
  <c r="C53" i="446" a="1"/>
  <c r="C53" i="446" s="1"/>
  <c r="A53" i="446" s="1" a="1"/>
  <c r="A53" i="446" s="1"/>
  <c r="S52" i="446" a="1"/>
  <c r="S52" i="446" s="1"/>
  <c r="Q52" i="446" s="1" a="1"/>
  <c r="Q52" i="446" s="1"/>
  <c r="O52" i="446" a="1"/>
  <c r="O52" i="446" s="1"/>
  <c r="M52" i="446" s="1" a="1"/>
  <c r="M52" i="446" s="1"/>
  <c r="K52" i="446" a="1"/>
  <c r="K52" i="446" s="1"/>
  <c r="I52" i="446" s="1" a="1"/>
  <c r="I52" i="446" s="1"/>
  <c r="G52" i="446" a="1"/>
  <c r="G52" i="446" s="1"/>
  <c r="E52" i="446" s="1" a="1"/>
  <c r="E52" i="446" s="1"/>
  <c r="C52" i="446" a="1"/>
  <c r="C52" i="446" s="1"/>
  <c r="A52" i="446" s="1" a="1"/>
  <c r="A52" i="446" s="1"/>
  <c r="S51" i="446" a="1"/>
  <c r="S51" i="446" s="1"/>
  <c r="O51" i="446" a="1"/>
  <c r="O51" i="446" s="1"/>
  <c r="K51" i="446" a="1"/>
  <c r="K51" i="446" s="1"/>
  <c r="I51" i="446" s="1" a="1"/>
  <c r="I51" i="446" s="1"/>
  <c r="G51" i="446" a="1"/>
  <c r="G51" i="446" s="1"/>
  <c r="C51" i="446" a="1"/>
  <c r="C51" i="446" s="1"/>
  <c r="S49" i="446" a="1"/>
  <c r="S49" i="446" s="1"/>
  <c r="Q49" i="446" s="1" a="1"/>
  <c r="Q49" i="446" s="1"/>
  <c r="O49" i="446" a="1"/>
  <c r="O49" i="446" s="1"/>
  <c r="M49" i="446" s="1" a="1"/>
  <c r="M49" i="446" s="1"/>
  <c r="K49" i="446" a="1"/>
  <c r="K49" i="446" s="1"/>
  <c r="I49" i="446" s="1" a="1"/>
  <c r="I49" i="446" s="1"/>
  <c r="G49" i="446" a="1"/>
  <c r="G49" i="446" s="1"/>
  <c r="E49" i="446" s="1" a="1"/>
  <c r="E49" i="446" s="1"/>
  <c r="C49" i="446" a="1"/>
  <c r="C49" i="446" s="1"/>
  <c r="A49" i="446" s="1" a="1"/>
  <c r="A49" i="446" s="1"/>
  <c r="S48" i="446" a="1"/>
  <c r="S48" i="446" s="1"/>
  <c r="Q48" i="446" s="1" a="1"/>
  <c r="Q48" i="446" s="1"/>
  <c r="O48" i="446" a="1"/>
  <c r="O48" i="446" s="1"/>
  <c r="M48" i="446" s="1" a="1"/>
  <c r="M48" i="446" s="1"/>
  <c r="K48" i="446" a="1"/>
  <c r="K48" i="446" s="1"/>
  <c r="I48" i="446" s="1" a="1"/>
  <c r="I48" i="446" s="1"/>
  <c r="G48" i="446" a="1"/>
  <c r="G48" i="446" s="1"/>
  <c r="E48" i="446" s="1" a="1"/>
  <c r="E48" i="446" s="1"/>
  <c r="C48" i="446" a="1"/>
  <c r="C48" i="446" s="1"/>
  <c r="A48" i="446" s="1" a="1"/>
  <c r="A48" i="446" s="1"/>
  <c r="S47" i="446" a="1"/>
  <c r="S47" i="446" s="1"/>
  <c r="Q47" i="446" s="1" a="1"/>
  <c r="Q47" i="446" s="1"/>
  <c r="O47" i="446" a="1"/>
  <c r="O47" i="446" s="1"/>
  <c r="M47" i="446" s="1" a="1"/>
  <c r="M47" i="446" s="1"/>
  <c r="K47" i="446" a="1"/>
  <c r="K47" i="446" s="1"/>
  <c r="I47" i="446" s="1" a="1"/>
  <c r="I47" i="446" s="1"/>
  <c r="G47" i="446" a="1"/>
  <c r="G47" i="446" s="1"/>
  <c r="E47" i="446" s="1" a="1"/>
  <c r="E47" i="446" s="1"/>
  <c r="C47" i="446" a="1"/>
  <c r="C47" i="446" s="1"/>
  <c r="A47" i="446" s="1" a="1"/>
  <c r="A47" i="446" s="1"/>
  <c r="S46" i="446" a="1"/>
  <c r="S46" i="446" s="1"/>
  <c r="Q46" i="446" s="1" a="1"/>
  <c r="Q46" i="446" s="1"/>
  <c r="O46" i="446" a="1"/>
  <c r="O46" i="446" s="1"/>
  <c r="M46" i="446" s="1" a="1"/>
  <c r="M46" i="446" s="1"/>
  <c r="K46" i="446" a="1"/>
  <c r="K46" i="446" s="1"/>
  <c r="I46" i="446" s="1" a="1"/>
  <c r="I46" i="446" s="1"/>
  <c r="G46" i="446" a="1"/>
  <c r="G46" i="446" s="1"/>
  <c r="E46" i="446" s="1" a="1"/>
  <c r="E46" i="446" s="1"/>
  <c r="C46" i="446" a="1"/>
  <c r="C46" i="446" s="1"/>
  <c r="A46" i="446" s="1" a="1"/>
  <c r="A46" i="446" s="1"/>
  <c r="S45" i="446" a="1"/>
  <c r="S45" i="446" s="1"/>
  <c r="Q45" i="446" s="1" a="1"/>
  <c r="Q45" i="446" s="1"/>
  <c r="O45" i="446" a="1"/>
  <c r="O45" i="446" s="1"/>
  <c r="M45" i="446" s="1" a="1"/>
  <c r="M45" i="446" s="1"/>
  <c r="K45" i="446" a="1"/>
  <c r="K45" i="446" s="1"/>
  <c r="I45" i="446" s="1" a="1"/>
  <c r="I45" i="446" s="1"/>
  <c r="G45" i="446" a="1"/>
  <c r="G45" i="446" s="1"/>
  <c r="E45" i="446" s="1" a="1"/>
  <c r="E45" i="446" s="1"/>
  <c r="C45" i="446" a="1"/>
  <c r="C45" i="446" s="1"/>
  <c r="A45" i="446" s="1" a="1"/>
  <c r="A45" i="446" s="1"/>
  <c r="S44" i="446" a="1"/>
  <c r="S44" i="446" s="1"/>
  <c r="Q44" i="446" s="1" a="1"/>
  <c r="Q44" i="446" s="1"/>
  <c r="O44" i="446" a="1"/>
  <c r="O44" i="446" s="1"/>
  <c r="M44" i="446" s="1" a="1"/>
  <c r="M44" i="446" s="1"/>
  <c r="K44" i="446" a="1"/>
  <c r="K44" i="446" s="1"/>
  <c r="I44" i="446" s="1" a="1"/>
  <c r="I44" i="446" s="1"/>
  <c r="G44" i="446" a="1"/>
  <c r="G44" i="446" s="1"/>
  <c r="E44" i="446" s="1" a="1"/>
  <c r="E44" i="446" s="1"/>
  <c r="C44" i="446" a="1"/>
  <c r="C44" i="446" s="1"/>
  <c r="A44" i="446" s="1" a="1"/>
  <c r="A44" i="446" s="1"/>
  <c r="S43" i="446" a="1"/>
  <c r="S43" i="446" s="1"/>
  <c r="Q43" i="446" s="1" a="1"/>
  <c r="Q43" i="446" s="1"/>
  <c r="O43" i="446" a="1"/>
  <c r="O43" i="446" s="1"/>
  <c r="M43" i="446" s="1" a="1"/>
  <c r="M43" i="446" s="1"/>
  <c r="K43" i="446" a="1"/>
  <c r="K43" i="446" s="1"/>
  <c r="I43" i="446" s="1" a="1"/>
  <c r="I43" i="446" s="1"/>
  <c r="G43" i="446" a="1"/>
  <c r="G43" i="446" s="1"/>
  <c r="E43" i="446" s="1" a="1"/>
  <c r="E43" i="446" s="1"/>
  <c r="C43" i="446" a="1"/>
  <c r="C43" i="446" s="1"/>
  <c r="A43" i="446" s="1" a="1"/>
  <c r="A43" i="446" s="1"/>
  <c r="S42" i="446" a="1"/>
  <c r="S42" i="446" s="1"/>
  <c r="Q42" i="446" s="1" a="1"/>
  <c r="Q42" i="446" s="1"/>
  <c r="O42" i="446" a="1"/>
  <c r="O42" i="446" s="1"/>
  <c r="M42" i="446" s="1" a="1"/>
  <c r="M42" i="446" s="1"/>
  <c r="K42" i="446" a="1"/>
  <c r="K42" i="446" s="1"/>
  <c r="I42" i="446" s="1" a="1"/>
  <c r="I42" i="446" s="1"/>
  <c r="G42" i="446" a="1"/>
  <c r="G42" i="446" s="1"/>
  <c r="E42" i="446" s="1" a="1"/>
  <c r="E42" i="446" s="1"/>
  <c r="C42" i="446" a="1"/>
  <c r="C42" i="446" s="1"/>
  <c r="A42" i="446" s="1" a="1"/>
  <c r="A42" i="446" s="1"/>
  <c r="S41" i="446" a="1"/>
  <c r="S41" i="446" s="1"/>
  <c r="O41" i="446" a="1"/>
  <c r="O41" i="446" s="1"/>
  <c r="K41" i="446" a="1"/>
  <c r="K41" i="446" s="1"/>
  <c r="I41" i="446" s="1" a="1"/>
  <c r="I41" i="446" s="1"/>
  <c r="G41" i="446" a="1"/>
  <c r="G41" i="446" s="1"/>
  <c r="C41" i="446" a="1"/>
  <c r="C41" i="446" s="1"/>
  <c r="A41" i="446" s="1" a="1"/>
  <c r="A41" i="446" s="1"/>
  <c r="S40" i="446" a="1"/>
  <c r="S40" i="446" s="1"/>
  <c r="Q40" i="446" s="1" a="1"/>
  <c r="Q40" i="446" s="1"/>
  <c r="O40" i="446" a="1"/>
  <c r="O40" i="446" s="1"/>
  <c r="M40" i="446" s="1" a="1"/>
  <c r="M40" i="446" s="1"/>
  <c r="K40" i="446" a="1"/>
  <c r="K40" i="446" s="1"/>
  <c r="G40" i="446" a="1"/>
  <c r="G40" i="446" s="1"/>
  <c r="E40" i="446" s="1" a="1"/>
  <c r="E40" i="446" s="1"/>
  <c r="C40" i="446" a="1"/>
  <c r="C40" i="446" s="1"/>
  <c r="G82" i="387" a="1"/>
  <c r="G82" i="387" s="1"/>
  <c r="E82" i="387" s="1" a="1"/>
  <c r="E82" i="387" s="1"/>
  <c r="C82" i="387" a="1"/>
  <c r="C82" i="387" s="1"/>
  <c r="A82" i="387" s="1" a="1"/>
  <c r="A82" i="387" s="1"/>
  <c r="G81" i="387" a="1"/>
  <c r="G81" i="387" s="1"/>
  <c r="E81" i="387" s="1" a="1"/>
  <c r="E81" i="387" s="1"/>
  <c r="C81" i="387" a="1"/>
  <c r="C81" i="387" s="1"/>
  <c r="A81" i="387" s="1" a="1"/>
  <c r="A81" i="387" s="1"/>
  <c r="G80" i="387" a="1"/>
  <c r="G80" i="387" s="1"/>
  <c r="E80" i="387" s="1" a="1"/>
  <c r="E80" i="387" s="1"/>
  <c r="C80" i="387" a="1"/>
  <c r="C80" i="387" s="1"/>
  <c r="A80" i="387" s="1" a="1"/>
  <c r="A80" i="387" s="1"/>
  <c r="G79" i="387" a="1"/>
  <c r="G79" i="387" s="1"/>
  <c r="E79" i="387" s="1" a="1"/>
  <c r="E79" i="387" s="1"/>
  <c r="C79" i="387" a="1"/>
  <c r="C79" i="387" s="1"/>
  <c r="A79" i="387" s="1" a="1"/>
  <c r="A79" i="387" s="1"/>
  <c r="G78" i="387" a="1"/>
  <c r="G78" i="387" s="1"/>
  <c r="E78" i="387" s="1" a="1"/>
  <c r="E78" i="387" s="1"/>
  <c r="C78" i="387" a="1"/>
  <c r="C78" i="387" s="1"/>
  <c r="A78" i="387" s="1" a="1"/>
  <c r="A78" i="387" s="1"/>
  <c r="G77" i="387" a="1"/>
  <c r="G77" i="387" s="1"/>
  <c r="E77" i="387" s="1" a="1"/>
  <c r="E77" i="387" s="1"/>
  <c r="C77" i="387" a="1"/>
  <c r="C77" i="387" s="1"/>
  <c r="A77" i="387" s="1" a="1"/>
  <c r="A77" i="387" s="1"/>
  <c r="G76" i="387" a="1"/>
  <c r="G76" i="387" s="1"/>
  <c r="E76" i="387" s="1" a="1"/>
  <c r="E76" i="387" s="1"/>
  <c r="C76" i="387" a="1"/>
  <c r="C76" i="387" s="1"/>
  <c r="A76" i="387" s="1" a="1"/>
  <c r="A76" i="387" s="1"/>
  <c r="G75" i="387" a="1"/>
  <c r="G75" i="387" s="1"/>
  <c r="E75" i="387" s="1" a="1"/>
  <c r="E75" i="387" s="1"/>
  <c r="C75" i="387" a="1"/>
  <c r="C75" i="387" s="1"/>
  <c r="A75" i="387" s="1" a="1"/>
  <c r="A75" i="387" s="1"/>
  <c r="G74" i="387" a="1"/>
  <c r="G74" i="387" s="1"/>
  <c r="E74" i="387" s="1" a="1"/>
  <c r="E74" i="387" s="1"/>
  <c r="C74" i="387" a="1"/>
  <c r="C74" i="387" s="1"/>
  <c r="G73" i="387" a="1"/>
  <c r="G73" i="387" s="1"/>
  <c r="C73" i="387" a="1"/>
  <c r="C73" i="387" s="1"/>
  <c r="S71" i="387" a="1"/>
  <c r="S71" i="387" s="1"/>
  <c r="Q71" i="387" s="1" a="1"/>
  <c r="Q71" i="387" s="1"/>
  <c r="O71" i="387" a="1"/>
  <c r="O71" i="387" s="1"/>
  <c r="M71" i="387" s="1" a="1"/>
  <c r="M71" i="387" s="1"/>
  <c r="K71" i="387" a="1"/>
  <c r="K71" i="387" s="1"/>
  <c r="I71" i="387" s="1" a="1"/>
  <c r="I71" i="387" s="1"/>
  <c r="G71" i="387" a="1"/>
  <c r="G71" i="387" s="1"/>
  <c r="E71" i="387" s="1" a="1"/>
  <c r="E71" i="387" s="1"/>
  <c r="C71" i="387" a="1"/>
  <c r="C71" i="387" s="1"/>
  <c r="A71" i="387" s="1" a="1"/>
  <c r="A71" i="387" s="1"/>
  <c r="S70" i="387" a="1"/>
  <c r="S70" i="387" s="1"/>
  <c r="Q70" i="387" s="1" a="1"/>
  <c r="Q70" i="387" s="1"/>
  <c r="O70" i="387" a="1"/>
  <c r="O70" i="387" s="1"/>
  <c r="M70" i="387" s="1" a="1"/>
  <c r="M70" i="387" s="1"/>
  <c r="K70" i="387" a="1"/>
  <c r="K70" i="387" s="1"/>
  <c r="I70" i="387" s="1" a="1"/>
  <c r="I70" i="387" s="1"/>
  <c r="G70" i="387" a="1"/>
  <c r="G70" i="387" s="1"/>
  <c r="E70" i="387" s="1" a="1"/>
  <c r="E70" i="387" s="1"/>
  <c r="C70" i="387" a="1"/>
  <c r="C70" i="387" s="1"/>
  <c r="A70" i="387" s="1" a="1"/>
  <c r="A70" i="387" s="1"/>
  <c r="S69" i="387" a="1"/>
  <c r="S69" i="387" s="1"/>
  <c r="Q69" i="387" s="1" a="1"/>
  <c r="Q69" i="387" s="1"/>
  <c r="O69" i="387" a="1"/>
  <c r="O69" i="387" s="1"/>
  <c r="M69" i="387" s="1" a="1"/>
  <c r="M69" i="387" s="1"/>
  <c r="K69" i="387" a="1"/>
  <c r="K69" i="387" s="1"/>
  <c r="I69" i="387" s="1" a="1"/>
  <c r="I69" i="387" s="1"/>
  <c r="G69" i="387" a="1"/>
  <c r="G69" i="387" s="1"/>
  <c r="E69" i="387" s="1" a="1"/>
  <c r="E69" i="387" s="1"/>
  <c r="C69" i="387" a="1"/>
  <c r="C69" i="387" s="1"/>
  <c r="A69" i="387" s="1" a="1"/>
  <c r="A69" i="387" s="1"/>
  <c r="S68" i="387" a="1"/>
  <c r="S68" i="387" s="1"/>
  <c r="Q68" i="387" s="1" a="1"/>
  <c r="Q68" i="387" s="1"/>
  <c r="O68" i="387" a="1"/>
  <c r="O68" i="387" s="1"/>
  <c r="M68" i="387" s="1" a="1"/>
  <c r="M68" i="387" s="1"/>
  <c r="K68" i="387" a="1"/>
  <c r="K68" i="387" s="1"/>
  <c r="I68" i="387" s="1" a="1"/>
  <c r="I68" i="387" s="1"/>
  <c r="G68" i="387" a="1"/>
  <c r="G68" i="387" s="1"/>
  <c r="E68" i="387" s="1" a="1"/>
  <c r="E68" i="387" s="1"/>
  <c r="C68" i="387" a="1"/>
  <c r="C68" i="387" s="1"/>
  <c r="A68" i="387" s="1" a="1"/>
  <c r="A68" i="387" s="1"/>
  <c r="S67" i="387" a="1"/>
  <c r="S67" i="387" s="1"/>
  <c r="Q67" i="387" s="1" a="1"/>
  <c r="Q67" i="387" s="1"/>
  <c r="O67" i="387" a="1"/>
  <c r="O67" i="387" s="1"/>
  <c r="M67" i="387" s="1" a="1"/>
  <c r="M67" i="387" s="1"/>
  <c r="K67" i="387" a="1"/>
  <c r="K67" i="387" s="1"/>
  <c r="I67" i="387" s="1" a="1"/>
  <c r="I67" i="387" s="1"/>
  <c r="G67" i="387" a="1"/>
  <c r="G67" i="387" s="1"/>
  <c r="E67" i="387" s="1" a="1"/>
  <c r="E67" i="387" s="1"/>
  <c r="C67" i="387" a="1"/>
  <c r="C67" i="387" s="1"/>
  <c r="A67" i="387" s="1" a="1"/>
  <c r="A67" i="387" s="1"/>
  <c r="S66" i="387" a="1"/>
  <c r="S66" i="387" s="1"/>
  <c r="Q66" i="387" s="1" a="1"/>
  <c r="Q66" i="387" s="1"/>
  <c r="O66" i="387" a="1"/>
  <c r="O66" i="387" s="1"/>
  <c r="M66" i="387" s="1" a="1"/>
  <c r="M66" i="387" s="1"/>
  <c r="K66" i="387" a="1"/>
  <c r="K66" i="387" s="1"/>
  <c r="I66" i="387" s="1" a="1"/>
  <c r="I66" i="387" s="1"/>
  <c r="G66" i="387" a="1"/>
  <c r="G66" i="387" s="1"/>
  <c r="E66" i="387" s="1" a="1"/>
  <c r="E66" i="387" s="1"/>
  <c r="C66" i="387" a="1"/>
  <c r="C66" i="387" s="1"/>
  <c r="A66" i="387" s="1" a="1"/>
  <c r="A66" i="387" s="1"/>
  <c r="S65" i="387" a="1"/>
  <c r="S65" i="387" s="1"/>
  <c r="Q65" i="387" s="1" a="1"/>
  <c r="Q65" i="387" s="1"/>
  <c r="O65" i="387" a="1"/>
  <c r="O65" i="387" s="1"/>
  <c r="M65" i="387" s="1" a="1"/>
  <c r="M65" i="387" s="1"/>
  <c r="K65" i="387" a="1"/>
  <c r="K65" i="387" s="1"/>
  <c r="I65" i="387" s="1" a="1"/>
  <c r="I65" i="387" s="1"/>
  <c r="G65" i="387" a="1"/>
  <c r="G65" i="387" s="1"/>
  <c r="C65" i="387" a="1"/>
  <c r="C65" i="387" s="1"/>
  <c r="A65" i="387" s="1" a="1"/>
  <c r="A65" i="387" s="1"/>
  <c r="S64" i="387" a="1"/>
  <c r="S64" i="387" s="1"/>
  <c r="O64" i="387" a="1"/>
  <c r="O64" i="387" s="1"/>
  <c r="K64" i="387" a="1"/>
  <c r="K64" i="387" s="1"/>
  <c r="I64" i="387" s="1" a="1"/>
  <c r="I64" i="387" s="1"/>
  <c r="G64" i="387" a="1"/>
  <c r="G64" i="387" s="1"/>
  <c r="E64" i="387" s="1" a="1"/>
  <c r="E64" i="387" s="1"/>
  <c r="C64" i="387" a="1"/>
  <c r="C64" i="387" s="1"/>
  <c r="A64" i="387" s="1" a="1"/>
  <c r="A64" i="387" s="1"/>
  <c r="S63" i="387" a="1"/>
  <c r="S63" i="387" s="1"/>
  <c r="O63" i="387" a="1"/>
  <c r="O63" i="387" s="1"/>
  <c r="M63" i="387" s="1" a="1"/>
  <c r="M63" i="387" s="1"/>
  <c r="K63" i="387" a="1"/>
  <c r="K63" i="387" s="1"/>
  <c r="I63" i="387" s="1" a="1"/>
  <c r="I63" i="387" s="1"/>
  <c r="G63" i="387" a="1"/>
  <c r="G63" i="387" s="1"/>
  <c r="E63" i="387" s="1" a="1"/>
  <c r="E63" i="387" s="1"/>
  <c r="C63" i="387" a="1"/>
  <c r="C63" i="387" s="1"/>
  <c r="S62" i="387" a="1"/>
  <c r="S62" i="387" s="1"/>
  <c r="Q62" i="387" s="1" a="1"/>
  <c r="Q62" i="387" s="1"/>
  <c r="O62" i="387" a="1"/>
  <c r="O62" i="387" s="1"/>
  <c r="K62" i="387" a="1"/>
  <c r="K62" i="387" s="1"/>
  <c r="G62" i="387" a="1"/>
  <c r="G62" i="387" s="1"/>
  <c r="C62" i="387" a="1"/>
  <c r="C62" i="387" s="1"/>
  <c r="A62" i="387" s="1" a="1"/>
  <c r="A62" i="387" s="1"/>
  <c r="S60" i="387" a="1"/>
  <c r="S60" i="387" s="1"/>
  <c r="Q60" i="387" s="1" a="1"/>
  <c r="Q60" i="387" s="1"/>
  <c r="O60" i="387" a="1"/>
  <c r="O60" i="387" s="1"/>
  <c r="M60" i="387" s="1" a="1"/>
  <c r="M60" i="387" s="1"/>
  <c r="K60" i="387" a="1"/>
  <c r="K60" i="387" s="1"/>
  <c r="I60" i="387" s="1" a="1"/>
  <c r="I60" i="387" s="1"/>
  <c r="G60" i="387" a="1"/>
  <c r="G60" i="387" s="1"/>
  <c r="E60" i="387" s="1" a="1"/>
  <c r="E60" i="387" s="1"/>
  <c r="C60" i="387" a="1"/>
  <c r="C60" i="387" s="1"/>
  <c r="A60" i="387" s="1" a="1"/>
  <c r="A60" i="387" s="1"/>
  <c r="S59" i="387" a="1"/>
  <c r="S59" i="387" s="1"/>
  <c r="Q59" i="387" s="1" a="1"/>
  <c r="Q59" i="387" s="1"/>
  <c r="O59" i="387" a="1"/>
  <c r="O59" i="387" s="1"/>
  <c r="M59" i="387" s="1" a="1"/>
  <c r="M59" i="387" s="1"/>
  <c r="K59" i="387" a="1"/>
  <c r="K59" i="387" s="1"/>
  <c r="I59" i="387" s="1" a="1"/>
  <c r="I59" i="387" s="1"/>
  <c r="G59" i="387" a="1"/>
  <c r="G59" i="387" s="1"/>
  <c r="E59" i="387" s="1" a="1"/>
  <c r="E59" i="387" s="1"/>
  <c r="C59" i="387" a="1"/>
  <c r="C59" i="387" s="1"/>
  <c r="A59" i="387" s="1" a="1"/>
  <c r="A59" i="387" s="1"/>
  <c r="S58" i="387" a="1"/>
  <c r="S58" i="387" s="1"/>
  <c r="Q58" i="387" s="1" a="1"/>
  <c r="Q58" i="387" s="1"/>
  <c r="O58" i="387" a="1"/>
  <c r="O58" i="387" s="1"/>
  <c r="M58" i="387" s="1" a="1"/>
  <c r="M58" i="387" s="1"/>
  <c r="K58" i="387" a="1"/>
  <c r="K58" i="387" s="1"/>
  <c r="I58" i="387" s="1" a="1"/>
  <c r="I58" i="387" s="1"/>
  <c r="G58" i="387" a="1"/>
  <c r="G58" i="387" s="1"/>
  <c r="E58" i="387" s="1" a="1"/>
  <c r="E58" i="387" s="1"/>
  <c r="C58" i="387" a="1"/>
  <c r="C58" i="387" s="1"/>
  <c r="A58" i="387" s="1" a="1"/>
  <c r="A58" i="387" s="1"/>
  <c r="S57" i="387" a="1"/>
  <c r="S57" i="387" s="1"/>
  <c r="Q57" i="387" s="1" a="1"/>
  <c r="Q57" i="387" s="1"/>
  <c r="O57" i="387" a="1"/>
  <c r="O57" i="387" s="1"/>
  <c r="M57" i="387" s="1" a="1"/>
  <c r="M57" i="387" s="1"/>
  <c r="K57" i="387" a="1"/>
  <c r="K57" i="387" s="1"/>
  <c r="I57" i="387" s="1" a="1"/>
  <c r="I57" i="387" s="1"/>
  <c r="G57" i="387" a="1"/>
  <c r="G57" i="387" s="1"/>
  <c r="E57" i="387" s="1" a="1"/>
  <c r="E57" i="387" s="1"/>
  <c r="C57" i="387" a="1"/>
  <c r="C57" i="387" s="1"/>
  <c r="A57" i="387" s="1" a="1"/>
  <c r="A57" i="387" s="1"/>
  <c r="S56" i="387" a="1"/>
  <c r="S56" i="387" s="1"/>
  <c r="Q56" i="387" s="1" a="1"/>
  <c r="Q56" i="387" s="1"/>
  <c r="O56" i="387" a="1"/>
  <c r="O56" i="387" s="1"/>
  <c r="M56" i="387" s="1" a="1"/>
  <c r="M56" i="387" s="1"/>
  <c r="K56" i="387" a="1"/>
  <c r="K56" i="387" s="1"/>
  <c r="I56" i="387" s="1" a="1"/>
  <c r="I56" i="387" s="1"/>
  <c r="G56" i="387" a="1"/>
  <c r="G56" i="387" s="1"/>
  <c r="E56" i="387" s="1" a="1"/>
  <c r="E56" i="387" s="1"/>
  <c r="C56" i="387" a="1"/>
  <c r="C56" i="387" s="1"/>
  <c r="A56" i="387" s="1" a="1"/>
  <c r="A56" i="387" s="1"/>
  <c r="S55" i="387" a="1"/>
  <c r="S55" i="387" s="1"/>
  <c r="Q55" i="387" s="1" a="1"/>
  <c r="Q55" i="387" s="1"/>
  <c r="O55" i="387" a="1"/>
  <c r="O55" i="387" s="1"/>
  <c r="M55" i="387" s="1" a="1"/>
  <c r="M55" i="387" s="1"/>
  <c r="K55" i="387" a="1"/>
  <c r="K55" i="387" s="1"/>
  <c r="I55" i="387" s="1" a="1"/>
  <c r="I55" i="387" s="1"/>
  <c r="G55" i="387" a="1"/>
  <c r="G55" i="387" s="1"/>
  <c r="E55" i="387" s="1" a="1"/>
  <c r="E55" i="387" s="1"/>
  <c r="C55" i="387" a="1"/>
  <c r="C55" i="387" s="1"/>
  <c r="A55" i="387" s="1" a="1"/>
  <c r="A55" i="387" s="1"/>
  <c r="S54" i="387" a="1"/>
  <c r="S54" i="387" s="1"/>
  <c r="Q54" i="387" s="1" a="1"/>
  <c r="Q54" i="387" s="1"/>
  <c r="O54" i="387" a="1"/>
  <c r="O54" i="387" s="1"/>
  <c r="M54" i="387" s="1" a="1"/>
  <c r="M54" i="387" s="1"/>
  <c r="K54" i="387" a="1"/>
  <c r="K54" i="387" s="1"/>
  <c r="I54" i="387" s="1" a="1"/>
  <c r="I54" i="387" s="1"/>
  <c r="G54" i="387" a="1"/>
  <c r="G54" i="387" s="1"/>
  <c r="E54" i="387" s="1" a="1"/>
  <c r="E54" i="387" s="1"/>
  <c r="C54" i="387" a="1"/>
  <c r="C54" i="387" s="1"/>
  <c r="A54" i="387" s="1" a="1"/>
  <c r="A54" i="387" s="1"/>
  <c r="S53" i="387" a="1"/>
  <c r="S53" i="387" s="1"/>
  <c r="Q53" i="387" s="1" a="1"/>
  <c r="Q53" i="387" s="1"/>
  <c r="O53" i="387" a="1"/>
  <c r="O53" i="387" s="1"/>
  <c r="M53" i="387" s="1" a="1"/>
  <c r="M53" i="387" s="1"/>
  <c r="K53" i="387" a="1"/>
  <c r="K53" i="387" s="1"/>
  <c r="I53" i="387" s="1" a="1"/>
  <c r="I53" i="387" s="1"/>
  <c r="G53" i="387" a="1"/>
  <c r="G53" i="387" s="1"/>
  <c r="E53" i="387" s="1" a="1"/>
  <c r="E53" i="387" s="1"/>
  <c r="C53" i="387" a="1"/>
  <c r="C53" i="387" s="1"/>
  <c r="A53" i="387" s="1" a="1"/>
  <c r="A53" i="387" s="1"/>
  <c r="S52" i="387" a="1"/>
  <c r="S52" i="387" s="1"/>
  <c r="Q52" i="387" s="1" a="1"/>
  <c r="Q52" i="387" s="1"/>
  <c r="O52" i="387" a="1"/>
  <c r="O52" i="387" s="1"/>
  <c r="K52" i="387" a="1"/>
  <c r="K52" i="387" s="1"/>
  <c r="I52" i="387" s="1" a="1"/>
  <c r="I52" i="387" s="1"/>
  <c r="G52" i="387" a="1"/>
  <c r="G52" i="387" s="1"/>
  <c r="E52" i="387" s="1" a="1"/>
  <c r="E52" i="387" s="1"/>
  <c r="C52" i="387" a="1"/>
  <c r="C52" i="387" s="1"/>
  <c r="A52" i="387" s="1" a="1"/>
  <c r="A52" i="387" s="1"/>
  <c r="S51" i="387" a="1"/>
  <c r="S51" i="387" s="1"/>
  <c r="O51" i="387" a="1"/>
  <c r="O51" i="387" s="1"/>
  <c r="M51" i="387" s="1" a="1"/>
  <c r="M51" i="387" s="1"/>
  <c r="K51" i="387" a="1"/>
  <c r="K51" i="387" s="1"/>
  <c r="G51" i="387" a="1"/>
  <c r="G51" i="387" s="1"/>
  <c r="C51" i="387" a="1"/>
  <c r="C51" i="387" s="1"/>
  <c r="S49" i="387" a="1"/>
  <c r="S49" i="387" s="1"/>
  <c r="Q49" i="387" s="1" a="1"/>
  <c r="Q49" i="387" s="1"/>
  <c r="O49" i="387" a="1"/>
  <c r="O49" i="387" s="1"/>
  <c r="M49" i="387" s="1" a="1"/>
  <c r="M49" i="387" s="1"/>
  <c r="K49" i="387" a="1"/>
  <c r="K49" i="387" s="1"/>
  <c r="I49" i="387" s="1" a="1"/>
  <c r="I49" i="387" s="1"/>
  <c r="G49" i="387" a="1"/>
  <c r="G49" i="387" s="1"/>
  <c r="E49" i="387" s="1" a="1"/>
  <c r="E49" i="387" s="1"/>
  <c r="C49" i="387" a="1"/>
  <c r="C49" i="387" s="1"/>
  <c r="A49" i="387" s="1" a="1"/>
  <c r="A49" i="387" s="1"/>
  <c r="S48" i="387" a="1"/>
  <c r="S48" i="387" s="1"/>
  <c r="Q48" i="387" s="1" a="1"/>
  <c r="Q48" i="387" s="1"/>
  <c r="O48" i="387" a="1"/>
  <c r="O48" i="387" s="1"/>
  <c r="M48" i="387" s="1" a="1"/>
  <c r="M48" i="387" s="1"/>
  <c r="K48" i="387" a="1"/>
  <c r="K48" i="387" s="1"/>
  <c r="I48" i="387" s="1" a="1"/>
  <c r="I48" i="387" s="1"/>
  <c r="G48" i="387" a="1"/>
  <c r="G48" i="387" s="1"/>
  <c r="E48" i="387" s="1" a="1"/>
  <c r="E48" i="387" s="1"/>
  <c r="C48" i="387" a="1"/>
  <c r="C48" i="387" s="1"/>
  <c r="A48" i="387" s="1" a="1"/>
  <c r="A48" i="387" s="1"/>
  <c r="S47" i="387" a="1"/>
  <c r="S47" i="387" s="1"/>
  <c r="Q47" i="387" s="1" a="1"/>
  <c r="Q47" i="387" s="1"/>
  <c r="O47" i="387" a="1"/>
  <c r="O47" i="387" s="1"/>
  <c r="M47" i="387" s="1" a="1"/>
  <c r="M47" i="387" s="1"/>
  <c r="K47" i="387" a="1"/>
  <c r="K47" i="387" s="1"/>
  <c r="I47" i="387" s="1" a="1"/>
  <c r="I47" i="387" s="1"/>
  <c r="G47" i="387" a="1"/>
  <c r="G47" i="387" s="1"/>
  <c r="E47" i="387" s="1" a="1"/>
  <c r="E47" i="387" s="1"/>
  <c r="C47" i="387" a="1"/>
  <c r="C47" i="387" s="1"/>
  <c r="A47" i="387" s="1" a="1"/>
  <c r="A47" i="387" s="1"/>
  <c r="S46" i="387" a="1"/>
  <c r="S46" i="387" s="1"/>
  <c r="Q46" i="387" s="1" a="1"/>
  <c r="Q46" i="387" s="1"/>
  <c r="O46" i="387" a="1"/>
  <c r="O46" i="387" s="1"/>
  <c r="M46" i="387" s="1" a="1"/>
  <c r="M46" i="387" s="1"/>
  <c r="K46" i="387" a="1"/>
  <c r="K46" i="387" s="1"/>
  <c r="I46" i="387" s="1" a="1"/>
  <c r="I46" i="387" s="1"/>
  <c r="G46" i="387" a="1"/>
  <c r="G46" i="387" s="1"/>
  <c r="E46" i="387" s="1" a="1"/>
  <c r="E46" i="387" s="1"/>
  <c r="C46" i="387" a="1"/>
  <c r="C46" i="387" s="1"/>
  <c r="A46" i="387" s="1" a="1"/>
  <c r="A46" i="387" s="1"/>
  <c r="S45" i="387" a="1"/>
  <c r="S45" i="387" s="1"/>
  <c r="Q45" i="387" s="1" a="1"/>
  <c r="Q45" i="387" s="1"/>
  <c r="O45" i="387" a="1"/>
  <c r="O45" i="387" s="1"/>
  <c r="M45" i="387" s="1" a="1"/>
  <c r="M45" i="387" s="1"/>
  <c r="K45" i="387" a="1"/>
  <c r="K45" i="387" s="1"/>
  <c r="I45" i="387" s="1" a="1"/>
  <c r="I45" i="387" s="1"/>
  <c r="G45" i="387" a="1"/>
  <c r="G45" i="387" s="1"/>
  <c r="E45" i="387" s="1" a="1"/>
  <c r="E45" i="387" s="1"/>
  <c r="C45" i="387" a="1"/>
  <c r="C45" i="387" s="1"/>
  <c r="A45" i="387" s="1" a="1"/>
  <c r="A45" i="387" s="1"/>
  <c r="S44" i="387" a="1"/>
  <c r="S44" i="387" s="1"/>
  <c r="Q44" i="387" s="1" a="1"/>
  <c r="Q44" i="387" s="1"/>
  <c r="O44" i="387" a="1"/>
  <c r="O44" i="387" s="1"/>
  <c r="M44" i="387" s="1" a="1"/>
  <c r="M44" i="387" s="1"/>
  <c r="K44" i="387" a="1"/>
  <c r="K44" i="387" s="1"/>
  <c r="I44" i="387" s="1" a="1"/>
  <c r="I44" i="387" s="1"/>
  <c r="G44" i="387" a="1"/>
  <c r="G44" i="387" s="1"/>
  <c r="E44" i="387" s="1" a="1"/>
  <c r="E44" i="387" s="1"/>
  <c r="C44" i="387" a="1"/>
  <c r="C44" i="387" s="1"/>
  <c r="A44" i="387" s="1" a="1"/>
  <c r="A44" i="387" s="1"/>
  <c r="S43" i="387" a="1"/>
  <c r="S43" i="387" s="1"/>
  <c r="Q43" i="387" s="1" a="1"/>
  <c r="Q43" i="387" s="1"/>
  <c r="O43" i="387" a="1"/>
  <c r="O43" i="387" s="1"/>
  <c r="M43" i="387" s="1" a="1"/>
  <c r="M43" i="387" s="1"/>
  <c r="K43" i="387" a="1"/>
  <c r="K43" i="387" s="1"/>
  <c r="I43" i="387" s="1" a="1"/>
  <c r="I43" i="387" s="1"/>
  <c r="G43" i="387" a="1"/>
  <c r="G43" i="387" s="1"/>
  <c r="E43" i="387" s="1" a="1"/>
  <c r="E43" i="387" s="1"/>
  <c r="C43" i="387" a="1"/>
  <c r="C43" i="387" s="1"/>
  <c r="A43" i="387" s="1" a="1"/>
  <c r="A43" i="387" s="1"/>
  <c r="S42" i="387" a="1"/>
  <c r="S42" i="387" s="1"/>
  <c r="O42" i="387" a="1"/>
  <c r="O42" i="387" s="1"/>
  <c r="M42" i="387" s="1" a="1"/>
  <c r="M42" i="387" s="1"/>
  <c r="K42" i="387" a="1"/>
  <c r="K42" i="387" s="1"/>
  <c r="G42" i="387" a="1"/>
  <c r="G42" i="387" s="1"/>
  <c r="E42" i="387" s="1" a="1"/>
  <c r="E42" i="387" s="1"/>
  <c r="C42" i="387" a="1"/>
  <c r="C42" i="387" s="1"/>
  <c r="A42" i="387" s="1" a="1"/>
  <c r="A42" i="387" s="1"/>
  <c r="S41" i="387" a="1"/>
  <c r="S41" i="387" s="1"/>
  <c r="Q41" i="387" s="1" a="1"/>
  <c r="Q41" i="387" s="1"/>
  <c r="O41" i="387" a="1"/>
  <c r="O41" i="387" s="1"/>
  <c r="M41" i="387" s="1" a="1"/>
  <c r="M41" i="387" s="1"/>
  <c r="K41" i="387" a="1"/>
  <c r="K41" i="387" s="1"/>
  <c r="I41" i="387" s="1" a="1"/>
  <c r="I41" i="387" s="1"/>
  <c r="G41" i="387" a="1"/>
  <c r="G41" i="387" s="1"/>
  <c r="E41" i="387" s="1" a="1"/>
  <c r="E41" i="387" s="1"/>
  <c r="C41" i="387" a="1"/>
  <c r="C41" i="387" s="1"/>
  <c r="A41" i="387" s="1" a="1"/>
  <c r="A41" i="387" s="1"/>
  <c r="S40" i="387" a="1"/>
  <c r="S40" i="387" s="1"/>
  <c r="Q40" i="387" s="1" a="1"/>
  <c r="Q40" i="387" s="1"/>
  <c r="O40" i="387" a="1"/>
  <c r="O40" i="387" s="1"/>
  <c r="K40" i="387" a="1"/>
  <c r="K40" i="387" s="1"/>
  <c r="I40" i="387" s="1" a="1"/>
  <c r="I40" i="387" s="1"/>
  <c r="G40" i="387" a="1"/>
  <c r="G40" i="387" s="1"/>
  <c r="C40" i="387" a="1"/>
  <c r="C40" i="387" s="1"/>
  <c r="G82" i="386" a="1"/>
  <c r="G82" i="386" s="1"/>
  <c r="E82" i="386" s="1" a="1"/>
  <c r="E82" i="386" s="1"/>
  <c r="C82" i="386" a="1"/>
  <c r="C82" i="386" s="1"/>
  <c r="A82" i="386" s="1" a="1"/>
  <c r="A82" i="386" s="1"/>
  <c r="G81" i="386" a="1"/>
  <c r="G81" i="386" s="1"/>
  <c r="E81" i="386" s="1" a="1"/>
  <c r="E81" i="386" s="1"/>
  <c r="C81" i="386" a="1"/>
  <c r="C81" i="386" s="1"/>
  <c r="A81" i="386" s="1" a="1"/>
  <c r="A81" i="386" s="1"/>
  <c r="G80" i="386" a="1"/>
  <c r="G80" i="386" s="1"/>
  <c r="E80" i="386" s="1" a="1"/>
  <c r="E80" i="386" s="1"/>
  <c r="C80" i="386" a="1"/>
  <c r="C80" i="386" s="1"/>
  <c r="A80" i="386" s="1" a="1"/>
  <c r="A80" i="386" s="1"/>
  <c r="G79" i="386" a="1"/>
  <c r="G79" i="386" s="1"/>
  <c r="E79" i="386" s="1" a="1"/>
  <c r="E79" i="386" s="1"/>
  <c r="C79" i="386" a="1"/>
  <c r="C79" i="386" s="1"/>
  <c r="A79" i="386" s="1" a="1"/>
  <c r="A79" i="386" s="1"/>
  <c r="G78" i="386" a="1"/>
  <c r="G78" i="386" s="1"/>
  <c r="E78" i="386" s="1" a="1"/>
  <c r="E78" i="386" s="1"/>
  <c r="C78" i="386" a="1"/>
  <c r="C78" i="386" s="1"/>
  <c r="A78" i="386" s="1" a="1"/>
  <c r="A78" i="386" s="1"/>
  <c r="G77" i="386" a="1"/>
  <c r="G77" i="386" s="1"/>
  <c r="E77" i="386" s="1" a="1"/>
  <c r="E77" i="386" s="1"/>
  <c r="C77" i="386" a="1"/>
  <c r="C77" i="386" s="1"/>
  <c r="A77" i="386" s="1" a="1"/>
  <c r="A77" i="386" s="1"/>
  <c r="G76" i="386" a="1"/>
  <c r="G76" i="386" s="1"/>
  <c r="E76" i="386" s="1" a="1"/>
  <c r="E76" i="386" s="1"/>
  <c r="C76" i="386" a="1"/>
  <c r="C76" i="386" s="1"/>
  <c r="A76" i="386" s="1" a="1"/>
  <c r="A76" i="386" s="1"/>
  <c r="G75" i="386" a="1"/>
  <c r="G75" i="386" s="1"/>
  <c r="E75" i="386" s="1" a="1"/>
  <c r="E75" i="386" s="1"/>
  <c r="C75" i="386" a="1"/>
  <c r="C75" i="386" s="1"/>
  <c r="A75" i="386" s="1" a="1"/>
  <c r="A75" i="386" s="1"/>
  <c r="G74" i="386" a="1"/>
  <c r="G74" i="386" s="1"/>
  <c r="E74" i="386" s="1" a="1"/>
  <c r="E74" i="386" s="1"/>
  <c r="C74" i="386" a="1"/>
  <c r="C74" i="386" s="1"/>
  <c r="A74" i="386" s="1" a="1"/>
  <c r="A74" i="386" s="1"/>
  <c r="G73" i="386" a="1"/>
  <c r="G73" i="386" s="1"/>
  <c r="C73" i="386" a="1"/>
  <c r="C73" i="386" s="1"/>
  <c r="S71" i="386" a="1"/>
  <c r="S71" i="386" s="1"/>
  <c r="Q71" i="386" s="1" a="1"/>
  <c r="Q71" i="386" s="1"/>
  <c r="O71" i="386" a="1"/>
  <c r="O71" i="386" s="1"/>
  <c r="M71" i="386" s="1" a="1"/>
  <c r="M71" i="386" s="1"/>
  <c r="K71" i="386" a="1"/>
  <c r="K71" i="386" s="1"/>
  <c r="I71" i="386" s="1" a="1"/>
  <c r="I71" i="386" s="1"/>
  <c r="G71" i="386" a="1"/>
  <c r="G71" i="386" s="1"/>
  <c r="E71" i="386" s="1" a="1"/>
  <c r="E71" i="386" s="1"/>
  <c r="C71" i="386" a="1"/>
  <c r="C71" i="386" s="1"/>
  <c r="A71" i="386" s="1" a="1"/>
  <c r="A71" i="386" s="1"/>
  <c r="S70" i="386" a="1"/>
  <c r="S70" i="386" s="1"/>
  <c r="Q70" i="386" s="1" a="1"/>
  <c r="Q70" i="386" s="1"/>
  <c r="O70" i="386" a="1"/>
  <c r="O70" i="386" s="1"/>
  <c r="M70" i="386" s="1" a="1"/>
  <c r="M70" i="386" s="1"/>
  <c r="K70" i="386" a="1"/>
  <c r="K70" i="386" s="1"/>
  <c r="I70" i="386" s="1" a="1"/>
  <c r="I70" i="386" s="1"/>
  <c r="G70" i="386" a="1"/>
  <c r="G70" i="386" s="1"/>
  <c r="E70" i="386" s="1" a="1"/>
  <c r="E70" i="386" s="1"/>
  <c r="C70" i="386" a="1"/>
  <c r="C70" i="386" s="1"/>
  <c r="A70" i="386" s="1" a="1"/>
  <c r="A70" i="386" s="1"/>
  <c r="S69" i="386" a="1"/>
  <c r="S69" i="386" s="1"/>
  <c r="Q69" i="386" s="1" a="1"/>
  <c r="Q69" i="386" s="1"/>
  <c r="O69" i="386" a="1"/>
  <c r="O69" i="386" s="1"/>
  <c r="M69" i="386" s="1" a="1"/>
  <c r="M69" i="386" s="1"/>
  <c r="K69" i="386" a="1"/>
  <c r="K69" i="386" s="1"/>
  <c r="I69" i="386" s="1" a="1"/>
  <c r="I69" i="386" s="1"/>
  <c r="G69" i="386" a="1"/>
  <c r="G69" i="386" s="1"/>
  <c r="E69" i="386" s="1" a="1"/>
  <c r="E69" i="386" s="1"/>
  <c r="C69" i="386" a="1"/>
  <c r="C69" i="386" s="1"/>
  <c r="A69" i="386" s="1" a="1"/>
  <c r="A69" i="386" s="1"/>
  <c r="S68" i="386" a="1"/>
  <c r="S68" i="386" s="1"/>
  <c r="Q68" i="386" s="1" a="1"/>
  <c r="Q68" i="386" s="1"/>
  <c r="O68" i="386" a="1"/>
  <c r="O68" i="386" s="1"/>
  <c r="M68" i="386" s="1" a="1"/>
  <c r="M68" i="386" s="1"/>
  <c r="K68" i="386" a="1"/>
  <c r="K68" i="386" s="1"/>
  <c r="I68" i="386" s="1" a="1"/>
  <c r="I68" i="386" s="1"/>
  <c r="G68" i="386" a="1"/>
  <c r="G68" i="386" s="1"/>
  <c r="E68" i="386" s="1" a="1"/>
  <c r="E68" i="386" s="1"/>
  <c r="C68" i="386" a="1"/>
  <c r="C68" i="386" s="1"/>
  <c r="A68" i="386" s="1" a="1"/>
  <c r="A68" i="386" s="1"/>
  <c r="S67" i="386" a="1"/>
  <c r="S67" i="386" s="1"/>
  <c r="Q67" i="386" s="1" a="1"/>
  <c r="Q67" i="386" s="1"/>
  <c r="O67" i="386" a="1"/>
  <c r="O67" i="386" s="1"/>
  <c r="M67" i="386" s="1" a="1"/>
  <c r="M67" i="386" s="1"/>
  <c r="K67" i="386" a="1"/>
  <c r="K67" i="386" s="1"/>
  <c r="I67" i="386" s="1" a="1"/>
  <c r="I67" i="386" s="1"/>
  <c r="G67" i="386" a="1"/>
  <c r="G67" i="386" s="1"/>
  <c r="E67" i="386" s="1" a="1"/>
  <c r="E67" i="386" s="1"/>
  <c r="C67" i="386" a="1"/>
  <c r="C67" i="386" s="1"/>
  <c r="A67" i="386" s="1" a="1"/>
  <c r="A67" i="386" s="1"/>
  <c r="S66" i="386" a="1"/>
  <c r="S66" i="386" s="1"/>
  <c r="Q66" i="386" s="1" a="1"/>
  <c r="Q66" i="386" s="1"/>
  <c r="O66" i="386" a="1"/>
  <c r="O66" i="386" s="1"/>
  <c r="M66" i="386" s="1" a="1"/>
  <c r="M66" i="386" s="1"/>
  <c r="K66" i="386" a="1"/>
  <c r="K66" i="386" s="1"/>
  <c r="I66" i="386" s="1" a="1"/>
  <c r="I66" i="386" s="1"/>
  <c r="G66" i="386" a="1"/>
  <c r="G66" i="386" s="1"/>
  <c r="E66" i="386" s="1" a="1"/>
  <c r="E66" i="386" s="1"/>
  <c r="C66" i="386" a="1"/>
  <c r="C66" i="386" s="1"/>
  <c r="A66" i="386" s="1" a="1"/>
  <c r="A66" i="386" s="1"/>
  <c r="S65" i="386" a="1"/>
  <c r="S65" i="386" s="1"/>
  <c r="Q65" i="386" s="1" a="1"/>
  <c r="Q65" i="386" s="1"/>
  <c r="O65" i="386" a="1"/>
  <c r="O65" i="386" s="1"/>
  <c r="M65" i="386" s="1" a="1"/>
  <c r="M65" i="386" s="1"/>
  <c r="K65" i="386" a="1"/>
  <c r="K65" i="386" s="1"/>
  <c r="I65" i="386" s="1" a="1"/>
  <c r="I65" i="386" s="1"/>
  <c r="G65" i="386" a="1"/>
  <c r="G65" i="386" s="1"/>
  <c r="C65" i="386" a="1"/>
  <c r="C65" i="386" s="1"/>
  <c r="A65" i="386" s="1" a="1"/>
  <c r="A65" i="386" s="1"/>
  <c r="S64" i="386" a="1"/>
  <c r="S64" i="386" s="1"/>
  <c r="O64" i="386" a="1"/>
  <c r="O64" i="386" s="1"/>
  <c r="M64" i="386" s="1" a="1"/>
  <c r="M64" i="386" s="1"/>
  <c r="K64" i="386" a="1"/>
  <c r="K64" i="386" s="1"/>
  <c r="I64" i="386" s="1" a="1"/>
  <c r="I64" i="386" s="1"/>
  <c r="G64" i="386" a="1"/>
  <c r="G64" i="386" s="1"/>
  <c r="E64" i="386" s="1" a="1"/>
  <c r="E64" i="386" s="1"/>
  <c r="C64" i="386" a="1"/>
  <c r="C64" i="386" s="1"/>
  <c r="A64" i="386" s="1" a="1"/>
  <c r="A64" i="386" s="1"/>
  <c r="S63" i="386" a="1"/>
  <c r="S63" i="386" s="1"/>
  <c r="Q63" i="386" s="1" a="1"/>
  <c r="Q63" i="386" s="1"/>
  <c r="O63" i="386" a="1"/>
  <c r="O63" i="386" s="1"/>
  <c r="M63" i="386" s="1" a="1"/>
  <c r="M63" i="386" s="1"/>
  <c r="K63" i="386" a="1"/>
  <c r="K63" i="386" s="1"/>
  <c r="I63" i="386" s="1" a="1"/>
  <c r="I63" i="386" s="1"/>
  <c r="G63" i="386" a="1"/>
  <c r="G63" i="386" s="1"/>
  <c r="E63" i="386" s="1" a="1"/>
  <c r="E63" i="386" s="1"/>
  <c r="C63" i="386" a="1"/>
  <c r="C63" i="386" s="1"/>
  <c r="A63" i="386" s="1" a="1"/>
  <c r="A63" i="386" s="1"/>
  <c r="S62" i="386" a="1"/>
  <c r="S62" i="386" s="1"/>
  <c r="O62" i="386" a="1"/>
  <c r="O62" i="386" s="1"/>
  <c r="K62" i="386" a="1"/>
  <c r="K62" i="386" s="1"/>
  <c r="G62" i="386" a="1"/>
  <c r="G62" i="386" s="1"/>
  <c r="C62" i="386" a="1"/>
  <c r="C62" i="386" s="1"/>
  <c r="S60" i="386" a="1"/>
  <c r="S60" i="386" s="1"/>
  <c r="Q60" i="386" s="1" a="1"/>
  <c r="Q60" i="386" s="1"/>
  <c r="O60" i="386" a="1"/>
  <c r="O60" i="386" s="1"/>
  <c r="M60" i="386" s="1" a="1"/>
  <c r="M60" i="386" s="1"/>
  <c r="K60" i="386" a="1"/>
  <c r="K60" i="386" s="1"/>
  <c r="I60" i="386" s="1" a="1"/>
  <c r="I60" i="386" s="1"/>
  <c r="G60" i="386" a="1"/>
  <c r="G60" i="386" s="1"/>
  <c r="E60" i="386" s="1" a="1"/>
  <c r="E60" i="386" s="1"/>
  <c r="C60" i="386" a="1"/>
  <c r="C60" i="386" s="1"/>
  <c r="A60" i="386" s="1" a="1"/>
  <c r="A60" i="386" s="1"/>
  <c r="S59" i="386" a="1"/>
  <c r="S59" i="386" s="1"/>
  <c r="Q59" i="386" s="1" a="1"/>
  <c r="Q59" i="386" s="1"/>
  <c r="O59" i="386" a="1"/>
  <c r="O59" i="386" s="1"/>
  <c r="M59" i="386" s="1" a="1"/>
  <c r="M59" i="386" s="1"/>
  <c r="K59" i="386" a="1"/>
  <c r="K59" i="386" s="1"/>
  <c r="I59" i="386" s="1" a="1"/>
  <c r="I59" i="386" s="1"/>
  <c r="G59" i="386" a="1"/>
  <c r="G59" i="386" s="1"/>
  <c r="E59" i="386" s="1" a="1"/>
  <c r="E59" i="386" s="1"/>
  <c r="C59" i="386" a="1"/>
  <c r="C59" i="386" s="1"/>
  <c r="A59" i="386" s="1" a="1"/>
  <c r="A59" i="386" s="1"/>
  <c r="S58" i="386" a="1"/>
  <c r="S58" i="386" s="1"/>
  <c r="Q58" i="386" s="1" a="1"/>
  <c r="Q58" i="386" s="1"/>
  <c r="O58" i="386" a="1"/>
  <c r="O58" i="386" s="1"/>
  <c r="M58" i="386" s="1" a="1"/>
  <c r="M58" i="386" s="1"/>
  <c r="K58" i="386" a="1"/>
  <c r="K58" i="386" s="1"/>
  <c r="I58" i="386" s="1" a="1"/>
  <c r="I58" i="386" s="1"/>
  <c r="G58" i="386" a="1"/>
  <c r="G58" i="386" s="1"/>
  <c r="E58" i="386" s="1" a="1"/>
  <c r="E58" i="386" s="1"/>
  <c r="C58" i="386" a="1"/>
  <c r="C58" i="386" s="1"/>
  <c r="A58" i="386" s="1" a="1"/>
  <c r="A58" i="386" s="1"/>
  <c r="S57" i="386" a="1"/>
  <c r="S57" i="386" s="1"/>
  <c r="Q57" i="386" s="1" a="1"/>
  <c r="Q57" i="386" s="1"/>
  <c r="O57" i="386" a="1"/>
  <c r="O57" i="386" s="1"/>
  <c r="M57" i="386" s="1" a="1"/>
  <c r="M57" i="386" s="1"/>
  <c r="K57" i="386" a="1"/>
  <c r="K57" i="386" s="1"/>
  <c r="I57" i="386" s="1" a="1"/>
  <c r="I57" i="386" s="1"/>
  <c r="G57" i="386" a="1"/>
  <c r="G57" i="386" s="1"/>
  <c r="E57" i="386" s="1" a="1"/>
  <c r="E57" i="386" s="1"/>
  <c r="C57" i="386" a="1"/>
  <c r="C57" i="386" s="1"/>
  <c r="A57" i="386" s="1" a="1"/>
  <c r="A57" i="386" s="1"/>
  <c r="S56" i="386" a="1"/>
  <c r="S56" i="386" s="1"/>
  <c r="Q56" i="386" s="1" a="1"/>
  <c r="Q56" i="386" s="1"/>
  <c r="O56" i="386" a="1"/>
  <c r="O56" i="386" s="1"/>
  <c r="M56" i="386" s="1" a="1"/>
  <c r="M56" i="386" s="1"/>
  <c r="K56" i="386" a="1"/>
  <c r="K56" i="386" s="1"/>
  <c r="I56" i="386" s="1" a="1"/>
  <c r="I56" i="386" s="1"/>
  <c r="G56" i="386" a="1"/>
  <c r="G56" i="386" s="1"/>
  <c r="E56" i="386" s="1" a="1"/>
  <c r="E56" i="386" s="1"/>
  <c r="C56" i="386" a="1"/>
  <c r="C56" i="386" s="1"/>
  <c r="A56" i="386" s="1" a="1"/>
  <c r="A56" i="386" s="1"/>
  <c r="S55" i="386" a="1"/>
  <c r="S55" i="386" s="1"/>
  <c r="Q55" i="386" s="1" a="1"/>
  <c r="Q55" i="386" s="1"/>
  <c r="O55" i="386" a="1"/>
  <c r="O55" i="386" s="1"/>
  <c r="M55" i="386" s="1" a="1"/>
  <c r="M55" i="386" s="1"/>
  <c r="K55" i="386" a="1"/>
  <c r="K55" i="386" s="1"/>
  <c r="I55" i="386" s="1" a="1"/>
  <c r="I55" i="386" s="1"/>
  <c r="G55" i="386" a="1"/>
  <c r="G55" i="386" s="1"/>
  <c r="E55" i="386" s="1" a="1"/>
  <c r="E55" i="386" s="1"/>
  <c r="C55" i="386" a="1"/>
  <c r="C55" i="386" s="1"/>
  <c r="A55" i="386" s="1" a="1"/>
  <c r="A55" i="386" s="1"/>
  <c r="S54" i="386" a="1"/>
  <c r="S54" i="386" s="1"/>
  <c r="Q54" i="386" s="1" a="1"/>
  <c r="Q54" i="386" s="1"/>
  <c r="O54" i="386" a="1"/>
  <c r="O54" i="386" s="1"/>
  <c r="M54" i="386" s="1" a="1"/>
  <c r="M54" i="386" s="1"/>
  <c r="K54" i="386" a="1"/>
  <c r="K54" i="386" s="1"/>
  <c r="I54" i="386" s="1" a="1"/>
  <c r="I54" i="386" s="1"/>
  <c r="G54" i="386" a="1"/>
  <c r="G54" i="386" s="1"/>
  <c r="E54" i="386" s="1" a="1"/>
  <c r="E54" i="386" s="1"/>
  <c r="C54" i="386" a="1"/>
  <c r="C54" i="386" s="1"/>
  <c r="A54" i="386" s="1" a="1"/>
  <c r="A54" i="386" s="1"/>
  <c r="S53" i="386" a="1"/>
  <c r="S53" i="386" s="1"/>
  <c r="Q53" i="386" s="1" a="1"/>
  <c r="Q53" i="386" s="1"/>
  <c r="O53" i="386" a="1"/>
  <c r="O53" i="386" s="1"/>
  <c r="M53" i="386" s="1" a="1"/>
  <c r="M53" i="386" s="1"/>
  <c r="K53" i="386" a="1"/>
  <c r="K53" i="386" s="1"/>
  <c r="I53" i="386" s="1" a="1"/>
  <c r="I53" i="386" s="1"/>
  <c r="G53" i="386" a="1"/>
  <c r="G53" i="386" s="1"/>
  <c r="E53" i="386" s="1" a="1"/>
  <c r="E53" i="386" s="1"/>
  <c r="C53" i="386" a="1"/>
  <c r="C53" i="386" s="1"/>
  <c r="A53" i="386" s="1" a="1"/>
  <c r="A53" i="386" s="1"/>
  <c r="S52" i="386" a="1"/>
  <c r="S52" i="386" s="1"/>
  <c r="O52" i="386" a="1"/>
  <c r="O52" i="386" s="1"/>
  <c r="M52" i="386" s="1" a="1"/>
  <c r="M52" i="386" s="1"/>
  <c r="K52" i="386" a="1"/>
  <c r="K52" i="386" s="1"/>
  <c r="I52" i="386" s="1" a="1"/>
  <c r="I52" i="386" s="1"/>
  <c r="G52" i="386" a="1"/>
  <c r="G52" i="386" s="1"/>
  <c r="C52" i="386" a="1"/>
  <c r="C52" i="386" s="1"/>
  <c r="A52" i="386" s="1" a="1"/>
  <c r="A52" i="386" s="1"/>
  <c r="S51" i="386" a="1"/>
  <c r="S51" i="386" s="1"/>
  <c r="Q51" i="386" s="1" a="1"/>
  <c r="Q51" i="386" s="1"/>
  <c r="O51" i="386" a="1"/>
  <c r="O51" i="386" s="1"/>
  <c r="K51" i="386" a="1"/>
  <c r="K51" i="386" s="1"/>
  <c r="G51" i="386" a="1"/>
  <c r="G51" i="386" s="1"/>
  <c r="E51" i="386" s="1" a="1"/>
  <c r="E51" i="386" s="1"/>
  <c r="C51" i="386" a="1"/>
  <c r="C51" i="386" s="1"/>
  <c r="S49" i="386" a="1"/>
  <c r="S49" i="386" s="1"/>
  <c r="Q49" i="386" s="1" a="1"/>
  <c r="Q49" i="386" s="1"/>
  <c r="O49" i="386" a="1"/>
  <c r="O49" i="386" s="1"/>
  <c r="M49" i="386" s="1" a="1"/>
  <c r="M49" i="386" s="1"/>
  <c r="K49" i="386" a="1"/>
  <c r="K49" i="386" s="1"/>
  <c r="I49" i="386" s="1" a="1"/>
  <c r="I49" i="386" s="1"/>
  <c r="G49" i="386" a="1"/>
  <c r="G49" i="386" s="1"/>
  <c r="E49" i="386" s="1" a="1"/>
  <c r="E49" i="386" s="1"/>
  <c r="C49" i="386" a="1"/>
  <c r="C49" i="386" s="1"/>
  <c r="A49" i="386" s="1" a="1"/>
  <c r="A49" i="386" s="1"/>
  <c r="S48" i="386" a="1"/>
  <c r="S48" i="386" s="1"/>
  <c r="Q48" i="386" s="1" a="1"/>
  <c r="Q48" i="386" s="1"/>
  <c r="O48" i="386" a="1"/>
  <c r="O48" i="386" s="1"/>
  <c r="M48" i="386" s="1" a="1"/>
  <c r="M48" i="386" s="1"/>
  <c r="K48" i="386" a="1"/>
  <c r="K48" i="386" s="1"/>
  <c r="I48" i="386" s="1" a="1"/>
  <c r="I48" i="386" s="1"/>
  <c r="G48" i="386" a="1"/>
  <c r="G48" i="386" s="1"/>
  <c r="E48" i="386" s="1" a="1"/>
  <c r="E48" i="386" s="1"/>
  <c r="C48" i="386" a="1"/>
  <c r="C48" i="386" s="1"/>
  <c r="A48" i="386" s="1" a="1"/>
  <c r="A48" i="386" s="1"/>
  <c r="S47" i="386" a="1"/>
  <c r="S47" i="386" s="1"/>
  <c r="Q47" i="386" s="1" a="1"/>
  <c r="Q47" i="386" s="1"/>
  <c r="O47" i="386" a="1"/>
  <c r="O47" i="386" s="1"/>
  <c r="M47" i="386" s="1" a="1"/>
  <c r="M47" i="386" s="1"/>
  <c r="K47" i="386" a="1"/>
  <c r="K47" i="386" s="1"/>
  <c r="I47" i="386" s="1" a="1"/>
  <c r="I47" i="386" s="1"/>
  <c r="G47" i="386" a="1"/>
  <c r="G47" i="386" s="1"/>
  <c r="E47" i="386" s="1" a="1"/>
  <c r="E47" i="386" s="1"/>
  <c r="C47" i="386" a="1"/>
  <c r="C47" i="386" s="1"/>
  <c r="A47" i="386" s="1" a="1"/>
  <c r="A47" i="386" s="1"/>
  <c r="S46" i="386" a="1"/>
  <c r="S46" i="386" s="1"/>
  <c r="Q46" i="386" s="1" a="1"/>
  <c r="Q46" i="386" s="1"/>
  <c r="O46" i="386" a="1"/>
  <c r="O46" i="386" s="1"/>
  <c r="M46" i="386" s="1" a="1"/>
  <c r="M46" i="386" s="1"/>
  <c r="K46" i="386" a="1"/>
  <c r="K46" i="386" s="1"/>
  <c r="I46" i="386" s="1" a="1"/>
  <c r="I46" i="386" s="1"/>
  <c r="G46" i="386" a="1"/>
  <c r="G46" i="386" s="1"/>
  <c r="E46" i="386" s="1" a="1"/>
  <c r="E46" i="386" s="1"/>
  <c r="C46" i="386" a="1"/>
  <c r="C46" i="386" s="1"/>
  <c r="A46" i="386" s="1" a="1"/>
  <c r="A46" i="386" s="1"/>
  <c r="S45" i="386" a="1"/>
  <c r="S45" i="386" s="1"/>
  <c r="Q45" i="386" s="1" a="1"/>
  <c r="Q45" i="386" s="1"/>
  <c r="O45" i="386" a="1"/>
  <c r="O45" i="386" s="1"/>
  <c r="M45" i="386" s="1" a="1"/>
  <c r="M45" i="386" s="1"/>
  <c r="K45" i="386" a="1"/>
  <c r="K45" i="386" s="1"/>
  <c r="I45" i="386" s="1" a="1"/>
  <c r="I45" i="386" s="1"/>
  <c r="G45" i="386" a="1"/>
  <c r="G45" i="386" s="1"/>
  <c r="E45" i="386" s="1" a="1"/>
  <c r="E45" i="386" s="1"/>
  <c r="C45" i="386" a="1"/>
  <c r="C45" i="386" s="1"/>
  <c r="A45" i="386" s="1" a="1"/>
  <c r="A45" i="386" s="1"/>
  <c r="S44" i="386" a="1"/>
  <c r="S44" i="386" s="1"/>
  <c r="Q44" i="386" s="1" a="1"/>
  <c r="Q44" i="386" s="1"/>
  <c r="O44" i="386" a="1"/>
  <c r="O44" i="386" s="1"/>
  <c r="M44" i="386" s="1" a="1"/>
  <c r="M44" i="386" s="1"/>
  <c r="K44" i="386" a="1"/>
  <c r="K44" i="386" s="1"/>
  <c r="I44" i="386" s="1" a="1"/>
  <c r="I44" i="386" s="1"/>
  <c r="G44" i="386" a="1"/>
  <c r="G44" i="386" s="1"/>
  <c r="E44" i="386" s="1" a="1"/>
  <c r="E44" i="386" s="1"/>
  <c r="C44" i="386" a="1"/>
  <c r="C44" i="386" s="1"/>
  <c r="A44" i="386" s="1" a="1"/>
  <c r="A44" i="386" s="1"/>
  <c r="S43" i="386" a="1"/>
  <c r="S43" i="386" s="1"/>
  <c r="Q43" i="386" s="1" a="1"/>
  <c r="Q43" i="386" s="1"/>
  <c r="O43" i="386" a="1"/>
  <c r="O43" i="386" s="1"/>
  <c r="M43" i="386" s="1" a="1"/>
  <c r="M43" i="386" s="1"/>
  <c r="K43" i="386" a="1"/>
  <c r="K43" i="386" s="1"/>
  <c r="I43" i="386" s="1" a="1"/>
  <c r="I43" i="386" s="1"/>
  <c r="G43" i="386" a="1"/>
  <c r="G43" i="386" s="1"/>
  <c r="E43" i="386" s="1" a="1"/>
  <c r="E43" i="386" s="1"/>
  <c r="C43" i="386" a="1"/>
  <c r="C43" i="386" s="1"/>
  <c r="A43" i="386" s="1" a="1"/>
  <c r="A43" i="386" s="1"/>
  <c r="S42" i="386" a="1"/>
  <c r="S42" i="386" s="1"/>
  <c r="Q42" i="386" s="1" a="1"/>
  <c r="Q42" i="386" s="1"/>
  <c r="O42" i="386" a="1"/>
  <c r="O42" i="386" s="1"/>
  <c r="M42" i="386" s="1" a="1"/>
  <c r="M42" i="386" s="1"/>
  <c r="K42" i="386" a="1"/>
  <c r="K42" i="386" s="1"/>
  <c r="I42" i="386" s="1" a="1"/>
  <c r="I42" i="386" s="1"/>
  <c r="G42" i="386" a="1"/>
  <c r="G42" i="386" s="1"/>
  <c r="E42" i="386" s="1" a="1"/>
  <c r="E42" i="386" s="1"/>
  <c r="C42" i="386" a="1"/>
  <c r="C42" i="386" s="1"/>
  <c r="A42" i="386" s="1" a="1"/>
  <c r="A42" i="386" s="1"/>
  <c r="S41" i="386" a="1"/>
  <c r="S41" i="386" s="1"/>
  <c r="O41" i="386" a="1"/>
  <c r="O41" i="386" s="1"/>
  <c r="M41" i="386" s="1" a="1"/>
  <c r="M41" i="386" s="1"/>
  <c r="K41" i="386" a="1"/>
  <c r="K41" i="386" s="1"/>
  <c r="I41" i="386" s="1" a="1"/>
  <c r="I41" i="386" s="1"/>
  <c r="G41" i="386" a="1"/>
  <c r="G41" i="386" s="1"/>
  <c r="E41" i="386" s="1" a="1"/>
  <c r="E41" i="386" s="1"/>
  <c r="C41" i="386" a="1"/>
  <c r="C41" i="386" s="1"/>
  <c r="A41" i="386" s="1" a="1"/>
  <c r="A41" i="386" s="1"/>
  <c r="S40" i="386" a="1"/>
  <c r="S40" i="386" s="1"/>
  <c r="Q40" i="386" s="1" a="1"/>
  <c r="Q40" i="386" s="1"/>
  <c r="O40" i="386" a="1"/>
  <c r="O40" i="386" s="1"/>
  <c r="K40" i="386" a="1"/>
  <c r="K40" i="386" s="1"/>
  <c r="G40" i="386" a="1"/>
  <c r="G40" i="386" s="1"/>
  <c r="C40" i="386" a="1"/>
  <c r="C40" i="386" s="1"/>
  <c r="G82" i="437" a="1"/>
  <c r="G82" i="437" s="1"/>
  <c r="E82" i="437" s="1" a="1"/>
  <c r="E82" i="437" s="1"/>
  <c r="C82" i="437" a="1"/>
  <c r="C82" i="437" s="1"/>
  <c r="A82" i="437" s="1" a="1"/>
  <c r="A82" i="437" s="1"/>
  <c r="G81" i="437" a="1"/>
  <c r="G81" i="437" s="1"/>
  <c r="E81" i="437" s="1" a="1"/>
  <c r="E81" i="437" s="1"/>
  <c r="C81" i="437" a="1"/>
  <c r="C81" i="437" s="1"/>
  <c r="A81" i="437" s="1" a="1"/>
  <c r="A81" i="437" s="1"/>
  <c r="G80" i="437" a="1"/>
  <c r="G80" i="437" s="1"/>
  <c r="E80" i="437" s="1" a="1"/>
  <c r="E80" i="437" s="1"/>
  <c r="C80" i="437" a="1"/>
  <c r="C80" i="437" s="1"/>
  <c r="A80" i="437" s="1" a="1"/>
  <c r="A80" i="437" s="1"/>
  <c r="G79" i="437" a="1"/>
  <c r="G79" i="437" s="1"/>
  <c r="E79" i="437" s="1" a="1"/>
  <c r="E79" i="437" s="1"/>
  <c r="C79" i="437" a="1"/>
  <c r="C79" i="437" s="1"/>
  <c r="A79" i="437" s="1" a="1"/>
  <c r="A79" i="437" s="1"/>
  <c r="G78" i="437" a="1"/>
  <c r="G78" i="437" s="1"/>
  <c r="E78" i="437" s="1" a="1"/>
  <c r="E78" i="437" s="1"/>
  <c r="C78" i="437" a="1"/>
  <c r="C78" i="437" s="1"/>
  <c r="A78" i="437" s="1" a="1"/>
  <c r="A78" i="437" s="1"/>
  <c r="G77" i="437" a="1"/>
  <c r="G77" i="437" s="1"/>
  <c r="E77" i="437" s="1" a="1"/>
  <c r="E77" i="437" s="1"/>
  <c r="C77" i="437" a="1"/>
  <c r="C77" i="437" s="1"/>
  <c r="A77" i="437" s="1" a="1"/>
  <c r="A77" i="437" s="1"/>
  <c r="G76" i="437" a="1"/>
  <c r="G76" i="437" s="1"/>
  <c r="E76" i="437" s="1" a="1"/>
  <c r="E76" i="437" s="1"/>
  <c r="C76" i="437" a="1"/>
  <c r="C76" i="437" s="1"/>
  <c r="A76" i="437" s="1" a="1"/>
  <c r="A76" i="437" s="1"/>
  <c r="G75" i="437" a="1"/>
  <c r="G75" i="437" s="1"/>
  <c r="E75" i="437" s="1" a="1"/>
  <c r="E75" i="437" s="1"/>
  <c r="C75" i="437" a="1"/>
  <c r="C75" i="437" s="1"/>
  <c r="A75" i="437" s="1" a="1"/>
  <c r="A75" i="437" s="1"/>
  <c r="G74" i="437" a="1"/>
  <c r="G74" i="437" s="1"/>
  <c r="E74" i="437" s="1" a="1"/>
  <c r="E74" i="437" s="1"/>
  <c r="C74" i="437" a="1"/>
  <c r="C74" i="437" s="1"/>
  <c r="A74" i="437" s="1" a="1"/>
  <c r="A74" i="437" s="1"/>
  <c r="G73" i="437" a="1"/>
  <c r="G73" i="437" s="1"/>
  <c r="C73" i="437" a="1"/>
  <c r="C73" i="437" s="1"/>
  <c r="S71" i="437" a="1"/>
  <c r="S71" i="437" s="1"/>
  <c r="Q71" i="437" s="1" a="1"/>
  <c r="Q71" i="437" s="1"/>
  <c r="O71" i="437" a="1"/>
  <c r="O71" i="437" s="1"/>
  <c r="M71" i="437" s="1" a="1"/>
  <c r="M71" i="437" s="1"/>
  <c r="K71" i="437" a="1"/>
  <c r="K71" i="437" s="1"/>
  <c r="I71" i="437" s="1" a="1"/>
  <c r="I71" i="437" s="1"/>
  <c r="G71" i="437" a="1"/>
  <c r="G71" i="437" s="1"/>
  <c r="E71" i="437" s="1" a="1"/>
  <c r="E71" i="437" s="1"/>
  <c r="C71" i="437" a="1"/>
  <c r="C71" i="437" s="1"/>
  <c r="A71" i="437" s="1" a="1"/>
  <c r="A71" i="437" s="1"/>
  <c r="S70" i="437" a="1"/>
  <c r="S70" i="437" s="1"/>
  <c r="Q70" i="437" s="1" a="1"/>
  <c r="Q70" i="437" s="1"/>
  <c r="O70" i="437" a="1"/>
  <c r="O70" i="437" s="1"/>
  <c r="M70" i="437" s="1" a="1"/>
  <c r="M70" i="437" s="1"/>
  <c r="K70" i="437" a="1"/>
  <c r="K70" i="437" s="1"/>
  <c r="I70" i="437" s="1" a="1"/>
  <c r="I70" i="437" s="1"/>
  <c r="G70" i="437" a="1"/>
  <c r="G70" i="437" s="1"/>
  <c r="E70" i="437" s="1" a="1"/>
  <c r="E70" i="437" s="1"/>
  <c r="C70" i="437" a="1"/>
  <c r="C70" i="437" s="1"/>
  <c r="A70" i="437" s="1" a="1"/>
  <c r="A70" i="437" s="1"/>
  <c r="S69" i="437" a="1"/>
  <c r="S69" i="437" s="1"/>
  <c r="Q69" i="437" s="1" a="1"/>
  <c r="Q69" i="437" s="1"/>
  <c r="O69" i="437" a="1"/>
  <c r="O69" i="437" s="1"/>
  <c r="M69" i="437" s="1" a="1"/>
  <c r="M69" i="437" s="1"/>
  <c r="K69" i="437" a="1"/>
  <c r="K69" i="437" s="1"/>
  <c r="I69" i="437" s="1" a="1"/>
  <c r="I69" i="437" s="1"/>
  <c r="G69" i="437" a="1"/>
  <c r="G69" i="437" s="1"/>
  <c r="E69" i="437" s="1" a="1"/>
  <c r="E69" i="437" s="1"/>
  <c r="C69" i="437" a="1"/>
  <c r="C69" i="437" s="1"/>
  <c r="A69" i="437" s="1" a="1"/>
  <c r="A69" i="437" s="1"/>
  <c r="S68" i="437" a="1"/>
  <c r="S68" i="437" s="1"/>
  <c r="Q68" i="437" s="1" a="1"/>
  <c r="Q68" i="437" s="1"/>
  <c r="O68" i="437" a="1"/>
  <c r="O68" i="437" s="1"/>
  <c r="M68" i="437" s="1" a="1"/>
  <c r="M68" i="437" s="1"/>
  <c r="K68" i="437" a="1"/>
  <c r="K68" i="437" s="1"/>
  <c r="I68" i="437" s="1" a="1"/>
  <c r="I68" i="437" s="1"/>
  <c r="G68" i="437" a="1"/>
  <c r="G68" i="437" s="1"/>
  <c r="E68" i="437" s="1" a="1"/>
  <c r="E68" i="437" s="1"/>
  <c r="C68" i="437" a="1"/>
  <c r="C68" i="437" s="1"/>
  <c r="A68" i="437" s="1" a="1"/>
  <c r="A68" i="437" s="1"/>
  <c r="S67" i="437" a="1"/>
  <c r="S67" i="437" s="1"/>
  <c r="Q67" i="437" s="1" a="1"/>
  <c r="Q67" i="437" s="1"/>
  <c r="O67" i="437" a="1"/>
  <c r="O67" i="437" s="1"/>
  <c r="M67" i="437" s="1" a="1"/>
  <c r="M67" i="437" s="1"/>
  <c r="K67" i="437" a="1"/>
  <c r="K67" i="437" s="1"/>
  <c r="I67" i="437" s="1" a="1"/>
  <c r="I67" i="437" s="1"/>
  <c r="G67" i="437" a="1"/>
  <c r="G67" i="437" s="1"/>
  <c r="E67" i="437" s="1" a="1"/>
  <c r="E67" i="437" s="1"/>
  <c r="C67" i="437" a="1"/>
  <c r="C67" i="437" s="1"/>
  <c r="A67" i="437" s="1" a="1"/>
  <c r="A67" i="437" s="1"/>
  <c r="S66" i="437" a="1"/>
  <c r="S66" i="437" s="1"/>
  <c r="Q66" i="437" s="1" a="1"/>
  <c r="Q66" i="437" s="1"/>
  <c r="O66" i="437" a="1"/>
  <c r="O66" i="437" s="1"/>
  <c r="M66" i="437" s="1" a="1"/>
  <c r="M66" i="437" s="1"/>
  <c r="K66" i="437" a="1"/>
  <c r="K66" i="437" s="1"/>
  <c r="I66" i="437" s="1" a="1"/>
  <c r="I66" i="437" s="1"/>
  <c r="G66" i="437" a="1"/>
  <c r="G66" i="437" s="1"/>
  <c r="E66" i="437" s="1" a="1"/>
  <c r="E66" i="437" s="1"/>
  <c r="C66" i="437" a="1"/>
  <c r="C66" i="437" s="1"/>
  <c r="A66" i="437" s="1" a="1"/>
  <c r="A66" i="437" s="1"/>
  <c r="S65" i="437" a="1"/>
  <c r="S65" i="437" s="1"/>
  <c r="Q65" i="437" s="1" a="1"/>
  <c r="Q65" i="437" s="1"/>
  <c r="O65" i="437" a="1"/>
  <c r="O65" i="437" s="1"/>
  <c r="M65" i="437" s="1" a="1"/>
  <c r="M65" i="437" s="1"/>
  <c r="K65" i="437" a="1"/>
  <c r="K65" i="437" s="1"/>
  <c r="I65" i="437" s="1" a="1"/>
  <c r="I65" i="437" s="1"/>
  <c r="G65" i="437" a="1"/>
  <c r="G65" i="437" s="1"/>
  <c r="E65" i="437" s="1" a="1"/>
  <c r="E65" i="437" s="1"/>
  <c r="C65" i="437" a="1"/>
  <c r="C65" i="437" s="1"/>
  <c r="A65" i="437" s="1" a="1"/>
  <c r="A65" i="437" s="1"/>
  <c r="S64" i="437" a="1"/>
  <c r="S64" i="437" s="1"/>
  <c r="O64" i="437" a="1"/>
  <c r="O64" i="437" s="1"/>
  <c r="K64" i="437" a="1"/>
  <c r="K64" i="437" s="1"/>
  <c r="I64" i="437" s="1" a="1"/>
  <c r="I64" i="437" s="1"/>
  <c r="G64" i="437" a="1"/>
  <c r="G64" i="437" s="1"/>
  <c r="C64" i="437" a="1"/>
  <c r="C64" i="437" s="1"/>
  <c r="A64" i="437" s="1" a="1"/>
  <c r="A64" i="437" s="1"/>
  <c r="S63" i="437" a="1"/>
  <c r="S63" i="437" s="1"/>
  <c r="Q63" i="437" s="1" a="1"/>
  <c r="Q63" i="437" s="1"/>
  <c r="O63" i="437" a="1"/>
  <c r="O63" i="437" s="1"/>
  <c r="M63" i="437" s="1" a="1"/>
  <c r="M63" i="437" s="1"/>
  <c r="K63" i="437" a="1"/>
  <c r="K63" i="437" s="1"/>
  <c r="I63" i="437" s="1" a="1"/>
  <c r="I63" i="437" s="1"/>
  <c r="G63" i="437" a="1"/>
  <c r="G63" i="437" s="1"/>
  <c r="E63" i="437" s="1" a="1"/>
  <c r="E63" i="437" s="1"/>
  <c r="C63" i="437" a="1"/>
  <c r="C63" i="437" s="1"/>
  <c r="S62" i="437" a="1"/>
  <c r="S62" i="437" s="1"/>
  <c r="O62" i="437" a="1"/>
  <c r="O62" i="437" s="1"/>
  <c r="M62" i="437" s="1" a="1"/>
  <c r="M62" i="437" s="1"/>
  <c r="K62" i="437" a="1"/>
  <c r="K62" i="437" s="1"/>
  <c r="G62" i="437" a="1"/>
  <c r="G62" i="437" s="1"/>
  <c r="C62" i="437" a="1"/>
  <c r="C62" i="437" s="1"/>
  <c r="A62" i="437" s="1" a="1"/>
  <c r="A62" i="437" s="1"/>
  <c r="S60" i="437" a="1"/>
  <c r="S60" i="437" s="1"/>
  <c r="Q60" i="437" s="1" a="1"/>
  <c r="Q60" i="437" s="1"/>
  <c r="O60" i="437" a="1"/>
  <c r="O60" i="437" s="1"/>
  <c r="M60" i="437" s="1" a="1"/>
  <c r="M60" i="437" s="1"/>
  <c r="K60" i="437" a="1"/>
  <c r="K60" i="437" s="1"/>
  <c r="I60" i="437" s="1" a="1"/>
  <c r="I60" i="437" s="1"/>
  <c r="G60" i="437" a="1"/>
  <c r="G60" i="437" s="1"/>
  <c r="E60" i="437" s="1" a="1"/>
  <c r="E60" i="437" s="1"/>
  <c r="C60" i="437" a="1"/>
  <c r="C60" i="437" s="1"/>
  <c r="A60" i="437" s="1" a="1"/>
  <c r="A60" i="437" s="1"/>
  <c r="S59" i="437" a="1"/>
  <c r="S59" i="437" s="1"/>
  <c r="Q59" i="437" s="1" a="1"/>
  <c r="Q59" i="437" s="1"/>
  <c r="O59" i="437" a="1"/>
  <c r="O59" i="437" s="1"/>
  <c r="M59" i="437" s="1" a="1"/>
  <c r="M59" i="437" s="1"/>
  <c r="K59" i="437" a="1"/>
  <c r="K59" i="437" s="1"/>
  <c r="I59" i="437" s="1" a="1"/>
  <c r="I59" i="437" s="1"/>
  <c r="G59" i="437" a="1"/>
  <c r="G59" i="437" s="1"/>
  <c r="E59" i="437" s="1" a="1"/>
  <c r="E59" i="437" s="1"/>
  <c r="C59" i="437" a="1"/>
  <c r="C59" i="437" s="1"/>
  <c r="A59" i="437" s="1" a="1"/>
  <c r="A59" i="437" s="1"/>
  <c r="S58" i="437" a="1"/>
  <c r="S58" i="437" s="1"/>
  <c r="Q58" i="437" s="1" a="1"/>
  <c r="Q58" i="437" s="1"/>
  <c r="O58" i="437" a="1"/>
  <c r="O58" i="437" s="1"/>
  <c r="M58" i="437" s="1" a="1"/>
  <c r="M58" i="437" s="1"/>
  <c r="K58" i="437" a="1"/>
  <c r="K58" i="437" s="1"/>
  <c r="I58" i="437" s="1" a="1"/>
  <c r="I58" i="437" s="1"/>
  <c r="G58" i="437" a="1"/>
  <c r="G58" i="437" s="1"/>
  <c r="E58" i="437" s="1" a="1"/>
  <c r="E58" i="437" s="1"/>
  <c r="C58" i="437" a="1"/>
  <c r="C58" i="437" s="1"/>
  <c r="A58" i="437" s="1" a="1"/>
  <c r="A58" i="437" s="1"/>
  <c r="S57" i="437" a="1"/>
  <c r="S57" i="437" s="1"/>
  <c r="Q57" i="437" s="1" a="1"/>
  <c r="Q57" i="437" s="1"/>
  <c r="O57" i="437" a="1"/>
  <c r="O57" i="437" s="1"/>
  <c r="M57" i="437" s="1" a="1"/>
  <c r="M57" i="437" s="1"/>
  <c r="K57" i="437" a="1"/>
  <c r="K57" i="437" s="1"/>
  <c r="I57" i="437" s="1" a="1"/>
  <c r="I57" i="437" s="1"/>
  <c r="G57" i="437" a="1"/>
  <c r="G57" i="437" s="1"/>
  <c r="E57" i="437" s="1" a="1"/>
  <c r="E57" i="437" s="1"/>
  <c r="C57" i="437" a="1"/>
  <c r="C57" i="437" s="1"/>
  <c r="A57" i="437" s="1" a="1"/>
  <c r="A57" i="437" s="1"/>
  <c r="S56" i="437" a="1"/>
  <c r="S56" i="437" s="1"/>
  <c r="Q56" i="437" s="1" a="1"/>
  <c r="Q56" i="437" s="1"/>
  <c r="O56" i="437" a="1"/>
  <c r="O56" i="437" s="1"/>
  <c r="M56" i="437" s="1" a="1"/>
  <c r="M56" i="437" s="1"/>
  <c r="K56" i="437" a="1"/>
  <c r="K56" i="437" s="1"/>
  <c r="I56" i="437" s="1" a="1"/>
  <c r="I56" i="437" s="1"/>
  <c r="G56" i="437" a="1"/>
  <c r="G56" i="437" s="1"/>
  <c r="E56" i="437" s="1" a="1"/>
  <c r="E56" i="437" s="1"/>
  <c r="C56" i="437" a="1"/>
  <c r="C56" i="437" s="1"/>
  <c r="A56" i="437" s="1" a="1"/>
  <c r="A56" i="437" s="1"/>
  <c r="S55" i="437" a="1"/>
  <c r="S55" i="437" s="1"/>
  <c r="Q55" i="437" s="1" a="1"/>
  <c r="Q55" i="437" s="1"/>
  <c r="O55" i="437" a="1"/>
  <c r="O55" i="437" s="1"/>
  <c r="M55" i="437" s="1" a="1"/>
  <c r="M55" i="437" s="1"/>
  <c r="K55" i="437" a="1"/>
  <c r="K55" i="437" s="1"/>
  <c r="I55" i="437" s="1" a="1"/>
  <c r="I55" i="437" s="1"/>
  <c r="G55" i="437" a="1"/>
  <c r="G55" i="437" s="1"/>
  <c r="E55" i="437" s="1" a="1"/>
  <c r="E55" i="437" s="1"/>
  <c r="C55" i="437" a="1"/>
  <c r="C55" i="437" s="1"/>
  <c r="A55" i="437" s="1" a="1"/>
  <c r="A55" i="437" s="1"/>
  <c r="S54" i="437" a="1"/>
  <c r="S54" i="437" s="1"/>
  <c r="Q54" i="437" s="1" a="1"/>
  <c r="Q54" i="437" s="1"/>
  <c r="O54" i="437" a="1"/>
  <c r="O54" i="437" s="1"/>
  <c r="M54" i="437" s="1" a="1"/>
  <c r="M54" i="437" s="1"/>
  <c r="K54" i="437" a="1"/>
  <c r="K54" i="437" s="1"/>
  <c r="I54" i="437" s="1" a="1"/>
  <c r="I54" i="437" s="1"/>
  <c r="G54" i="437" a="1"/>
  <c r="G54" i="437" s="1"/>
  <c r="E54" i="437" s="1" a="1"/>
  <c r="E54" i="437" s="1"/>
  <c r="C54" i="437" a="1"/>
  <c r="C54" i="437" s="1"/>
  <c r="A54" i="437" s="1" a="1"/>
  <c r="A54" i="437" s="1"/>
  <c r="S53" i="437" a="1"/>
  <c r="S53" i="437" s="1"/>
  <c r="Q53" i="437" s="1" a="1"/>
  <c r="Q53" i="437" s="1"/>
  <c r="O53" i="437" a="1"/>
  <c r="O53" i="437" s="1"/>
  <c r="M53" i="437" s="1" a="1"/>
  <c r="M53" i="437" s="1"/>
  <c r="K53" i="437" a="1"/>
  <c r="K53" i="437" s="1"/>
  <c r="I53" i="437" s="1" a="1"/>
  <c r="I53" i="437" s="1"/>
  <c r="G53" i="437" a="1"/>
  <c r="G53" i="437" s="1"/>
  <c r="E53" i="437" s="1" a="1"/>
  <c r="E53" i="437" s="1"/>
  <c r="C53" i="437" a="1"/>
  <c r="C53" i="437" s="1"/>
  <c r="A53" i="437" s="1" a="1"/>
  <c r="A53" i="437" s="1"/>
  <c r="S52" i="437" a="1"/>
  <c r="S52" i="437" s="1"/>
  <c r="Q52" i="437" s="1" a="1"/>
  <c r="Q52" i="437" s="1"/>
  <c r="O52" i="437" a="1"/>
  <c r="O52" i="437" s="1"/>
  <c r="K52" i="437" a="1"/>
  <c r="K52" i="437" s="1"/>
  <c r="I52" i="437" s="1" a="1"/>
  <c r="I52" i="437" s="1"/>
  <c r="G52" i="437" a="1"/>
  <c r="G52" i="437" s="1"/>
  <c r="C52" i="437" a="1"/>
  <c r="C52" i="437" s="1"/>
  <c r="S51" i="437" a="1"/>
  <c r="S51" i="437" s="1"/>
  <c r="O51" i="437" a="1"/>
  <c r="O51" i="437" s="1"/>
  <c r="K51" i="437" a="1"/>
  <c r="K51" i="437" s="1"/>
  <c r="G51" i="437" a="1"/>
  <c r="G51" i="437" s="1"/>
  <c r="E51" i="437" s="1" a="1"/>
  <c r="E51" i="437" s="1"/>
  <c r="C51" i="437" a="1"/>
  <c r="C51" i="437" s="1"/>
  <c r="A51" i="437" s="1" a="1"/>
  <c r="A51" i="437" s="1"/>
  <c r="S49" i="437" a="1"/>
  <c r="S49" i="437" s="1"/>
  <c r="Q49" i="437" s="1" a="1"/>
  <c r="Q49" i="437" s="1"/>
  <c r="O49" i="437" a="1"/>
  <c r="O49" i="437" s="1"/>
  <c r="M49" i="437" s="1" a="1"/>
  <c r="M49" i="437" s="1"/>
  <c r="K49" i="437" a="1"/>
  <c r="K49" i="437" s="1"/>
  <c r="I49" i="437" s="1" a="1"/>
  <c r="I49" i="437" s="1"/>
  <c r="G49" i="437" a="1"/>
  <c r="G49" i="437" s="1"/>
  <c r="E49" i="437" s="1" a="1"/>
  <c r="E49" i="437" s="1"/>
  <c r="C49" i="437" a="1"/>
  <c r="C49" i="437" s="1"/>
  <c r="A49" i="437" s="1" a="1"/>
  <c r="A49" i="437" s="1"/>
  <c r="S48" i="437" a="1"/>
  <c r="S48" i="437" s="1"/>
  <c r="Q48" i="437" s="1" a="1"/>
  <c r="Q48" i="437" s="1"/>
  <c r="O48" i="437" a="1"/>
  <c r="O48" i="437" s="1"/>
  <c r="M48" i="437" s="1" a="1"/>
  <c r="M48" i="437" s="1"/>
  <c r="K48" i="437" a="1"/>
  <c r="K48" i="437" s="1"/>
  <c r="I48" i="437" s="1" a="1"/>
  <c r="I48" i="437" s="1"/>
  <c r="G48" i="437" a="1"/>
  <c r="G48" i="437" s="1"/>
  <c r="E48" i="437" s="1" a="1"/>
  <c r="E48" i="437" s="1"/>
  <c r="C48" i="437" a="1"/>
  <c r="C48" i="437" s="1"/>
  <c r="A48" i="437" s="1" a="1"/>
  <c r="A48" i="437" s="1"/>
  <c r="S47" i="437" a="1"/>
  <c r="S47" i="437" s="1"/>
  <c r="Q47" i="437" s="1" a="1"/>
  <c r="Q47" i="437" s="1"/>
  <c r="O47" i="437" a="1"/>
  <c r="O47" i="437" s="1"/>
  <c r="M47" i="437" s="1" a="1"/>
  <c r="M47" i="437" s="1"/>
  <c r="K47" i="437" a="1"/>
  <c r="K47" i="437" s="1"/>
  <c r="I47" i="437" s="1" a="1"/>
  <c r="I47" i="437" s="1"/>
  <c r="G47" i="437" a="1"/>
  <c r="G47" i="437" s="1"/>
  <c r="E47" i="437" s="1" a="1"/>
  <c r="E47" i="437" s="1"/>
  <c r="C47" i="437" a="1"/>
  <c r="C47" i="437" s="1"/>
  <c r="A47" i="437" s="1" a="1"/>
  <c r="A47" i="437" s="1"/>
  <c r="S46" i="437" a="1"/>
  <c r="S46" i="437" s="1"/>
  <c r="Q46" i="437" s="1" a="1"/>
  <c r="Q46" i="437" s="1"/>
  <c r="O46" i="437" a="1"/>
  <c r="O46" i="437" s="1"/>
  <c r="M46" i="437" s="1" a="1"/>
  <c r="M46" i="437" s="1"/>
  <c r="K46" i="437" a="1"/>
  <c r="K46" i="437" s="1"/>
  <c r="I46" i="437" s="1" a="1"/>
  <c r="I46" i="437" s="1"/>
  <c r="G46" i="437" a="1"/>
  <c r="G46" i="437" s="1"/>
  <c r="E46" i="437" s="1" a="1"/>
  <c r="E46" i="437" s="1"/>
  <c r="C46" i="437" a="1"/>
  <c r="C46" i="437" s="1"/>
  <c r="A46" i="437" s="1" a="1"/>
  <c r="A46" i="437" s="1"/>
  <c r="S45" i="437" a="1"/>
  <c r="S45" i="437" s="1"/>
  <c r="Q45" i="437" s="1" a="1"/>
  <c r="Q45" i="437" s="1"/>
  <c r="O45" i="437" a="1"/>
  <c r="O45" i="437" s="1"/>
  <c r="M45" i="437" s="1" a="1"/>
  <c r="M45" i="437" s="1"/>
  <c r="K45" i="437" a="1"/>
  <c r="K45" i="437" s="1"/>
  <c r="I45" i="437" s="1" a="1"/>
  <c r="I45" i="437" s="1"/>
  <c r="G45" i="437" a="1"/>
  <c r="G45" i="437" s="1"/>
  <c r="E45" i="437" s="1" a="1"/>
  <c r="E45" i="437" s="1"/>
  <c r="C45" i="437" a="1"/>
  <c r="C45" i="437" s="1"/>
  <c r="A45" i="437" s="1" a="1"/>
  <c r="A45" i="437" s="1"/>
  <c r="S44" i="437" a="1"/>
  <c r="S44" i="437" s="1"/>
  <c r="Q44" i="437" s="1" a="1"/>
  <c r="Q44" i="437" s="1"/>
  <c r="O44" i="437" a="1"/>
  <c r="O44" i="437" s="1"/>
  <c r="M44" i="437" s="1" a="1"/>
  <c r="M44" i="437" s="1"/>
  <c r="K44" i="437" a="1"/>
  <c r="K44" i="437" s="1"/>
  <c r="I44" i="437" s="1" a="1"/>
  <c r="I44" i="437" s="1"/>
  <c r="G44" i="437" a="1"/>
  <c r="G44" i="437" s="1"/>
  <c r="E44" i="437" s="1" a="1"/>
  <c r="E44" i="437" s="1"/>
  <c r="C44" i="437" a="1"/>
  <c r="C44" i="437" s="1"/>
  <c r="A44" i="437" s="1" a="1"/>
  <c r="A44" i="437" s="1"/>
  <c r="S43" i="437" a="1"/>
  <c r="S43" i="437" s="1"/>
  <c r="Q43" i="437" s="1" a="1"/>
  <c r="Q43" i="437" s="1"/>
  <c r="O43" i="437" a="1"/>
  <c r="O43" i="437" s="1"/>
  <c r="M43" i="437" s="1" a="1"/>
  <c r="M43" i="437" s="1"/>
  <c r="K43" i="437" a="1"/>
  <c r="K43" i="437" s="1"/>
  <c r="I43" i="437" s="1" a="1"/>
  <c r="I43" i="437" s="1"/>
  <c r="G43" i="437" a="1"/>
  <c r="G43" i="437" s="1"/>
  <c r="E43" i="437" s="1" a="1"/>
  <c r="E43" i="437" s="1"/>
  <c r="C43" i="437" a="1"/>
  <c r="C43" i="437" s="1"/>
  <c r="A43" i="437" s="1" a="1"/>
  <c r="A43" i="437" s="1"/>
  <c r="S42" i="437" a="1"/>
  <c r="S42" i="437" s="1"/>
  <c r="Q42" i="437" s="1" a="1"/>
  <c r="Q42" i="437" s="1"/>
  <c r="O42" i="437" a="1"/>
  <c r="O42" i="437" s="1"/>
  <c r="M42" i="437" s="1" a="1"/>
  <c r="M42" i="437" s="1"/>
  <c r="K42" i="437" a="1"/>
  <c r="K42" i="437" s="1"/>
  <c r="I42" i="437" s="1" a="1"/>
  <c r="I42" i="437" s="1"/>
  <c r="G42" i="437" a="1"/>
  <c r="G42" i="437" s="1"/>
  <c r="E42" i="437" s="1" a="1"/>
  <c r="E42" i="437" s="1"/>
  <c r="C42" i="437" a="1"/>
  <c r="C42" i="437" s="1"/>
  <c r="A42" i="437" s="1" a="1"/>
  <c r="A42" i="437" s="1"/>
  <c r="S41" i="437" a="1"/>
  <c r="S41" i="437" s="1"/>
  <c r="Q41" i="437" s="1" a="1"/>
  <c r="Q41" i="437" s="1"/>
  <c r="O41" i="437" a="1"/>
  <c r="O41" i="437" s="1"/>
  <c r="M41" i="437" s="1" a="1"/>
  <c r="M41" i="437" s="1"/>
  <c r="K41" i="437" a="1"/>
  <c r="K41" i="437" s="1"/>
  <c r="I41" i="437" s="1" a="1"/>
  <c r="I41" i="437" s="1"/>
  <c r="G41" i="437" a="1"/>
  <c r="G41" i="437" s="1"/>
  <c r="E41" i="437" s="1" a="1"/>
  <c r="E41" i="437" s="1"/>
  <c r="C41" i="437" a="1"/>
  <c r="C41" i="437" s="1"/>
  <c r="S40" i="437" a="1"/>
  <c r="S40" i="437" s="1"/>
  <c r="O40" i="437" a="1"/>
  <c r="O40" i="437" s="1"/>
  <c r="K40" i="437" a="1"/>
  <c r="K40" i="437" s="1"/>
  <c r="G40" i="437" a="1"/>
  <c r="G40" i="437" s="1"/>
  <c r="C40" i="437" a="1"/>
  <c r="C40" i="437" s="1"/>
  <c r="G82" i="443" a="1"/>
  <c r="G82" i="443" s="1"/>
  <c r="E82" i="443" s="1" a="1"/>
  <c r="E82" i="443" s="1"/>
  <c r="C82" i="443" a="1"/>
  <c r="C82" i="443" s="1"/>
  <c r="A82" i="443" s="1" a="1"/>
  <c r="A82" i="443" s="1"/>
  <c r="G81" i="443" a="1"/>
  <c r="G81" i="443" s="1"/>
  <c r="E81" i="443" s="1" a="1"/>
  <c r="E81" i="443" s="1"/>
  <c r="C81" i="443" a="1"/>
  <c r="C81" i="443" s="1"/>
  <c r="A81" i="443" s="1" a="1"/>
  <c r="A81" i="443" s="1"/>
  <c r="G80" i="443" a="1"/>
  <c r="G80" i="443" s="1"/>
  <c r="E80" i="443" s="1" a="1"/>
  <c r="E80" i="443" s="1"/>
  <c r="C80" i="443" a="1"/>
  <c r="C80" i="443" s="1"/>
  <c r="A80" i="443" s="1" a="1"/>
  <c r="A80" i="443" s="1"/>
  <c r="G79" i="443" a="1"/>
  <c r="G79" i="443" s="1"/>
  <c r="E79" i="443" s="1" a="1"/>
  <c r="E79" i="443" s="1"/>
  <c r="C79" i="443" a="1"/>
  <c r="C79" i="443" s="1"/>
  <c r="A79" i="443" s="1" a="1"/>
  <c r="A79" i="443" s="1"/>
  <c r="G78" i="443" a="1"/>
  <c r="G78" i="443" s="1"/>
  <c r="E78" i="443" s="1" a="1"/>
  <c r="E78" i="443" s="1"/>
  <c r="C78" i="443" a="1"/>
  <c r="C78" i="443" s="1"/>
  <c r="A78" i="443" s="1" a="1"/>
  <c r="A78" i="443" s="1"/>
  <c r="G77" i="443" a="1"/>
  <c r="G77" i="443" s="1"/>
  <c r="E77" i="443" s="1" a="1"/>
  <c r="E77" i="443" s="1"/>
  <c r="C77" i="443" a="1"/>
  <c r="C77" i="443" s="1"/>
  <c r="A77" i="443" s="1" a="1"/>
  <c r="A77" i="443" s="1"/>
  <c r="G76" i="443" a="1"/>
  <c r="G76" i="443" s="1"/>
  <c r="E76" i="443" s="1" a="1"/>
  <c r="E76" i="443" s="1"/>
  <c r="C76" i="443" a="1"/>
  <c r="C76" i="443" s="1"/>
  <c r="A76" i="443" s="1" a="1"/>
  <c r="A76" i="443" s="1"/>
  <c r="G75" i="443" a="1"/>
  <c r="G75" i="443" s="1"/>
  <c r="E75" i="443" s="1" a="1"/>
  <c r="E75" i="443" s="1"/>
  <c r="C75" i="443" a="1"/>
  <c r="C75" i="443" s="1"/>
  <c r="A75" i="443" s="1" a="1"/>
  <c r="A75" i="443" s="1"/>
  <c r="G74" i="443" a="1"/>
  <c r="G74" i="443" s="1"/>
  <c r="E74" i="443" s="1" a="1"/>
  <c r="E74" i="443" s="1"/>
  <c r="C74" i="443" a="1"/>
  <c r="C74" i="443" s="1"/>
  <c r="A74" i="443" s="1" a="1"/>
  <c r="A74" i="443" s="1"/>
  <c r="G73" i="443" a="1"/>
  <c r="G73" i="443" s="1"/>
  <c r="C73" i="443" a="1"/>
  <c r="C73" i="443" s="1"/>
  <c r="S71" i="443" a="1"/>
  <c r="S71" i="443" s="1"/>
  <c r="Q71" i="443" s="1" a="1"/>
  <c r="Q71" i="443" s="1"/>
  <c r="O71" i="443" a="1"/>
  <c r="O71" i="443" s="1"/>
  <c r="M71" i="443" s="1" a="1"/>
  <c r="M71" i="443" s="1"/>
  <c r="K71" i="443" a="1"/>
  <c r="K71" i="443" s="1"/>
  <c r="I71" i="443" s="1" a="1"/>
  <c r="I71" i="443" s="1"/>
  <c r="G71" i="443" a="1"/>
  <c r="G71" i="443" s="1"/>
  <c r="E71" i="443" s="1" a="1"/>
  <c r="E71" i="443" s="1"/>
  <c r="C71" i="443" a="1"/>
  <c r="C71" i="443" s="1"/>
  <c r="A71" i="443" s="1" a="1"/>
  <c r="A71" i="443" s="1"/>
  <c r="S70" i="443" a="1"/>
  <c r="S70" i="443" s="1"/>
  <c r="Q70" i="443" s="1" a="1"/>
  <c r="Q70" i="443" s="1"/>
  <c r="O70" i="443" a="1"/>
  <c r="O70" i="443" s="1"/>
  <c r="M70" i="443" s="1" a="1"/>
  <c r="M70" i="443" s="1"/>
  <c r="K70" i="443" a="1"/>
  <c r="K70" i="443" s="1"/>
  <c r="I70" i="443" s="1" a="1"/>
  <c r="I70" i="443" s="1"/>
  <c r="G70" i="443" a="1"/>
  <c r="G70" i="443" s="1"/>
  <c r="E70" i="443" s="1" a="1"/>
  <c r="E70" i="443" s="1"/>
  <c r="C70" i="443" a="1"/>
  <c r="C70" i="443" s="1"/>
  <c r="A70" i="443" s="1" a="1"/>
  <c r="A70" i="443" s="1"/>
  <c r="S69" i="443" a="1"/>
  <c r="S69" i="443" s="1"/>
  <c r="Q69" i="443" s="1" a="1"/>
  <c r="Q69" i="443" s="1"/>
  <c r="O69" i="443" a="1"/>
  <c r="O69" i="443" s="1"/>
  <c r="M69" i="443" s="1" a="1"/>
  <c r="M69" i="443" s="1"/>
  <c r="K69" i="443" a="1"/>
  <c r="K69" i="443" s="1"/>
  <c r="I69" i="443" s="1" a="1"/>
  <c r="I69" i="443" s="1"/>
  <c r="G69" i="443" a="1"/>
  <c r="G69" i="443" s="1"/>
  <c r="E69" i="443" s="1" a="1"/>
  <c r="E69" i="443" s="1"/>
  <c r="C69" i="443" a="1"/>
  <c r="C69" i="443" s="1"/>
  <c r="A69" i="443" s="1" a="1"/>
  <c r="A69" i="443" s="1"/>
  <c r="S68" i="443" a="1"/>
  <c r="S68" i="443" s="1"/>
  <c r="Q68" i="443" s="1" a="1"/>
  <c r="Q68" i="443" s="1"/>
  <c r="O68" i="443" a="1"/>
  <c r="O68" i="443" s="1"/>
  <c r="M68" i="443" s="1" a="1"/>
  <c r="M68" i="443" s="1"/>
  <c r="K68" i="443" a="1"/>
  <c r="K68" i="443" s="1"/>
  <c r="I68" i="443" s="1" a="1"/>
  <c r="I68" i="443" s="1"/>
  <c r="G68" i="443" a="1"/>
  <c r="G68" i="443" s="1"/>
  <c r="E68" i="443" s="1" a="1"/>
  <c r="E68" i="443" s="1"/>
  <c r="C68" i="443" a="1"/>
  <c r="C68" i="443" s="1"/>
  <c r="A68" i="443" s="1" a="1"/>
  <c r="A68" i="443" s="1"/>
  <c r="S67" i="443" a="1"/>
  <c r="S67" i="443" s="1"/>
  <c r="Q67" i="443" s="1" a="1"/>
  <c r="Q67" i="443" s="1"/>
  <c r="O67" i="443" a="1"/>
  <c r="O67" i="443" s="1"/>
  <c r="M67" i="443" s="1" a="1"/>
  <c r="M67" i="443" s="1"/>
  <c r="K67" i="443" a="1"/>
  <c r="K67" i="443" s="1"/>
  <c r="I67" i="443" s="1" a="1"/>
  <c r="I67" i="443" s="1"/>
  <c r="G67" i="443" a="1"/>
  <c r="G67" i="443" s="1"/>
  <c r="E67" i="443" s="1" a="1"/>
  <c r="E67" i="443" s="1"/>
  <c r="C67" i="443" a="1"/>
  <c r="C67" i="443" s="1"/>
  <c r="A67" i="443" s="1" a="1"/>
  <c r="A67" i="443" s="1"/>
  <c r="S66" i="443" a="1"/>
  <c r="S66" i="443" s="1"/>
  <c r="Q66" i="443" s="1" a="1"/>
  <c r="Q66" i="443" s="1"/>
  <c r="O66" i="443" a="1"/>
  <c r="O66" i="443" s="1"/>
  <c r="M66" i="443" s="1" a="1"/>
  <c r="M66" i="443" s="1"/>
  <c r="K66" i="443" a="1"/>
  <c r="K66" i="443" s="1"/>
  <c r="I66" i="443" s="1" a="1"/>
  <c r="I66" i="443" s="1"/>
  <c r="G66" i="443" a="1"/>
  <c r="G66" i="443" s="1"/>
  <c r="E66" i="443" s="1" a="1"/>
  <c r="E66" i="443" s="1"/>
  <c r="C66" i="443" a="1"/>
  <c r="C66" i="443" s="1"/>
  <c r="A66" i="443" s="1" a="1"/>
  <c r="A66" i="443" s="1"/>
  <c r="S65" i="443" a="1"/>
  <c r="S65" i="443" s="1"/>
  <c r="Q65" i="443" s="1" a="1"/>
  <c r="Q65" i="443" s="1"/>
  <c r="O65" i="443" a="1"/>
  <c r="O65" i="443" s="1"/>
  <c r="M65" i="443" s="1" a="1"/>
  <c r="M65" i="443" s="1"/>
  <c r="K65" i="443" a="1"/>
  <c r="K65" i="443" s="1"/>
  <c r="I65" i="443" s="1" a="1"/>
  <c r="I65" i="443" s="1"/>
  <c r="G65" i="443" a="1"/>
  <c r="G65" i="443" s="1"/>
  <c r="C65" i="443" a="1"/>
  <c r="C65" i="443" s="1"/>
  <c r="A65" i="443" s="1" a="1"/>
  <c r="A65" i="443" s="1"/>
  <c r="S64" i="443" a="1"/>
  <c r="S64" i="443" s="1"/>
  <c r="O64" i="443" a="1"/>
  <c r="O64" i="443" s="1"/>
  <c r="K64" i="443" a="1"/>
  <c r="K64" i="443" s="1"/>
  <c r="I64" i="443" s="1" a="1"/>
  <c r="I64" i="443" s="1"/>
  <c r="G64" i="443" a="1"/>
  <c r="G64" i="443" s="1"/>
  <c r="E64" i="443" s="1" a="1"/>
  <c r="E64" i="443" s="1"/>
  <c r="C64" i="443" a="1"/>
  <c r="C64" i="443" s="1"/>
  <c r="A64" i="443" s="1" a="1"/>
  <c r="A64" i="443" s="1"/>
  <c r="S63" i="443" a="1"/>
  <c r="S63" i="443" s="1"/>
  <c r="O63" i="443" a="1"/>
  <c r="O63" i="443" s="1"/>
  <c r="M63" i="443" s="1" a="1"/>
  <c r="M63" i="443" s="1"/>
  <c r="K63" i="443" a="1"/>
  <c r="K63" i="443" s="1"/>
  <c r="I63" i="443" s="1" a="1"/>
  <c r="I63" i="443" s="1"/>
  <c r="G63" i="443" a="1"/>
  <c r="G63" i="443" s="1"/>
  <c r="E63" i="443" s="1" a="1"/>
  <c r="E63" i="443" s="1"/>
  <c r="C63" i="443" a="1"/>
  <c r="C63" i="443" s="1"/>
  <c r="A63" i="443" s="1" a="1"/>
  <c r="A63" i="443" s="1"/>
  <c r="S62" i="443" a="1"/>
  <c r="S62" i="443" s="1"/>
  <c r="Q62" i="443" s="1" a="1"/>
  <c r="Q62" i="443" s="1"/>
  <c r="O62" i="443" a="1"/>
  <c r="O62" i="443" s="1"/>
  <c r="K62" i="443" a="1"/>
  <c r="K62" i="443" s="1"/>
  <c r="G62" i="443" a="1"/>
  <c r="G62" i="443" s="1"/>
  <c r="C62" i="443" a="1"/>
  <c r="C62" i="443" s="1"/>
  <c r="S60" i="443" a="1"/>
  <c r="S60" i="443" s="1"/>
  <c r="Q60" i="443" s="1" a="1"/>
  <c r="Q60" i="443" s="1"/>
  <c r="O60" i="443" a="1"/>
  <c r="O60" i="443" s="1"/>
  <c r="M60" i="443" s="1" a="1"/>
  <c r="M60" i="443" s="1"/>
  <c r="K60" i="443" a="1"/>
  <c r="K60" i="443" s="1"/>
  <c r="I60" i="443" s="1" a="1"/>
  <c r="I60" i="443" s="1"/>
  <c r="G60" i="443" a="1"/>
  <c r="G60" i="443" s="1"/>
  <c r="E60" i="443" s="1" a="1"/>
  <c r="E60" i="443" s="1"/>
  <c r="C60" i="443" a="1"/>
  <c r="C60" i="443" s="1"/>
  <c r="A60" i="443" s="1" a="1"/>
  <c r="A60" i="443" s="1"/>
  <c r="S59" i="443" a="1"/>
  <c r="S59" i="443" s="1"/>
  <c r="Q59" i="443" s="1" a="1"/>
  <c r="Q59" i="443" s="1"/>
  <c r="O59" i="443" a="1"/>
  <c r="O59" i="443" s="1"/>
  <c r="M59" i="443" s="1" a="1"/>
  <c r="M59" i="443" s="1"/>
  <c r="K59" i="443" a="1"/>
  <c r="K59" i="443" s="1"/>
  <c r="I59" i="443" s="1" a="1"/>
  <c r="I59" i="443" s="1"/>
  <c r="G59" i="443" a="1"/>
  <c r="G59" i="443" s="1"/>
  <c r="E59" i="443" s="1" a="1"/>
  <c r="E59" i="443" s="1"/>
  <c r="C59" i="443" a="1"/>
  <c r="C59" i="443" s="1"/>
  <c r="A59" i="443" s="1" a="1"/>
  <c r="A59" i="443" s="1"/>
  <c r="S58" i="443" a="1"/>
  <c r="S58" i="443" s="1"/>
  <c r="Q58" i="443" s="1" a="1"/>
  <c r="Q58" i="443" s="1"/>
  <c r="O58" i="443" a="1"/>
  <c r="O58" i="443" s="1"/>
  <c r="M58" i="443" s="1" a="1"/>
  <c r="M58" i="443" s="1"/>
  <c r="K58" i="443" a="1"/>
  <c r="K58" i="443" s="1"/>
  <c r="I58" i="443" s="1" a="1"/>
  <c r="I58" i="443" s="1"/>
  <c r="G58" i="443" a="1"/>
  <c r="G58" i="443" s="1"/>
  <c r="E58" i="443" s="1" a="1"/>
  <c r="E58" i="443" s="1"/>
  <c r="C58" i="443" a="1"/>
  <c r="C58" i="443" s="1"/>
  <c r="A58" i="443" s="1" a="1"/>
  <c r="A58" i="443" s="1"/>
  <c r="S57" i="443" a="1"/>
  <c r="S57" i="443" s="1"/>
  <c r="Q57" i="443" s="1" a="1"/>
  <c r="Q57" i="443" s="1"/>
  <c r="O57" i="443" a="1"/>
  <c r="O57" i="443" s="1"/>
  <c r="M57" i="443" s="1" a="1"/>
  <c r="M57" i="443" s="1"/>
  <c r="K57" i="443" a="1"/>
  <c r="K57" i="443" s="1"/>
  <c r="I57" i="443" s="1" a="1"/>
  <c r="I57" i="443" s="1"/>
  <c r="G57" i="443" a="1"/>
  <c r="G57" i="443" s="1"/>
  <c r="E57" i="443" s="1" a="1"/>
  <c r="E57" i="443" s="1"/>
  <c r="C57" i="443" a="1"/>
  <c r="C57" i="443" s="1"/>
  <c r="A57" i="443" s="1" a="1"/>
  <c r="A57" i="443" s="1"/>
  <c r="S56" i="443" a="1"/>
  <c r="S56" i="443" s="1"/>
  <c r="Q56" i="443" s="1" a="1"/>
  <c r="Q56" i="443" s="1"/>
  <c r="O56" i="443" a="1"/>
  <c r="O56" i="443" s="1"/>
  <c r="M56" i="443" s="1" a="1"/>
  <c r="M56" i="443" s="1"/>
  <c r="K56" i="443" a="1"/>
  <c r="K56" i="443" s="1"/>
  <c r="I56" i="443" s="1" a="1"/>
  <c r="I56" i="443" s="1"/>
  <c r="G56" i="443" a="1"/>
  <c r="G56" i="443" s="1"/>
  <c r="E56" i="443" s="1" a="1"/>
  <c r="E56" i="443" s="1"/>
  <c r="C56" i="443" a="1"/>
  <c r="C56" i="443" s="1"/>
  <c r="A56" i="443" s="1" a="1"/>
  <c r="A56" i="443" s="1"/>
  <c r="S55" i="443" a="1"/>
  <c r="S55" i="443" s="1"/>
  <c r="Q55" i="443" s="1" a="1"/>
  <c r="Q55" i="443" s="1"/>
  <c r="O55" i="443" a="1"/>
  <c r="O55" i="443" s="1"/>
  <c r="M55" i="443" s="1" a="1"/>
  <c r="M55" i="443" s="1"/>
  <c r="K55" i="443" a="1"/>
  <c r="K55" i="443" s="1"/>
  <c r="I55" i="443" s="1" a="1"/>
  <c r="I55" i="443" s="1"/>
  <c r="G55" i="443" a="1"/>
  <c r="G55" i="443" s="1"/>
  <c r="E55" i="443" s="1" a="1"/>
  <c r="E55" i="443" s="1"/>
  <c r="C55" i="443" a="1"/>
  <c r="C55" i="443" s="1"/>
  <c r="A55" i="443" s="1" a="1"/>
  <c r="A55" i="443" s="1"/>
  <c r="S54" i="443" a="1"/>
  <c r="S54" i="443" s="1"/>
  <c r="Q54" i="443" s="1" a="1"/>
  <c r="Q54" i="443" s="1"/>
  <c r="O54" i="443" a="1"/>
  <c r="O54" i="443" s="1"/>
  <c r="M54" i="443" s="1" a="1"/>
  <c r="M54" i="443" s="1"/>
  <c r="K54" i="443" a="1"/>
  <c r="K54" i="443" s="1"/>
  <c r="I54" i="443" s="1" a="1"/>
  <c r="I54" i="443" s="1"/>
  <c r="G54" i="443" a="1"/>
  <c r="G54" i="443" s="1"/>
  <c r="E54" i="443" s="1" a="1"/>
  <c r="E54" i="443" s="1"/>
  <c r="C54" i="443" a="1"/>
  <c r="C54" i="443" s="1"/>
  <c r="A54" i="443" s="1" a="1"/>
  <c r="A54" i="443" s="1"/>
  <c r="S53" i="443" a="1"/>
  <c r="S53" i="443" s="1"/>
  <c r="O53" i="443" a="1"/>
  <c r="O53" i="443" s="1"/>
  <c r="M53" i="443" s="1" a="1"/>
  <c r="M53" i="443" s="1"/>
  <c r="K53" i="443" a="1"/>
  <c r="K53" i="443" s="1"/>
  <c r="I53" i="443" s="1" a="1"/>
  <c r="I53" i="443" s="1"/>
  <c r="G53" i="443" a="1"/>
  <c r="G53" i="443" s="1"/>
  <c r="C53" i="443" a="1"/>
  <c r="C53" i="443" s="1"/>
  <c r="A53" i="443" s="1" a="1"/>
  <c r="A53" i="443" s="1"/>
  <c r="S52" i="443" a="1"/>
  <c r="S52" i="443" s="1"/>
  <c r="Q52" i="443" s="1" a="1"/>
  <c r="Q52" i="443" s="1"/>
  <c r="O52" i="443" a="1"/>
  <c r="O52" i="443" s="1"/>
  <c r="K52" i="443" a="1"/>
  <c r="K52" i="443" s="1"/>
  <c r="I52" i="443" s="1" a="1"/>
  <c r="I52" i="443" s="1"/>
  <c r="G52" i="443" a="1"/>
  <c r="G52" i="443" s="1"/>
  <c r="E52" i="443" s="1" a="1"/>
  <c r="E52" i="443" s="1"/>
  <c r="C52" i="443" a="1"/>
  <c r="C52" i="443" s="1"/>
  <c r="S51" i="443" a="1"/>
  <c r="S51" i="443" s="1"/>
  <c r="Q51" i="443" s="1" a="1"/>
  <c r="Q51" i="443" s="1"/>
  <c r="O51" i="443" a="1"/>
  <c r="O51" i="443" s="1"/>
  <c r="M51" i="443" s="1" a="1"/>
  <c r="M51" i="443" s="1"/>
  <c r="K51" i="443" a="1"/>
  <c r="K51" i="443" s="1"/>
  <c r="G51" i="443" a="1"/>
  <c r="G51" i="443" s="1"/>
  <c r="E51" i="443" s="1" a="1"/>
  <c r="E51" i="443" s="1"/>
  <c r="C51" i="443" a="1"/>
  <c r="C51" i="443" s="1"/>
  <c r="A51" i="443" s="1" a="1"/>
  <c r="A51" i="443" s="1"/>
  <c r="S49" i="443" a="1"/>
  <c r="S49" i="443" s="1"/>
  <c r="Q49" i="443" s="1" a="1"/>
  <c r="Q49" i="443" s="1"/>
  <c r="O49" i="443" a="1"/>
  <c r="O49" i="443" s="1"/>
  <c r="M49" i="443" s="1" a="1"/>
  <c r="M49" i="443" s="1"/>
  <c r="K49" i="443" a="1"/>
  <c r="K49" i="443" s="1"/>
  <c r="I49" i="443" s="1" a="1"/>
  <c r="I49" i="443" s="1"/>
  <c r="G49" i="443" a="1"/>
  <c r="G49" i="443" s="1"/>
  <c r="E49" i="443" s="1" a="1"/>
  <c r="E49" i="443" s="1"/>
  <c r="C49" i="443" a="1"/>
  <c r="C49" i="443" s="1"/>
  <c r="A49" i="443" s="1" a="1"/>
  <c r="A49" i="443" s="1"/>
  <c r="S48" i="443" a="1"/>
  <c r="S48" i="443" s="1"/>
  <c r="Q48" i="443" s="1" a="1"/>
  <c r="Q48" i="443" s="1"/>
  <c r="O48" i="443" a="1"/>
  <c r="O48" i="443" s="1"/>
  <c r="M48" i="443" s="1" a="1"/>
  <c r="M48" i="443" s="1"/>
  <c r="K48" i="443" a="1"/>
  <c r="K48" i="443" s="1"/>
  <c r="I48" i="443" s="1" a="1"/>
  <c r="I48" i="443" s="1"/>
  <c r="G48" i="443" a="1"/>
  <c r="G48" i="443" s="1"/>
  <c r="E48" i="443" s="1" a="1"/>
  <c r="E48" i="443" s="1"/>
  <c r="C48" i="443" a="1"/>
  <c r="C48" i="443" s="1"/>
  <c r="A48" i="443" s="1" a="1"/>
  <c r="A48" i="443" s="1"/>
  <c r="S47" i="443" a="1"/>
  <c r="S47" i="443" s="1"/>
  <c r="Q47" i="443" s="1" a="1"/>
  <c r="Q47" i="443" s="1"/>
  <c r="O47" i="443" a="1"/>
  <c r="O47" i="443" s="1"/>
  <c r="M47" i="443" s="1" a="1"/>
  <c r="M47" i="443" s="1"/>
  <c r="K47" i="443" a="1"/>
  <c r="K47" i="443" s="1"/>
  <c r="I47" i="443" s="1" a="1"/>
  <c r="I47" i="443" s="1"/>
  <c r="G47" i="443" a="1"/>
  <c r="G47" i="443" s="1"/>
  <c r="E47" i="443" s="1" a="1"/>
  <c r="E47" i="443" s="1"/>
  <c r="C47" i="443" a="1"/>
  <c r="C47" i="443" s="1"/>
  <c r="A47" i="443" s="1" a="1"/>
  <c r="A47" i="443" s="1"/>
  <c r="S46" i="443" a="1"/>
  <c r="S46" i="443" s="1"/>
  <c r="Q46" i="443" s="1" a="1"/>
  <c r="Q46" i="443" s="1"/>
  <c r="O46" i="443" a="1"/>
  <c r="O46" i="443" s="1"/>
  <c r="M46" i="443" s="1" a="1"/>
  <c r="M46" i="443" s="1"/>
  <c r="K46" i="443" a="1"/>
  <c r="K46" i="443" s="1"/>
  <c r="I46" i="443" s="1" a="1"/>
  <c r="I46" i="443" s="1"/>
  <c r="G46" i="443" a="1"/>
  <c r="G46" i="443" s="1"/>
  <c r="E46" i="443" s="1" a="1"/>
  <c r="E46" i="443" s="1"/>
  <c r="C46" i="443" a="1"/>
  <c r="C46" i="443" s="1"/>
  <c r="A46" i="443" s="1" a="1"/>
  <c r="A46" i="443" s="1"/>
  <c r="S45" i="443" a="1"/>
  <c r="S45" i="443" s="1"/>
  <c r="Q45" i="443" s="1" a="1"/>
  <c r="Q45" i="443" s="1"/>
  <c r="O45" i="443" a="1"/>
  <c r="O45" i="443" s="1"/>
  <c r="M45" i="443" s="1" a="1"/>
  <c r="M45" i="443" s="1"/>
  <c r="K45" i="443" a="1"/>
  <c r="K45" i="443" s="1"/>
  <c r="I45" i="443" s="1" a="1"/>
  <c r="I45" i="443" s="1"/>
  <c r="G45" i="443" a="1"/>
  <c r="G45" i="443" s="1"/>
  <c r="E45" i="443" s="1" a="1"/>
  <c r="E45" i="443" s="1"/>
  <c r="C45" i="443" a="1"/>
  <c r="C45" i="443" s="1"/>
  <c r="A45" i="443" s="1" a="1"/>
  <c r="A45" i="443" s="1"/>
  <c r="S44" i="443" a="1"/>
  <c r="S44" i="443" s="1"/>
  <c r="Q44" i="443" s="1" a="1"/>
  <c r="Q44" i="443" s="1"/>
  <c r="O44" i="443" a="1"/>
  <c r="O44" i="443" s="1"/>
  <c r="M44" i="443" s="1" a="1"/>
  <c r="M44" i="443" s="1"/>
  <c r="K44" i="443" a="1"/>
  <c r="K44" i="443" s="1"/>
  <c r="I44" i="443" s="1" a="1"/>
  <c r="I44" i="443" s="1"/>
  <c r="G44" i="443" a="1"/>
  <c r="G44" i="443" s="1"/>
  <c r="E44" i="443" s="1" a="1"/>
  <c r="E44" i="443" s="1"/>
  <c r="C44" i="443" a="1"/>
  <c r="C44" i="443" s="1"/>
  <c r="A44" i="443" s="1" a="1"/>
  <c r="A44" i="443" s="1"/>
  <c r="S43" i="443" a="1"/>
  <c r="S43" i="443" s="1"/>
  <c r="Q43" i="443" s="1" a="1"/>
  <c r="Q43" i="443" s="1"/>
  <c r="O43" i="443" a="1"/>
  <c r="O43" i="443" s="1"/>
  <c r="M43" i="443" s="1" a="1"/>
  <c r="M43" i="443" s="1"/>
  <c r="K43" i="443" a="1"/>
  <c r="K43" i="443" s="1"/>
  <c r="I43" i="443" s="1" a="1"/>
  <c r="I43" i="443" s="1"/>
  <c r="G43" i="443" a="1"/>
  <c r="G43" i="443" s="1"/>
  <c r="E43" i="443" s="1" a="1"/>
  <c r="E43" i="443" s="1"/>
  <c r="C43" i="443" a="1"/>
  <c r="C43" i="443" s="1"/>
  <c r="A43" i="443" s="1" a="1"/>
  <c r="A43" i="443" s="1"/>
  <c r="S42" i="443" a="1"/>
  <c r="S42" i="443" s="1"/>
  <c r="Q42" i="443" s="1" a="1"/>
  <c r="Q42" i="443" s="1"/>
  <c r="O42" i="443" a="1"/>
  <c r="O42" i="443" s="1"/>
  <c r="M42" i="443" s="1" a="1"/>
  <c r="M42" i="443" s="1"/>
  <c r="K42" i="443" a="1"/>
  <c r="K42" i="443" s="1"/>
  <c r="I42" i="443" s="1" a="1"/>
  <c r="I42" i="443" s="1"/>
  <c r="G42" i="443" a="1"/>
  <c r="G42" i="443" s="1"/>
  <c r="E42" i="443" s="1" a="1"/>
  <c r="E42" i="443" s="1"/>
  <c r="C42" i="443" a="1"/>
  <c r="C42" i="443" s="1"/>
  <c r="A42" i="443" s="1" a="1"/>
  <c r="A42" i="443" s="1"/>
  <c r="S41" i="443" a="1"/>
  <c r="S41" i="443" s="1"/>
  <c r="Q41" i="443" s="1" a="1"/>
  <c r="Q41" i="443" s="1"/>
  <c r="O41" i="443" a="1"/>
  <c r="O41" i="443" s="1"/>
  <c r="M41" i="443" s="1" a="1"/>
  <c r="M41" i="443" s="1"/>
  <c r="K41" i="443" a="1"/>
  <c r="K41" i="443" s="1"/>
  <c r="I41" i="443" s="1" a="1"/>
  <c r="I41" i="443" s="1"/>
  <c r="G41" i="443" a="1"/>
  <c r="G41" i="443" s="1"/>
  <c r="E41" i="443" s="1" a="1"/>
  <c r="E41" i="443" s="1"/>
  <c r="C41" i="443" a="1"/>
  <c r="C41" i="443" s="1"/>
  <c r="S40" i="443" a="1"/>
  <c r="S40" i="443" s="1"/>
  <c r="O40" i="443" a="1"/>
  <c r="O40" i="443" s="1"/>
  <c r="K40" i="443" a="1"/>
  <c r="K40" i="443" s="1"/>
  <c r="G40" i="443" a="1"/>
  <c r="G40" i="443" s="1"/>
  <c r="C40" i="443" a="1"/>
  <c r="C40" i="443" s="1"/>
  <c r="A40" i="443" s="1" a="1"/>
  <c r="A40" i="443" s="1"/>
  <c r="G82" i="383" a="1"/>
  <c r="G82" i="383" s="1"/>
  <c r="E82" i="383" s="1" a="1"/>
  <c r="E82" i="383" s="1"/>
  <c r="C82" i="383" a="1"/>
  <c r="C82" i="383" s="1"/>
  <c r="A82" i="383" s="1" a="1"/>
  <c r="A82" i="383" s="1"/>
  <c r="G81" i="383" a="1"/>
  <c r="G81" i="383" s="1"/>
  <c r="E81" i="383" s="1" a="1"/>
  <c r="E81" i="383" s="1"/>
  <c r="C81" i="383" a="1"/>
  <c r="C81" i="383" s="1"/>
  <c r="A81" i="383" s="1" a="1"/>
  <c r="A81" i="383" s="1"/>
  <c r="G80" i="383" a="1"/>
  <c r="G80" i="383" s="1"/>
  <c r="E80" i="383" s="1" a="1"/>
  <c r="E80" i="383" s="1"/>
  <c r="C80" i="383" a="1"/>
  <c r="C80" i="383" s="1"/>
  <c r="A80" i="383" s="1" a="1"/>
  <c r="A80" i="383" s="1"/>
  <c r="G79" i="383" a="1"/>
  <c r="G79" i="383" s="1"/>
  <c r="E79" i="383" s="1" a="1"/>
  <c r="E79" i="383" s="1"/>
  <c r="C79" i="383" a="1"/>
  <c r="C79" i="383" s="1"/>
  <c r="A79" i="383" s="1" a="1"/>
  <c r="A79" i="383" s="1"/>
  <c r="G78" i="383" a="1"/>
  <c r="G78" i="383" s="1"/>
  <c r="E78" i="383" s="1" a="1"/>
  <c r="E78" i="383" s="1"/>
  <c r="C78" i="383" a="1"/>
  <c r="C78" i="383" s="1"/>
  <c r="A78" i="383" s="1" a="1"/>
  <c r="A78" i="383" s="1"/>
  <c r="G77" i="383" a="1"/>
  <c r="G77" i="383" s="1"/>
  <c r="E77" i="383" s="1" a="1"/>
  <c r="E77" i="383" s="1"/>
  <c r="C77" i="383" a="1"/>
  <c r="C77" i="383" s="1"/>
  <c r="A77" i="383" s="1" a="1"/>
  <c r="A77" i="383" s="1"/>
  <c r="G76" i="383" a="1"/>
  <c r="G76" i="383" s="1"/>
  <c r="E76" i="383" s="1" a="1"/>
  <c r="E76" i="383" s="1"/>
  <c r="C76" i="383" a="1"/>
  <c r="C76" i="383" s="1"/>
  <c r="A76" i="383" s="1" a="1"/>
  <c r="A76" i="383" s="1"/>
  <c r="G75" i="383" a="1"/>
  <c r="G75" i="383" s="1"/>
  <c r="E75" i="383" s="1" a="1"/>
  <c r="E75" i="383" s="1"/>
  <c r="C75" i="383" a="1"/>
  <c r="C75" i="383" s="1"/>
  <c r="A75" i="383" s="1" a="1"/>
  <c r="A75" i="383" s="1"/>
  <c r="G74" i="383" a="1"/>
  <c r="G74" i="383" s="1"/>
  <c r="E74" i="383" s="1" a="1"/>
  <c r="E74" i="383" s="1"/>
  <c r="C74" i="383" a="1"/>
  <c r="C74" i="383" s="1"/>
  <c r="A74" i="383" s="1" a="1"/>
  <c r="A74" i="383" s="1"/>
  <c r="G73" i="383" a="1"/>
  <c r="G73" i="383" s="1"/>
  <c r="C73" i="383" a="1"/>
  <c r="C73" i="383" s="1"/>
  <c r="S71" i="383" a="1"/>
  <c r="S71" i="383" s="1"/>
  <c r="Q71" i="383" s="1" a="1"/>
  <c r="Q71" i="383" s="1"/>
  <c r="O71" i="383" a="1"/>
  <c r="O71" i="383" s="1"/>
  <c r="M71" i="383" s="1" a="1"/>
  <c r="M71" i="383" s="1"/>
  <c r="K71" i="383" a="1"/>
  <c r="K71" i="383" s="1"/>
  <c r="I71" i="383" s="1" a="1"/>
  <c r="I71" i="383" s="1"/>
  <c r="G71" i="383" a="1"/>
  <c r="G71" i="383" s="1"/>
  <c r="E71" i="383" s="1" a="1"/>
  <c r="E71" i="383" s="1"/>
  <c r="C71" i="383" a="1"/>
  <c r="C71" i="383" s="1"/>
  <c r="A71" i="383" s="1" a="1"/>
  <c r="A71" i="383" s="1"/>
  <c r="S70" i="383" a="1"/>
  <c r="S70" i="383" s="1"/>
  <c r="Q70" i="383" s="1" a="1"/>
  <c r="Q70" i="383" s="1"/>
  <c r="O70" i="383" a="1"/>
  <c r="O70" i="383" s="1"/>
  <c r="M70" i="383" s="1" a="1"/>
  <c r="M70" i="383" s="1"/>
  <c r="K70" i="383" a="1"/>
  <c r="K70" i="383" s="1"/>
  <c r="I70" i="383" s="1" a="1"/>
  <c r="I70" i="383" s="1"/>
  <c r="G70" i="383" a="1"/>
  <c r="G70" i="383" s="1"/>
  <c r="E70" i="383" s="1" a="1"/>
  <c r="E70" i="383" s="1"/>
  <c r="C70" i="383" a="1"/>
  <c r="C70" i="383" s="1"/>
  <c r="A70" i="383" s="1" a="1"/>
  <c r="A70" i="383" s="1"/>
  <c r="S69" i="383" a="1"/>
  <c r="S69" i="383" s="1"/>
  <c r="Q69" i="383" s="1" a="1"/>
  <c r="Q69" i="383" s="1"/>
  <c r="O69" i="383" a="1"/>
  <c r="O69" i="383" s="1"/>
  <c r="M69" i="383" s="1" a="1"/>
  <c r="M69" i="383" s="1"/>
  <c r="K69" i="383" a="1"/>
  <c r="K69" i="383" s="1"/>
  <c r="I69" i="383" s="1" a="1"/>
  <c r="I69" i="383" s="1"/>
  <c r="G69" i="383" a="1"/>
  <c r="G69" i="383" s="1"/>
  <c r="E69" i="383" s="1" a="1"/>
  <c r="E69" i="383" s="1"/>
  <c r="C69" i="383" a="1"/>
  <c r="C69" i="383" s="1"/>
  <c r="A69" i="383" s="1" a="1"/>
  <c r="A69" i="383" s="1"/>
  <c r="S68" i="383" a="1"/>
  <c r="S68" i="383" s="1"/>
  <c r="Q68" i="383" s="1" a="1"/>
  <c r="Q68" i="383" s="1"/>
  <c r="O68" i="383" a="1"/>
  <c r="O68" i="383" s="1"/>
  <c r="M68" i="383" s="1" a="1"/>
  <c r="M68" i="383" s="1"/>
  <c r="K68" i="383" a="1"/>
  <c r="K68" i="383" s="1"/>
  <c r="I68" i="383" s="1" a="1"/>
  <c r="I68" i="383" s="1"/>
  <c r="G68" i="383" a="1"/>
  <c r="G68" i="383" s="1"/>
  <c r="E68" i="383" s="1" a="1"/>
  <c r="E68" i="383" s="1"/>
  <c r="C68" i="383" a="1"/>
  <c r="C68" i="383" s="1"/>
  <c r="A68" i="383" s="1" a="1"/>
  <c r="A68" i="383" s="1"/>
  <c r="S67" i="383" a="1"/>
  <c r="S67" i="383" s="1"/>
  <c r="Q67" i="383" s="1" a="1"/>
  <c r="Q67" i="383" s="1"/>
  <c r="O67" i="383" a="1"/>
  <c r="O67" i="383" s="1"/>
  <c r="M67" i="383" s="1" a="1"/>
  <c r="M67" i="383" s="1"/>
  <c r="K67" i="383" a="1"/>
  <c r="K67" i="383" s="1"/>
  <c r="I67" i="383" s="1" a="1"/>
  <c r="I67" i="383" s="1"/>
  <c r="G67" i="383" a="1"/>
  <c r="G67" i="383" s="1"/>
  <c r="E67" i="383" s="1" a="1"/>
  <c r="E67" i="383" s="1"/>
  <c r="C67" i="383" a="1"/>
  <c r="C67" i="383" s="1"/>
  <c r="A67" i="383" s="1" a="1"/>
  <c r="A67" i="383" s="1"/>
  <c r="S66" i="383" a="1"/>
  <c r="S66" i="383" s="1"/>
  <c r="Q66" i="383" s="1" a="1"/>
  <c r="Q66" i="383" s="1"/>
  <c r="O66" i="383" a="1"/>
  <c r="O66" i="383" s="1"/>
  <c r="M66" i="383" s="1" a="1"/>
  <c r="M66" i="383" s="1"/>
  <c r="K66" i="383" a="1"/>
  <c r="K66" i="383" s="1"/>
  <c r="I66" i="383" s="1" a="1"/>
  <c r="I66" i="383" s="1"/>
  <c r="G66" i="383" a="1"/>
  <c r="G66" i="383" s="1"/>
  <c r="E66" i="383" s="1" a="1"/>
  <c r="E66" i="383" s="1"/>
  <c r="C66" i="383" a="1"/>
  <c r="C66" i="383" s="1"/>
  <c r="A66" i="383" s="1" a="1"/>
  <c r="A66" i="383" s="1"/>
  <c r="S65" i="383" a="1"/>
  <c r="S65" i="383" s="1"/>
  <c r="Q65" i="383" s="1" a="1"/>
  <c r="Q65" i="383" s="1"/>
  <c r="O65" i="383" a="1"/>
  <c r="O65" i="383" s="1"/>
  <c r="M65" i="383" s="1" a="1"/>
  <c r="M65" i="383" s="1"/>
  <c r="K65" i="383" a="1"/>
  <c r="K65" i="383" s="1"/>
  <c r="I65" i="383" s="1" a="1"/>
  <c r="I65" i="383" s="1"/>
  <c r="G65" i="383" a="1"/>
  <c r="G65" i="383" s="1"/>
  <c r="E65" i="383" s="1" a="1"/>
  <c r="E65" i="383" s="1"/>
  <c r="C65" i="383" a="1"/>
  <c r="C65" i="383" s="1"/>
  <c r="A65" i="383" s="1" a="1"/>
  <c r="A65" i="383" s="1"/>
  <c r="S64" i="383" a="1"/>
  <c r="S64" i="383" s="1"/>
  <c r="O64" i="383" a="1"/>
  <c r="O64" i="383" s="1"/>
  <c r="M64" i="383" s="1" a="1"/>
  <c r="M64" i="383" s="1"/>
  <c r="K64" i="383" a="1"/>
  <c r="K64" i="383" s="1"/>
  <c r="I64" i="383" s="1" a="1"/>
  <c r="I64" i="383" s="1"/>
  <c r="G64" i="383" a="1"/>
  <c r="G64" i="383" s="1"/>
  <c r="C64" i="383" a="1"/>
  <c r="C64" i="383" s="1"/>
  <c r="A64" i="383" s="1" a="1"/>
  <c r="A64" i="383" s="1"/>
  <c r="S63" i="383" a="1"/>
  <c r="S63" i="383" s="1"/>
  <c r="O63" i="383" a="1"/>
  <c r="O63" i="383" s="1"/>
  <c r="M63" i="383" s="1" a="1"/>
  <c r="M63" i="383" s="1"/>
  <c r="K63" i="383" a="1"/>
  <c r="K63" i="383" s="1"/>
  <c r="I63" i="383" s="1" a="1"/>
  <c r="I63" i="383" s="1"/>
  <c r="G63" i="383" a="1"/>
  <c r="G63" i="383" s="1"/>
  <c r="E63" i="383" s="1" a="1"/>
  <c r="E63" i="383" s="1"/>
  <c r="C63" i="383" a="1"/>
  <c r="C63" i="383" s="1"/>
  <c r="A63" i="383" s="1" a="1"/>
  <c r="A63" i="383" s="1"/>
  <c r="S62" i="383" a="1"/>
  <c r="S62" i="383" s="1"/>
  <c r="Q62" i="383" s="1" a="1"/>
  <c r="Q62" i="383" s="1"/>
  <c r="O62" i="383" a="1"/>
  <c r="O62" i="383" s="1"/>
  <c r="M62" i="383" s="1" a="1"/>
  <c r="M62" i="383" s="1"/>
  <c r="K62" i="383" a="1"/>
  <c r="K62" i="383" s="1"/>
  <c r="G62" i="383" a="1"/>
  <c r="G62" i="383" s="1"/>
  <c r="C62" i="383" a="1"/>
  <c r="C62" i="383" s="1"/>
  <c r="S60" i="383" a="1"/>
  <c r="S60" i="383" s="1"/>
  <c r="Q60" i="383" s="1" a="1"/>
  <c r="Q60" i="383" s="1"/>
  <c r="O60" i="383" a="1"/>
  <c r="O60" i="383" s="1"/>
  <c r="M60" i="383" s="1" a="1"/>
  <c r="M60" i="383" s="1"/>
  <c r="K60" i="383" a="1"/>
  <c r="K60" i="383" s="1"/>
  <c r="I60" i="383" s="1" a="1"/>
  <c r="I60" i="383" s="1"/>
  <c r="G60" i="383" a="1"/>
  <c r="G60" i="383" s="1"/>
  <c r="E60" i="383" s="1" a="1"/>
  <c r="E60" i="383" s="1"/>
  <c r="C60" i="383" a="1"/>
  <c r="C60" i="383" s="1"/>
  <c r="A60" i="383" s="1" a="1"/>
  <c r="A60" i="383" s="1"/>
  <c r="S59" i="383" a="1"/>
  <c r="S59" i="383" s="1"/>
  <c r="Q59" i="383" s="1" a="1"/>
  <c r="Q59" i="383" s="1"/>
  <c r="O59" i="383" a="1"/>
  <c r="O59" i="383" s="1"/>
  <c r="M59" i="383" s="1" a="1"/>
  <c r="M59" i="383" s="1"/>
  <c r="K59" i="383" a="1"/>
  <c r="K59" i="383" s="1"/>
  <c r="I59" i="383" s="1" a="1"/>
  <c r="I59" i="383" s="1"/>
  <c r="G59" i="383" a="1"/>
  <c r="G59" i="383" s="1"/>
  <c r="E59" i="383" s="1" a="1"/>
  <c r="E59" i="383" s="1"/>
  <c r="C59" i="383" a="1"/>
  <c r="C59" i="383" s="1"/>
  <c r="A59" i="383" s="1" a="1"/>
  <c r="A59" i="383" s="1"/>
  <c r="S58" i="383" a="1"/>
  <c r="S58" i="383" s="1"/>
  <c r="Q58" i="383" s="1" a="1"/>
  <c r="Q58" i="383" s="1"/>
  <c r="O58" i="383" a="1"/>
  <c r="O58" i="383" s="1"/>
  <c r="M58" i="383" s="1" a="1"/>
  <c r="M58" i="383" s="1"/>
  <c r="K58" i="383" a="1"/>
  <c r="K58" i="383" s="1"/>
  <c r="I58" i="383" s="1" a="1"/>
  <c r="I58" i="383" s="1"/>
  <c r="G58" i="383" a="1"/>
  <c r="G58" i="383" s="1"/>
  <c r="E58" i="383" s="1" a="1"/>
  <c r="E58" i="383" s="1"/>
  <c r="C58" i="383" a="1"/>
  <c r="C58" i="383" s="1"/>
  <c r="A58" i="383" s="1" a="1"/>
  <c r="A58" i="383" s="1"/>
  <c r="S57" i="383" a="1"/>
  <c r="S57" i="383" s="1"/>
  <c r="Q57" i="383" s="1" a="1"/>
  <c r="Q57" i="383" s="1"/>
  <c r="O57" i="383" a="1"/>
  <c r="O57" i="383" s="1"/>
  <c r="M57" i="383" s="1" a="1"/>
  <c r="M57" i="383" s="1"/>
  <c r="K57" i="383" a="1"/>
  <c r="K57" i="383" s="1"/>
  <c r="I57" i="383" s="1" a="1"/>
  <c r="I57" i="383" s="1"/>
  <c r="G57" i="383" a="1"/>
  <c r="G57" i="383" s="1"/>
  <c r="E57" i="383" s="1" a="1"/>
  <c r="E57" i="383" s="1"/>
  <c r="C57" i="383" a="1"/>
  <c r="C57" i="383" s="1"/>
  <c r="A57" i="383" s="1" a="1"/>
  <c r="A57" i="383" s="1"/>
  <c r="S56" i="383" a="1"/>
  <c r="S56" i="383" s="1"/>
  <c r="Q56" i="383" s="1" a="1"/>
  <c r="Q56" i="383" s="1"/>
  <c r="O56" i="383" a="1"/>
  <c r="O56" i="383" s="1"/>
  <c r="M56" i="383" s="1" a="1"/>
  <c r="M56" i="383" s="1"/>
  <c r="K56" i="383" a="1"/>
  <c r="K56" i="383" s="1"/>
  <c r="I56" i="383" s="1" a="1"/>
  <c r="I56" i="383" s="1"/>
  <c r="G56" i="383" a="1"/>
  <c r="G56" i="383" s="1"/>
  <c r="E56" i="383" s="1" a="1"/>
  <c r="E56" i="383" s="1"/>
  <c r="C56" i="383" a="1"/>
  <c r="C56" i="383" s="1"/>
  <c r="A56" i="383" s="1" a="1"/>
  <c r="A56" i="383" s="1"/>
  <c r="S55" i="383" a="1"/>
  <c r="S55" i="383" s="1"/>
  <c r="Q55" i="383" s="1" a="1"/>
  <c r="Q55" i="383" s="1"/>
  <c r="O55" i="383" a="1"/>
  <c r="O55" i="383" s="1"/>
  <c r="M55" i="383" s="1" a="1"/>
  <c r="M55" i="383" s="1"/>
  <c r="K55" i="383" a="1"/>
  <c r="K55" i="383" s="1"/>
  <c r="I55" i="383" s="1" a="1"/>
  <c r="I55" i="383" s="1"/>
  <c r="G55" i="383" a="1"/>
  <c r="G55" i="383" s="1"/>
  <c r="E55" i="383" s="1" a="1"/>
  <c r="E55" i="383" s="1"/>
  <c r="C55" i="383" a="1"/>
  <c r="C55" i="383" s="1"/>
  <c r="A55" i="383" s="1" a="1"/>
  <c r="A55" i="383" s="1"/>
  <c r="S54" i="383" a="1"/>
  <c r="S54" i="383" s="1"/>
  <c r="Q54" i="383" s="1" a="1"/>
  <c r="Q54" i="383" s="1"/>
  <c r="O54" i="383" a="1"/>
  <c r="O54" i="383" s="1"/>
  <c r="M54" i="383" s="1" a="1"/>
  <c r="M54" i="383" s="1"/>
  <c r="K54" i="383" a="1"/>
  <c r="K54" i="383" s="1"/>
  <c r="I54" i="383" s="1" a="1"/>
  <c r="I54" i="383" s="1"/>
  <c r="G54" i="383" a="1"/>
  <c r="G54" i="383" s="1"/>
  <c r="E54" i="383" s="1" a="1"/>
  <c r="E54" i="383" s="1"/>
  <c r="C54" i="383" a="1"/>
  <c r="C54" i="383" s="1"/>
  <c r="A54" i="383" s="1" a="1"/>
  <c r="A54" i="383" s="1"/>
  <c r="S53" i="383" a="1"/>
  <c r="S53" i="383" s="1"/>
  <c r="Q53" i="383" s="1" a="1"/>
  <c r="Q53" i="383" s="1"/>
  <c r="O53" i="383" a="1"/>
  <c r="O53" i="383" s="1"/>
  <c r="M53" i="383" s="1" a="1"/>
  <c r="M53" i="383" s="1"/>
  <c r="K53" i="383" a="1"/>
  <c r="K53" i="383" s="1"/>
  <c r="I53" i="383" s="1" a="1"/>
  <c r="I53" i="383" s="1"/>
  <c r="G53" i="383" a="1"/>
  <c r="G53" i="383" s="1"/>
  <c r="E53" i="383" s="1" a="1"/>
  <c r="E53" i="383" s="1"/>
  <c r="C53" i="383" a="1"/>
  <c r="C53" i="383" s="1"/>
  <c r="A53" i="383" s="1" a="1"/>
  <c r="A53" i="383" s="1"/>
  <c r="S52" i="383" a="1"/>
  <c r="S52" i="383" s="1"/>
  <c r="Q52" i="383" s="1" a="1"/>
  <c r="Q52" i="383" s="1"/>
  <c r="O52" i="383" a="1"/>
  <c r="O52" i="383" s="1"/>
  <c r="M52" i="383" s="1" a="1"/>
  <c r="M52" i="383" s="1"/>
  <c r="K52" i="383" a="1"/>
  <c r="K52" i="383" s="1"/>
  <c r="I52" i="383" s="1" a="1"/>
  <c r="I52" i="383" s="1"/>
  <c r="G52" i="383" a="1"/>
  <c r="G52" i="383" s="1"/>
  <c r="E52" i="383" s="1" a="1"/>
  <c r="E52" i="383" s="1"/>
  <c r="C52" i="383" a="1"/>
  <c r="C52" i="383" s="1"/>
  <c r="A52" i="383" s="1" a="1"/>
  <c r="A52" i="383" s="1"/>
  <c r="S51" i="383" a="1"/>
  <c r="S51" i="383" s="1"/>
  <c r="O51" i="383" a="1"/>
  <c r="O51" i="383" s="1"/>
  <c r="K51" i="383" a="1"/>
  <c r="K51" i="383" s="1"/>
  <c r="G51" i="383" a="1"/>
  <c r="G51" i="383" s="1"/>
  <c r="C51" i="383" a="1"/>
  <c r="C51" i="383" s="1"/>
  <c r="S49" i="383" a="1"/>
  <c r="S49" i="383" s="1"/>
  <c r="Q49" i="383" s="1" a="1"/>
  <c r="Q49" i="383" s="1"/>
  <c r="O49" i="383" a="1"/>
  <c r="O49" i="383" s="1"/>
  <c r="M49" i="383" s="1" a="1"/>
  <c r="M49" i="383" s="1"/>
  <c r="K49" i="383" a="1"/>
  <c r="K49" i="383" s="1"/>
  <c r="I49" i="383" s="1" a="1"/>
  <c r="I49" i="383" s="1"/>
  <c r="G49" i="383" a="1"/>
  <c r="G49" i="383" s="1"/>
  <c r="E49" i="383" s="1" a="1"/>
  <c r="E49" i="383" s="1"/>
  <c r="C49" i="383" a="1"/>
  <c r="C49" i="383" s="1"/>
  <c r="A49" i="383" s="1" a="1"/>
  <c r="A49" i="383" s="1"/>
  <c r="S48" i="383" a="1"/>
  <c r="S48" i="383" s="1"/>
  <c r="Q48" i="383" s="1" a="1"/>
  <c r="Q48" i="383" s="1"/>
  <c r="O48" i="383" a="1"/>
  <c r="O48" i="383" s="1"/>
  <c r="M48" i="383" s="1" a="1"/>
  <c r="M48" i="383" s="1"/>
  <c r="K48" i="383" a="1"/>
  <c r="K48" i="383" s="1"/>
  <c r="I48" i="383" s="1" a="1"/>
  <c r="I48" i="383" s="1"/>
  <c r="G48" i="383" a="1"/>
  <c r="G48" i="383" s="1"/>
  <c r="E48" i="383" s="1" a="1"/>
  <c r="E48" i="383" s="1"/>
  <c r="C48" i="383" a="1"/>
  <c r="C48" i="383" s="1"/>
  <c r="A48" i="383" s="1" a="1"/>
  <c r="A48" i="383" s="1"/>
  <c r="S47" i="383" a="1"/>
  <c r="S47" i="383" s="1"/>
  <c r="Q47" i="383" s="1" a="1"/>
  <c r="Q47" i="383" s="1"/>
  <c r="O47" i="383" a="1"/>
  <c r="O47" i="383" s="1"/>
  <c r="M47" i="383" s="1" a="1"/>
  <c r="M47" i="383" s="1"/>
  <c r="K47" i="383" a="1"/>
  <c r="K47" i="383" s="1"/>
  <c r="I47" i="383" s="1" a="1"/>
  <c r="I47" i="383" s="1"/>
  <c r="G47" i="383" a="1"/>
  <c r="G47" i="383" s="1"/>
  <c r="E47" i="383" s="1" a="1"/>
  <c r="E47" i="383" s="1"/>
  <c r="C47" i="383" a="1"/>
  <c r="C47" i="383" s="1"/>
  <c r="A47" i="383" s="1" a="1"/>
  <c r="A47" i="383" s="1"/>
  <c r="S46" i="383" a="1"/>
  <c r="S46" i="383" s="1"/>
  <c r="Q46" i="383" s="1" a="1"/>
  <c r="Q46" i="383" s="1"/>
  <c r="O46" i="383" a="1"/>
  <c r="O46" i="383" s="1"/>
  <c r="M46" i="383" s="1" a="1"/>
  <c r="M46" i="383" s="1"/>
  <c r="K46" i="383" a="1"/>
  <c r="K46" i="383" s="1"/>
  <c r="I46" i="383" s="1" a="1"/>
  <c r="I46" i="383" s="1"/>
  <c r="G46" i="383" a="1"/>
  <c r="G46" i="383" s="1"/>
  <c r="E46" i="383" s="1" a="1"/>
  <c r="E46" i="383" s="1"/>
  <c r="C46" i="383" a="1"/>
  <c r="C46" i="383" s="1"/>
  <c r="A46" i="383" s="1" a="1"/>
  <c r="A46" i="383" s="1"/>
  <c r="S45" i="383" a="1"/>
  <c r="S45" i="383" s="1"/>
  <c r="Q45" i="383" s="1" a="1"/>
  <c r="Q45" i="383" s="1"/>
  <c r="O45" i="383" a="1"/>
  <c r="O45" i="383" s="1"/>
  <c r="M45" i="383" s="1" a="1"/>
  <c r="M45" i="383" s="1"/>
  <c r="K45" i="383" a="1"/>
  <c r="K45" i="383" s="1"/>
  <c r="I45" i="383" s="1" a="1"/>
  <c r="I45" i="383" s="1"/>
  <c r="G45" i="383" a="1"/>
  <c r="G45" i="383" s="1"/>
  <c r="E45" i="383" s="1" a="1"/>
  <c r="E45" i="383" s="1"/>
  <c r="C45" i="383" a="1"/>
  <c r="C45" i="383" s="1"/>
  <c r="A45" i="383" s="1" a="1"/>
  <c r="A45" i="383" s="1"/>
  <c r="S44" i="383" a="1"/>
  <c r="S44" i="383" s="1"/>
  <c r="Q44" i="383" s="1" a="1"/>
  <c r="Q44" i="383" s="1"/>
  <c r="O44" i="383" a="1"/>
  <c r="O44" i="383" s="1"/>
  <c r="M44" i="383" s="1" a="1"/>
  <c r="M44" i="383" s="1"/>
  <c r="K44" i="383" a="1"/>
  <c r="K44" i="383" s="1"/>
  <c r="I44" i="383" s="1" a="1"/>
  <c r="I44" i="383" s="1"/>
  <c r="G44" i="383" a="1"/>
  <c r="G44" i="383" s="1"/>
  <c r="E44" i="383" s="1" a="1"/>
  <c r="E44" i="383" s="1"/>
  <c r="C44" i="383" a="1"/>
  <c r="C44" i="383" s="1"/>
  <c r="A44" i="383" s="1" a="1"/>
  <c r="A44" i="383" s="1"/>
  <c r="S43" i="383" a="1"/>
  <c r="S43" i="383" s="1"/>
  <c r="Q43" i="383" s="1" a="1"/>
  <c r="Q43" i="383" s="1"/>
  <c r="O43" i="383" a="1"/>
  <c r="O43" i="383" s="1"/>
  <c r="M43" i="383" s="1" a="1"/>
  <c r="M43" i="383" s="1"/>
  <c r="K43" i="383" a="1"/>
  <c r="K43" i="383" s="1"/>
  <c r="I43" i="383" s="1" a="1"/>
  <c r="I43" i="383" s="1"/>
  <c r="G43" i="383" a="1"/>
  <c r="G43" i="383" s="1"/>
  <c r="E43" i="383" s="1" a="1"/>
  <c r="E43" i="383" s="1"/>
  <c r="C43" i="383" a="1"/>
  <c r="C43" i="383" s="1"/>
  <c r="A43" i="383" s="1" a="1"/>
  <c r="A43" i="383" s="1"/>
  <c r="S42" i="383" a="1"/>
  <c r="S42" i="383" s="1"/>
  <c r="Q42" i="383" s="1" a="1"/>
  <c r="Q42" i="383" s="1"/>
  <c r="O42" i="383" a="1"/>
  <c r="O42" i="383" s="1"/>
  <c r="M42" i="383" s="1" a="1"/>
  <c r="M42" i="383" s="1"/>
  <c r="K42" i="383" a="1"/>
  <c r="K42" i="383" s="1"/>
  <c r="I42" i="383" s="1" a="1"/>
  <c r="I42" i="383" s="1"/>
  <c r="G42" i="383" a="1"/>
  <c r="G42" i="383" s="1"/>
  <c r="C42" i="383" a="1"/>
  <c r="C42" i="383" s="1"/>
  <c r="A42" i="383" s="1" a="1"/>
  <c r="A42" i="383" s="1"/>
  <c r="S41" i="383" a="1"/>
  <c r="S41" i="383" s="1"/>
  <c r="Q41" i="383" s="1" a="1"/>
  <c r="Q41" i="383" s="1"/>
  <c r="O41" i="383" a="1"/>
  <c r="O41" i="383" s="1"/>
  <c r="M41" i="383" s="1" a="1"/>
  <c r="M41" i="383" s="1"/>
  <c r="K41" i="383" a="1"/>
  <c r="K41" i="383" s="1"/>
  <c r="I41" i="383" s="1" a="1"/>
  <c r="I41" i="383" s="1"/>
  <c r="G41" i="383" a="1"/>
  <c r="G41" i="383" s="1"/>
  <c r="E41" i="383" s="1" a="1"/>
  <c r="E41" i="383" s="1"/>
  <c r="C41" i="383" a="1"/>
  <c r="C41" i="383" s="1"/>
  <c r="S40" i="383" a="1"/>
  <c r="S40" i="383" s="1"/>
  <c r="O40" i="383" a="1"/>
  <c r="O40" i="383" s="1"/>
  <c r="K40" i="383" a="1"/>
  <c r="K40" i="383" s="1"/>
  <c r="G40" i="383" a="1"/>
  <c r="G40" i="383" s="1"/>
  <c r="E40" i="383" s="1" a="1"/>
  <c r="E40" i="383" s="1"/>
  <c r="C40" i="383" a="1"/>
  <c r="C40" i="383" s="1"/>
  <c r="A40" i="383" s="1" a="1"/>
  <c r="A40" i="383" s="1"/>
  <c r="G82" i="424" a="1"/>
  <c r="G82" i="424" s="1"/>
  <c r="E82" i="424" s="1" a="1"/>
  <c r="E82" i="424" s="1"/>
  <c r="C82" i="424" a="1"/>
  <c r="C82" i="424" s="1"/>
  <c r="A82" i="424" s="1" a="1"/>
  <c r="A82" i="424" s="1"/>
  <c r="G81" i="424" a="1"/>
  <c r="G81" i="424" s="1"/>
  <c r="E81" i="424" s="1" a="1"/>
  <c r="E81" i="424" s="1"/>
  <c r="C81" i="424" a="1"/>
  <c r="C81" i="424" s="1"/>
  <c r="A81" i="424" s="1" a="1"/>
  <c r="A81" i="424" s="1"/>
  <c r="G82" i="381" a="1"/>
  <c r="G82" i="381" s="1"/>
  <c r="E82" i="381" s="1" a="1"/>
  <c r="E82" i="381" s="1"/>
  <c r="C82" i="381" a="1"/>
  <c r="C82" i="381" s="1"/>
  <c r="A82" i="381" s="1" a="1"/>
  <c r="A82" i="381" s="1"/>
  <c r="G81" i="381" a="1"/>
  <c r="G81" i="381" s="1"/>
  <c r="E81" i="381" s="1" a="1"/>
  <c r="E81" i="381" s="1"/>
  <c r="C81" i="381" a="1"/>
  <c r="C81" i="381" s="1"/>
  <c r="A81" i="381" s="1" a="1"/>
  <c r="A81" i="381" s="1"/>
  <c r="G82" i="380" a="1"/>
  <c r="G82" i="380" s="1"/>
  <c r="E82" i="380" s="1" a="1"/>
  <c r="E82" i="380" s="1"/>
  <c r="C82" i="380" a="1"/>
  <c r="C82" i="380" s="1"/>
  <c r="A82" i="380" s="1" a="1"/>
  <c r="A82" i="380" s="1"/>
  <c r="G81" i="380" a="1"/>
  <c r="G81" i="380" s="1"/>
  <c r="E81" i="380" s="1" a="1"/>
  <c r="E81" i="380" s="1"/>
  <c r="C81" i="380" a="1"/>
  <c r="C81" i="380" s="1"/>
  <c r="A81" i="380" s="1" a="1"/>
  <c r="A81" i="380" s="1"/>
  <c r="G82" i="447" a="1"/>
  <c r="G82" i="447" s="1"/>
  <c r="E82" i="447" s="1" a="1"/>
  <c r="E82" i="447" s="1"/>
  <c r="C82" i="447" a="1"/>
  <c r="C82" i="447" s="1"/>
  <c r="A82" i="447" s="1" a="1"/>
  <c r="A82" i="447" s="1"/>
  <c r="G81" i="447" a="1"/>
  <c r="G81" i="447" s="1"/>
  <c r="E81" i="447" s="1" a="1"/>
  <c r="E81" i="447" s="1"/>
  <c r="C81" i="447" a="1"/>
  <c r="C81" i="447" s="1"/>
  <c r="A81" i="447" s="1" a="1"/>
  <c r="A81" i="447" s="1"/>
  <c r="G80" i="447" a="1"/>
  <c r="G80" i="447" s="1"/>
  <c r="E80" i="447" s="1" a="1"/>
  <c r="E80" i="447" s="1"/>
  <c r="C80" i="447" a="1"/>
  <c r="C80" i="447" s="1"/>
  <c r="A80" i="447" s="1" a="1"/>
  <c r="A80" i="447" s="1"/>
  <c r="G79" i="447" a="1"/>
  <c r="G79" i="447" s="1"/>
  <c r="E79" i="447" s="1" a="1"/>
  <c r="E79" i="447" s="1"/>
  <c r="C79" i="447" a="1"/>
  <c r="C79" i="447" s="1"/>
  <c r="A79" i="447" s="1" a="1"/>
  <c r="A79" i="447" s="1"/>
  <c r="G78" i="447" a="1"/>
  <c r="G78" i="447" s="1"/>
  <c r="E78" i="447" s="1" a="1"/>
  <c r="E78" i="447" s="1"/>
  <c r="C78" i="447" a="1"/>
  <c r="C78" i="447" s="1"/>
  <c r="A78" i="447" s="1" a="1"/>
  <c r="A78" i="447" s="1"/>
  <c r="G77" i="447" a="1"/>
  <c r="G77" i="447" s="1"/>
  <c r="E77" i="447" s="1" a="1"/>
  <c r="E77" i="447" s="1"/>
  <c r="C77" i="447" a="1"/>
  <c r="C77" i="447" s="1"/>
  <c r="A77" i="447" s="1" a="1"/>
  <c r="A77" i="447" s="1"/>
  <c r="G76" i="447" a="1"/>
  <c r="G76" i="447" s="1"/>
  <c r="E76" i="447" s="1" a="1"/>
  <c r="E76" i="447" s="1"/>
  <c r="C76" i="447" a="1"/>
  <c r="C76" i="447" s="1"/>
  <c r="A76" i="447" s="1" a="1"/>
  <c r="A76" i="447" s="1"/>
  <c r="G75" i="447" a="1"/>
  <c r="G75" i="447" s="1"/>
  <c r="E75" i="447" s="1" a="1"/>
  <c r="E75" i="447" s="1"/>
  <c r="C75" i="447" a="1"/>
  <c r="C75" i="447" s="1"/>
  <c r="A75" i="447" s="1" a="1"/>
  <c r="A75" i="447" s="1"/>
  <c r="G74" i="447" a="1"/>
  <c r="G74" i="447" s="1"/>
  <c r="E74" i="447" s="1" a="1"/>
  <c r="E74" i="447" s="1"/>
  <c r="C74" i="447" a="1"/>
  <c r="C74" i="447" s="1"/>
  <c r="A74" i="447" s="1" a="1"/>
  <c r="A74" i="447" s="1"/>
  <c r="G73" i="447" a="1"/>
  <c r="G73" i="447" s="1"/>
  <c r="C73" i="447" a="1"/>
  <c r="C73" i="447" s="1"/>
  <c r="S71" i="447" a="1"/>
  <c r="S71" i="447" s="1"/>
  <c r="Q71" i="447" s="1" a="1"/>
  <c r="Q71" i="447" s="1"/>
  <c r="O71" i="447" a="1"/>
  <c r="O71" i="447" s="1"/>
  <c r="M71" i="447" s="1" a="1"/>
  <c r="M71" i="447" s="1"/>
  <c r="K71" i="447" a="1"/>
  <c r="K71" i="447" s="1"/>
  <c r="I71" i="447" s="1" a="1"/>
  <c r="I71" i="447" s="1"/>
  <c r="G71" i="447" a="1"/>
  <c r="G71" i="447" s="1"/>
  <c r="E71" i="447" s="1" a="1"/>
  <c r="E71" i="447" s="1"/>
  <c r="C71" i="447" a="1"/>
  <c r="C71" i="447" s="1"/>
  <c r="A71" i="447" s="1" a="1"/>
  <c r="A71" i="447" s="1"/>
  <c r="S70" i="447" a="1"/>
  <c r="S70" i="447" s="1"/>
  <c r="Q70" i="447" s="1" a="1"/>
  <c r="Q70" i="447" s="1"/>
  <c r="O70" i="447" a="1"/>
  <c r="O70" i="447" s="1"/>
  <c r="M70" i="447" s="1" a="1"/>
  <c r="M70" i="447" s="1"/>
  <c r="K70" i="447" a="1"/>
  <c r="K70" i="447" s="1"/>
  <c r="I70" i="447" s="1" a="1"/>
  <c r="I70" i="447" s="1"/>
  <c r="G70" i="447" a="1"/>
  <c r="G70" i="447" s="1"/>
  <c r="E70" i="447" s="1" a="1"/>
  <c r="E70" i="447" s="1"/>
  <c r="C70" i="447" a="1"/>
  <c r="C70" i="447" s="1"/>
  <c r="A70" i="447" s="1" a="1"/>
  <c r="A70" i="447" s="1"/>
  <c r="S69" i="447" a="1"/>
  <c r="S69" i="447" s="1"/>
  <c r="Q69" i="447" s="1" a="1"/>
  <c r="Q69" i="447" s="1"/>
  <c r="O69" i="447" a="1"/>
  <c r="O69" i="447" s="1"/>
  <c r="M69" i="447" s="1" a="1"/>
  <c r="M69" i="447" s="1"/>
  <c r="K69" i="447" a="1"/>
  <c r="K69" i="447" s="1"/>
  <c r="I69" i="447" s="1" a="1"/>
  <c r="I69" i="447" s="1"/>
  <c r="G69" i="447" a="1"/>
  <c r="G69" i="447" s="1"/>
  <c r="E69" i="447" s="1" a="1"/>
  <c r="E69" i="447" s="1"/>
  <c r="C69" i="447" a="1"/>
  <c r="C69" i="447" s="1"/>
  <c r="A69" i="447" s="1" a="1"/>
  <c r="A69" i="447" s="1"/>
  <c r="S68" i="447" a="1"/>
  <c r="S68" i="447" s="1"/>
  <c r="Q68" i="447" s="1" a="1"/>
  <c r="Q68" i="447" s="1"/>
  <c r="O68" i="447" a="1"/>
  <c r="O68" i="447" s="1"/>
  <c r="M68" i="447" s="1" a="1"/>
  <c r="M68" i="447" s="1"/>
  <c r="K68" i="447" a="1"/>
  <c r="K68" i="447" s="1"/>
  <c r="I68" i="447" s="1" a="1"/>
  <c r="I68" i="447" s="1"/>
  <c r="G68" i="447" a="1"/>
  <c r="G68" i="447" s="1"/>
  <c r="E68" i="447" s="1" a="1"/>
  <c r="E68" i="447" s="1"/>
  <c r="C68" i="447" a="1"/>
  <c r="C68" i="447" s="1"/>
  <c r="A68" i="447" s="1" a="1"/>
  <c r="A68" i="447" s="1"/>
  <c r="S67" i="447" a="1"/>
  <c r="S67" i="447" s="1"/>
  <c r="Q67" i="447" s="1" a="1"/>
  <c r="Q67" i="447" s="1"/>
  <c r="O67" i="447" a="1"/>
  <c r="O67" i="447" s="1"/>
  <c r="M67" i="447" s="1" a="1"/>
  <c r="M67" i="447" s="1"/>
  <c r="K67" i="447" a="1"/>
  <c r="K67" i="447" s="1"/>
  <c r="I67" i="447" s="1" a="1"/>
  <c r="I67" i="447" s="1"/>
  <c r="G67" i="447" a="1"/>
  <c r="G67" i="447" s="1"/>
  <c r="E67" i="447" s="1" a="1"/>
  <c r="E67" i="447" s="1"/>
  <c r="C67" i="447" a="1"/>
  <c r="C67" i="447" s="1"/>
  <c r="A67" i="447" s="1" a="1"/>
  <c r="A67" i="447" s="1"/>
  <c r="S66" i="447" a="1"/>
  <c r="S66" i="447" s="1"/>
  <c r="Q66" i="447" s="1" a="1"/>
  <c r="Q66" i="447" s="1"/>
  <c r="O66" i="447" a="1"/>
  <c r="O66" i="447" s="1"/>
  <c r="M66" i="447" s="1" a="1"/>
  <c r="M66" i="447" s="1"/>
  <c r="K66" i="447" a="1"/>
  <c r="K66" i="447" s="1"/>
  <c r="I66" i="447" s="1" a="1"/>
  <c r="I66" i="447" s="1"/>
  <c r="G66" i="447" a="1"/>
  <c r="G66" i="447" s="1"/>
  <c r="E66" i="447" s="1" a="1"/>
  <c r="E66" i="447" s="1"/>
  <c r="C66" i="447" a="1"/>
  <c r="C66" i="447" s="1"/>
  <c r="A66" i="447" s="1" a="1"/>
  <c r="A66" i="447" s="1"/>
  <c r="S65" i="447" a="1"/>
  <c r="S65" i="447" s="1"/>
  <c r="Q65" i="447" s="1" a="1"/>
  <c r="Q65" i="447" s="1"/>
  <c r="O65" i="447" a="1"/>
  <c r="O65" i="447" s="1"/>
  <c r="M65" i="447" s="1" a="1"/>
  <c r="M65" i="447" s="1"/>
  <c r="K65" i="447" a="1"/>
  <c r="K65" i="447" s="1"/>
  <c r="I65" i="447" s="1" a="1"/>
  <c r="I65" i="447" s="1"/>
  <c r="G65" i="447" a="1"/>
  <c r="G65" i="447" s="1"/>
  <c r="C65" i="447" a="1"/>
  <c r="C65" i="447" s="1"/>
  <c r="A65" i="447" s="1" a="1"/>
  <c r="A65" i="447" s="1"/>
  <c r="S64" i="447" a="1"/>
  <c r="S64" i="447" s="1"/>
  <c r="O64" i="447" a="1"/>
  <c r="O64" i="447" s="1"/>
  <c r="K64" i="447" a="1"/>
  <c r="K64" i="447" s="1"/>
  <c r="I64" i="447" s="1" a="1"/>
  <c r="I64" i="447" s="1"/>
  <c r="G64" i="447" a="1"/>
  <c r="G64" i="447" s="1"/>
  <c r="E64" i="447" s="1" a="1"/>
  <c r="E64" i="447" s="1"/>
  <c r="C64" i="447" a="1"/>
  <c r="C64" i="447" s="1"/>
  <c r="A64" i="447" s="1" a="1"/>
  <c r="A64" i="447" s="1"/>
  <c r="S63" i="447" a="1"/>
  <c r="S63" i="447" s="1"/>
  <c r="O63" i="447" a="1"/>
  <c r="O63" i="447" s="1"/>
  <c r="M63" i="447" s="1" a="1"/>
  <c r="M63" i="447" s="1"/>
  <c r="K63" i="447" a="1"/>
  <c r="K63" i="447" s="1"/>
  <c r="I63" i="447" s="1" a="1"/>
  <c r="I63" i="447" s="1"/>
  <c r="G63" i="447" a="1"/>
  <c r="G63" i="447" s="1"/>
  <c r="E63" i="447" s="1" a="1"/>
  <c r="E63" i="447" s="1"/>
  <c r="C63" i="447" a="1"/>
  <c r="C63" i="447" s="1"/>
  <c r="A63" i="447" s="1" a="1"/>
  <c r="A63" i="447" s="1"/>
  <c r="S62" i="447" a="1"/>
  <c r="S62" i="447" s="1"/>
  <c r="Q62" i="447" s="1" a="1"/>
  <c r="Q62" i="447" s="1"/>
  <c r="O62" i="447" a="1"/>
  <c r="O62" i="447" s="1"/>
  <c r="K62" i="447" a="1"/>
  <c r="K62" i="447" s="1"/>
  <c r="G62" i="447" a="1"/>
  <c r="G62" i="447" s="1"/>
  <c r="E62" i="447" s="1" a="1"/>
  <c r="E62" i="447" s="1"/>
  <c r="C62" i="447" a="1"/>
  <c r="C62" i="447" s="1"/>
  <c r="S60" i="447" a="1"/>
  <c r="S60" i="447" s="1"/>
  <c r="Q60" i="447" s="1" a="1"/>
  <c r="Q60" i="447" s="1"/>
  <c r="O60" i="447" a="1"/>
  <c r="O60" i="447" s="1"/>
  <c r="M60" i="447" s="1" a="1"/>
  <c r="M60" i="447" s="1"/>
  <c r="K60" i="447" a="1"/>
  <c r="K60" i="447" s="1"/>
  <c r="I60" i="447" s="1" a="1"/>
  <c r="I60" i="447" s="1"/>
  <c r="G60" i="447" a="1"/>
  <c r="G60" i="447" s="1"/>
  <c r="E60" i="447" s="1" a="1"/>
  <c r="E60" i="447" s="1"/>
  <c r="C60" i="447" a="1"/>
  <c r="C60" i="447" s="1"/>
  <c r="A60" i="447" s="1" a="1"/>
  <c r="A60" i="447" s="1"/>
  <c r="S59" i="447" a="1"/>
  <c r="S59" i="447" s="1"/>
  <c r="Q59" i="447" s="1" a="1"/>
  <c r="Q59" i="447" s="1"/>
  <c r="O59" i="447" a="1"/>
  <c r="O59" i="447" s="1"/>
  <c r="M59" i="447" s="1" a="1"/>
  <c r="M59" i="447" s="1"/>
  <c r="K59" i="447" a="1"/>
  <c r="K59" i="447" s="1"/>
  <c r="I59" i="447" s="1" a="1"/>
  <c r="I59" i="447" s="1"/>
  <c r="G59" i="447" a="1"/>
  <c r="G59" i="447" s="1"/>
  <c r="E59" i="447" s="1" a="1"/>
  <c r="E59" i="447" s="1"/>
  <c r="C59" i="447" a="1"/>
  <c r="C59" i="447" s="1"/>
  <c r="A59" i="447" s="1" a="1"/>
  <c r="A59" i="447" s="1"/>
  <c r="S58" i="447" a="1"/>
  <c r="S58" i="447" s="1"/>
  <c r="Q58" i="447" s="1" a="1"/>
  <c r="Q58" i="447" s="1"/>
  <c r="O58" i="447" a="1"/>
  <c r="O58" i="447" s="1"/>
  <c r="M58" i="447" s="1" a="1"/>
  <c r="M58" i="447" s="1"/>
  <c r="K58" i="447" a="1"/>
  <c r="K58" i="447" s="1"/>
  <c r="I58" i="447" s="1" a="1"/>
  <c r="I58" i="447" s="1"/>
  <c r="G58" i="447" a="1"/>
  <c r="G58" i="447" s="1"/>
  <c r="E58" i="447" s="1" a="1"/>
  <c r="E58" i="447" s="1"/>
  <c r="C58" i="447" a="1"/>
  <c r="C58" i="447" s="1"/>
  <c r="A58" i="447" s="1" a="1"/>
  <c r="A58" i="447" s="1"/>
  <c r="S57" i="447" a="1"/>
  <c r="S57" i="447" s="1"/>
  <c r="Q57" i="447" s="1" a="1"/>
  <c r="Q57" i="447" s="1"/>
  <c r="O57" i="447" a="1"/>
  <c r="O57" i="447" s="1"/>
  <c r="M57" i="447" s="1" a="1"/>
  <c r="M57" i="447" s="1"/>
  <c r="K57" i="447" a="1"/>
  <c r="K57" i="447" s="1"/>
  <c r="I57" i="447" s="1" a="1"/>
  <c r="I57" i="447" s="1"/>
  <c r="G57" i="447" a="1"/>
  <c r="G57" i="447" s="1"/>
  <c r="E57" i="447" s="1" a="1"/>
  <c r="E57" i="447" s="1"/>
  <c r="C57" i="447" a="1"/>
  <c r="C57" i="447" s="1"/>
  <c r="A57" i="447" s="1" a="1"/>
  <c r="A57" i="447" s="1"/>
  <c r="S56" i="447" a="1"/>
  <c r="S56" i="447" s="1"/>
  <c r="Q56" i="447" s="1" a="1"/>
  <c r="Q56" i="447" s="1"/>
  <c r="O56" i="447" a="1"/>
  <c r="O56" i="447" s="1"/>
  <c r="M56" i="447" s="1" a="1"/>
  <c r="M56" i="447" s="1"/>
  <c r="K56" i="447" a="1"/>
  <c r="K56" i="447" s="1"/>
  <c r="I56" i="447" s="1" a="1"/>
  <c r="I56" i="447" s="1"/>
  <c r="G56" i="447" a="1"/>
  <c r="G56" i="447" s="1"/>
  <c r="E56" i="447" s="1" a="1"/>
  <c r="E56" i="447" s="1"/>
  <c r="C56" i="447" a="1"/>
  <c r="C56" i="447" s="1"/>
  <c r="A56" i="447" s="1" a="1"/>
  <c r="A56" i="447" s="1"/>
  <c r="S55" i="447" a="1"/>
  <c r="S55" i="447" s="1"/>
  <c r="Q55" i="447" s="1" a="1"/>
  <c r="Q55" i="447" s="1"/>
  <c r="O55" i="447" a="1"/>
  <c r="O55" i="447" s="1"/>
  <c r="M55" i="447" s="1" a="1"/>
  <c r="M55" i="447" s="1"/>
  <c r="K55" i="447" a="1"/>
  <c r="K55" i="447" s="1"/>
  <c r="I55" i="447" s="1" a="1"/>
  <c r="I55" i="447" s="1"/>
  <c r="G55" i="447" a="1"/>
  <c r="G55" i="447" s="1"/>
  <c r="E55" i="447" s="1" a="1"/>
  <c r="E55" i="447" s="1"/>
  <c r="C55" i="447" a="1"/>
  <c r="C55" i="447" s="1"/>
  <c r="A55" i="447" s="1" a="1"/>
  <c r="A55" i="447" s="1"/>
  <c r="S54" i="447" a="1"/>
  <c r="S54" i="447" s="1"/>
  <c r="Q54" i="447" s="1" a="1"/>
  <c r="Q54" i="447" s="1"/>
  <c r="O54" i="447" a="1"/>
  <c r="O54" i="447" s="1"/>
  <c r="M54" i="447" s="1" a="1"/>
  <c r="M54" i="447" s="1"/>
  <c r="K54" i="447" a="1"/>
  <c r="K54" i="447" s="1"/>
  <c r="I54" i="447" s="1" a="1"/>
  <c r="I54" i="447" s="1"/>
  <c r="G54" i="447" a="1"/>
  <c r="G54" i="447" s="1"/>
  <c r="E54" i="447" s="1" a="1"/>
  <c r="E54" i="447" s="1"/>
  <c r="C54" i="447" a="1"/>
  <c r="C54" i="447" s="1"/>
  <c r="A54" i="447" s="1" a="1"/>
  <c r="A54" i="447" s="1"/>
  <c r="S53" i="447" a="1"/>
  <c r="S53" i="447" s="1"/>
  <c r="Q53" i="447" s="1" a="1"/>
  <c r="Q53" i="447" s="1"/>
  <c r="O53" i="447" a="1"/>
  <c r="O53" i="447" s="1"/>
  <c r="M53" i="447" s="1" a="1"/>
  <c r="M53" i="447" s="1"/>
  <c r="K53" i="447" a="1"/>
  <c r="K53" i="447" s="1"/>
  <c r="I53" i="447" s="1" a="1"/>
  <c r="I53" i="447" s="1"/>
  <c r="G53" i="447" a="1"/>
  <c r="G53" i="447" s="1"/>
  <c r="E53" i="447" s="1" a="1"/>
  <c r="E53" i="447" s="1"/>
  <c r="C53" i="447" a="1"/>
  <c r="C53" i="447" s="1"/>
  <c r="A53" i="447" s="1" a="1"/>
  <c r="A53" i="447" s="1"/>
  <c r="S52" i="447" a="1"/>
  <c r="S52" i="447" s="1"/>
  <c r="Q52" i="447" s="1" a="1"/>
  <c r="Q52" i="447" s="1"/>
  <c r="O52" i="447" a="1"/>
  <c r="O52" i="447" s="1"/>
  <c r="M52" i="447" s="1" a="1"/>
  <c r="M52" i="447" s="1"/>
  <c r="K52" i="447" a="1"/>
  <c r="K52" i="447" s="1"/>
  <c r="I52" i="447" s="1" a="1"/>
  <c r="I52" i="447" s="1"/>
  <c r="G52" i="447" a="1"/>
  <c r="G52" i="447" s="1"/>
  <c r="E52" i="447" s="1" a="1"/>
  <c r="E52" i="447" s="1"/>
  <c r="C52" i="447" a="1"/>
  <c r="C52" i="447" s="1"/>
  <c r="A52" i="447" s="1" a="1"/>
  <c r="A52" i="447" s="1"/>
  <c r="S51" i="447" a="1"/>
  <c r="S51" i="447" s="1"/>
  <c r="O51" i="447" a="1"/>
  <c r="O51" i="447" s="1"/>
  <c r="K51" i="447" a="1"/>
  <c r="K51" i="447" s="1"/>
  <c r="G51" i="447" a="1"/>
  <c r="G51" i="447" s="1"/>
  <c r="C51" i="447" a="1"/>
  <c r="C51" i="447" s="1"/>
  <c r="S49" i="447" a="1"/>
  <c r="S49" i="447" s="1"/>
  <c r="Q49" i="447" s="1" a="1"/>
  <c r="Q49" i="447" s="1"/>
  <c r="O49" i="447" a="1"/>
  <c r="O49" i="447" s="1"/>
  <c r="M49" i="447" s="1" a="1"/>
  <c r="M49" i="447" s="1"/>
  <c r="K49" i="447" a="1"/>
  <c r="K49" i="447" s="1"/>
  <c r="I49" i="447" s="1" a="1"/>
  <c r="I49" i="447" s="1"/>
  <c r="G49" i="447" a="1"/>
  <c r="G49" i="447" s="1"/>
  <c r="E49" i="447" s="1" a="1"/>
  <c r="E49" i="447" s="1"/>
  <c r="C49" i="447" a="1"/>
  <c r="C49" i="447" s="1"/>
  <c r="A49" i="447" s="1" a="1"/>
  <c r="A49" i="447" s="1"/>
  <c r="S48" i="447" a="1"/>
  <c r="S48" i="447" s="1"/>
  <c r="Q48" i="447" s="1" a="1"/>
  <c r="Q48" i="447" s="1"/>
  <c r="O48" i="447" a="1"/>
  <c r="O48" i="447" s="1"/>
  <c r="M48" i="447" s="1" a="1"/>
  <c r="M48" i="447" s="1"/>
  <c r="K48" i="447" a="1"/>
  <c r="K48" i="447" s="1"/>
  <c r="I48" i="447" s="1" a="1"/>
  <c r="I48" i="447" s="1"/>
  <c r="G48" i="447" a="1"/>
  <c r="G48" i="447" s="1"/>
  <c r="E48" i="447" s="1" a="1"/>
  <c r="E48" i="447" s="1"/>
  <c r="C48" i="447" a="1"/>
  <c r="C48" i="447" s="1"/>
  <c r="A48" i="447" s="1" a="1"/>
  <c r="A48" i="447" s="1"/>
  <c r="S47" i="447" a="1"/>
  <c r="S47" i="447" s="1"/>
  <c r="Q47" i="447" s="1" a="1"/>
  <c r="Q47" i="447" s="1"/>
  <c r="O47" i="447" a="1"/>
  <c r="O47" i="447" s="1"/>
  <c r="M47" i="447" s="1" a="1"/>
  <c r="M47" i="447" s="1"/>
  <c r="K47" i="447" a="1"/>
  <c r="K47" i="447" s="1"/>
  <c r="I47" i="447" s="1" a="1"/>
  <c r="I47" i="447" s="1"/>
  <c r="G47" i="447" a="1"/>
  <c r="G47" i="447" s="1"/>
  <c r="E47" i="447" s="1" a="1"/>
  <c r="E47" i="447" s="1"/>
  <c r="C47" i="447" a="1"/>
  <c r="C47" i="447" s="1"/>
  <c r="A47" i="447" s="1" a="1"/>
  <c r="A47" i="447" s="1"/>
  <c r="S46" i="447" a="1"/>
  <c r="S46" i="447" s="1"/>
  <c r="Q46" i="447" s="1" a="1"/>
  <c r="Q46" i="447" s="1"/>
  <c r="O46" i="447" a="1"/>
  <c r="O46" i="447" s="1"/>
  <c r="M46" i="447" s="1" a="1"/>
  <c r="M46" i="447" s="1"/>
  <c r="K46" i="447" a="1"/>
  <c r="K46" i="447" s="1"/>
  <c r="I46" i="447" s="1" a="1"/>
  <c r="I46" i="447" s="1"/>
  <c r="G46" i="447" a="1"/>
  <c r="G46" i="447" s="1"/>
  <c r="E46" i="447" s="1" a="1"/>
  <c r="E46" i="447" s="1"/>
  <c r="C46" i="447" a="1"/>
  <c r="C46" i="447" s="1"/>
  <c r="A46" i="447" s="1" a="1"/>
  <c r="A46" i="447" s="1"/>
  <c r="S45" i="447" a="1"/>
  <c r="S45" i="447" s="1"/>
  <c r="Q45" i="447" s="1" a="1"/>
  <c r="Q45" i="447" s="1"/>
  <c r="O45" i="447" a="1"/>
  <c r="O45" i="447" s="1"/>
  <c r="M45" i="447" s="1" a="1"/>
  <c r="M45" i="447" s="1"/>
  <c r="K45" i="447" a="1"/>
  <c r="K45" i="447" s="1"/>
  <c r="I45" i="447" s="1" a="1"/>
  <c r="I45" i="447" s="1"/>
  <c r="G45" i="447" a="1"/>
  <c r="G45" i="447" s="1"/>
  <c r="E45" i="447" s="1" a="1"/>
  <c r="E45" i="447" s="1"/>
  <c r="C45" i="447" a="1"/>
  <c r="C45" i="447" s="1"/>
  <c r="A45" i="447" s="1" a="1"/>
  <c r="A45" i="447" s="1"/>
  <c r="S44" i="447" a="1"/>
  <c r="S44" i="447" s="1"/>
  <c r="Q44" i="447" s="1" a="1"/>
  <c r="Q44" i="447" s="1"/>
  <c r="O44" i="447" a="1"/>
  <c r="O44" i="447" s="1"/>
  <c r="M44" i="447" s="1" a="1"/>
  <c r="M44" i="447" s="1"/>
  <c r="K44" i="447" a="1"/>
  <c r="K44" i="447" s="1"/>
  <c r="I44" i="447" s="1" a="1"/>
  <c r="I44" i="447" s="1"/>
  <c r="G44" i="447" a="1"/>
  <c r="G44" i="447" s="1"/>
  <c r="E44" i="447" s="1" a="1"/>
  <c r="E44" i="447" s="1"/>
  <c r="C44" i="447" a="1"/>
  <c r="C44" i="447" s="1"/>
  <c r="A44" i="447" s="1" a="1"/>
  <c r="A44" i="447" s="1"/>
  <c r="S43" i="447" a="1"/>
  <c r="S43" i="447" s="1"/>
  <c r="Q43" i="447" s="1" a="1"/>
  <c r="Q43" i="447" s="1"/>
  <c r="O43" i="447" a="1"/>
  <c r="O43" i="447" s="1"/>
  <c r="M43" i="447" s="1" a="1"/>
  <c r="M43" i="447" s="1"/>
  <c r="K43" i="447" a="1"/>
  <c r="K43" i="447" s="1"/>
  <c r="I43" i="447" s="1" a="1"/>
  <c r="I43" i="447" s="1"/>
  <c r="G43" i="447" a="1"/>
  <c r="G43" i="447" s="1"/>
  <c r="E43" i="447" s="1" a="1"/>
  <c r="E43" i="447" s="1"/>
  <c r="C43" i="447" a="1"/>
  <c r="C43" i="447" s="1"/>
  <c r="A43" i="447" s="1" a="1"/>
  <c r="A43" i="447" s="1"/>
  <c r="S42" i="447" a="1"/>
  <c r="S42" i="447" s="1"/>
  <c r="Q42" i="447" s="1" a="1"/>
  <c r="Q42" i="447" s="1"/>
  <c r="O42" i="447" a="1"/>
  <c r="O42" i="447" s="1"/>
  <c r="M42" i="447" s="1" a="1"/>
  <c r="M42" i="447" s="1"/>
  <c r="K42" i="447" a="1"/>
  <c r="K42" i="447" s="1"/>
  <c r="I42" i="447" s="1" a="1"/>
  <c r="I42" i="447" s="1"/>
  <c r="G42" i="447" a="1"/>
  <c r="G42" i="447" s="1"/>
  <c r="E42" i="447" s="1" a="1"/>
  <c r="E42" i="447" s="1"/>
  <c r="C42" i="447" a="1"/>
  <c r="C42" i="447" s="1"/>
  <c r="A42" i="447" s="1" a="1"/>
  <c r="A42" i="447" s="1"/>
  <c r="S41" i="447" a="1"/>
  <c r="S41" i="447" s="1"/>
  <c r="O41" i="447" a="1"/>
  <c r="O41" i="447" s="1"/>
  <c r="K41" i="447" a="1"/>
  <c r="K41" i="447" s="1"/>
  <c r="G41" i="447" a="1"/>
  <c r="G41" i="447" s="1"/>
  <c r="E41" i="447" s="1" a="1"/>
  <c r="E41" i="447" s="1"/>
  <c r="C41" i="447" a="1"/>
  <c r="C41" i="447" s="1"/>
  <c r="A41" i="447" s="1" a="1"/>
  <c r="A41" i="447" s="1"/>
  <c r="S40" i="447" a="1"/>
  <c r="S40" i="447" s="1"/>
  <c r="Q40" i="447" s="1" a="1"/>
  <c r="Q40" i="447" s="1"/>
  <c r="O40" i="447" a="1"/>
  <c r="O40" i="447" s="1"/>
  <c r="M40" i="447" s="1" a="1"/>
  <c r="M40" i="447" s="1"/>
  <c r="K40" i="447" a="1"/>
  <c r="K40" i="447" s="1"/>
  <c r="I40" i="447" s="1" a="1"/>
  <c r="I40" i="447" s="1"/>
  <c r="G40" i="447" a="1"/>
  <c r="G40" i="447" s="1"/>
  <c r="C40" i="447" a="1"/>
  <c r="C40" i="447" s="1"/>
  <c r="G82" i="378" a="1"/>
  <c r="G82" i="378" s="1"/>
  <c r="E82" i="378" s="1" a="1"/>
  <c r="E82" i="378" s="1"/>
  <c r="C82" i="378" a="1"/>
  <c r="C82" i="378" s="1"/>
  <c r="A82" i="378" s="1" a="1"/>
  <c r="A82" i="378" s="1"/>
  <c r="G81" i="378" a="1"/>
  <c r="G81" i="378" s="1"/>
  <c r="E81" i="378" s="1" a="1"/>
  <c r="E81" i="378" s="1"/>
  <c r="C81" i="378" a="1"/>
  <c r="C81" i="378" s="1"/>
  <c r="A81" i="378" s="1" a="1"/>
  <c r="A81" i="378" s="1"/>
  <c r="M51" i="424" a="1"/>
  <c r="M51" i="424" s="1"/>
  <c r="E51" i="380" a="1"/>
  <c r="E51" i="380" s="1"/>
  <c r="A62" i="438" a="1"/>
  <c r="A62" i="438" s="1"/>
  <c r="M40" i="425" a="1"/>
  <c r="M40" i="425" s="1"/>
  <c r="E73" i="407" a="1"/>
  <c r="E73" i="407" s="1"/>
  <c r="Q50" i="442"/>
  <c r="M40" i="378" a="1"/>
  <c r="M40" i="378" s="1"/>
  <c r="Q40" i="378" a="1"/>
  <c r="Q40" i="378" s="1"/>
  <c r="E51" i="378" a="1"/>
  <c r="E51" i="378" s="1"/>
  <c r="A62" i="378" a="1"/>
  <c r="A62" i="378" s="1"/>
  <c r="I40" i="441" a="1"/>
  <c r="I40" i="441" s="1"/>
  <c r="I62" i="441" a="1"/>
  <c r="I62" i="441" s="1"/>
  <c r="A40" i="416" a="1"/>
  <c r="A40" i="416" s="1"/>
  <c r="I40" i="416" a="1"/>
  <c r="I40" i="416" s="1"/>
  <c r="E51" i="416" a="1"/>
  <c r="E51" i="416" s="1"/>
  <c r="I62" i="416" a="1"/>
  <c r="I62" i="416" s="1"/>
  <c r="M40" i="414" a="1"/>
  <c r="M40" i="414" s="1"/>
  <c r="I40" i="414" a="1"/>
  <c r="I40" i="414" s="1"/>
  <c r="I62" i="414" a="1"/>
  <c r="I62" i="414" s="1"/>
  <c r="I40" i="408" a="1"/>
  <c r="I40" i="408" s="1"/>
  <c r="B10" i="438"/>
  <c r="BE241" i="438" s="1"/>
  <c r="B7" i="438"/>
  <c r="BE238" i="438" s="1"/>
  <c r="B26" i="405"/>
  <c r="C26" i="405" s="1"/>
  <c r="B26" i="425"/>
  <c r="B26" i="407"/>
  <c r="B26" i="442"/>
  <c r="C26" i="442" s="1"/>
  <c r="B26" i="420"/>
  <c r="C26" i="420" s="1"/>
  <c r="B26" i="378"/>
  <c r="B26" i="447"/>
  <c r="B26" i="380"/>
  <c r="B26" i="381"/>
  <c r="B26" i="424"/>
  <c r="B26" i="383"/>
  <c r="B26" i="443"/>
  <c r="B26" i="437"/>
  <c r="C26" i="437" s="1"/>
  <c r="B26" i="386"/>
  <c r="C26" i="386" s="1"/>
  <c r="B26" i="387"/>
  <c r="B26" i="446"/>
  <c r="B26" i="426"/>
  <c r="C26" i="426" s="1"/>
  <c r="B26" i="445"/>
  <c r="B26" i="433"/>
  <c r="B26" i="427"/>
  <c r="B26" i="393"/>
  <c r="B26" i="436"/>
  <c r="C26" i="436" s="1"/>
  <c r="B26" i="430"/>
  <c r="B26" i="432"/>
  <c r="B26" i="397"/>
  <c r="B26" i="408"/>
  <c r="B26" i="414"/>
  <c r="C26" i="414" s="1"/>
  <c r="B26" i="415"/>
  <c r="B26" i="416"/>
  <c r="B26" i="441"/>
  <c r="C26" i="441" s="1"/>
  <c r="B26" i="438"/>
  <c r="C26" i="438" s="1"/>
  <c r="C25" i="442"/>
  <c r="C25" i="441"/>
  <c r="C24" i="447"/>
  <c r="C24" i="438"/>
  <c r="B23" i="405"/>
  <c r="B23" i="425"/>
  <c r="C23" i="425" s="1"/>
  <c r="B23" i="407"/>
  <c r="B23" i="442"/>
  <c r="B23" i="420"/>
  <c r="B23" i="378"/>
  <c r="B23" i="447"/>
  <c r="B23" i="380"/>
  <c r="C23" i="380" s="1"/>
  <c r="B23" i="381"/>
  <c r="B23" i="424"/>
  <c r="C23" i="424" s="1"/>
  <c r="B23" i="383"/>
  <c r="B23" i="443"/>
  <c r="B23" i="437"/>
  <c r="B23" i="386"/>
  <c r="C23" i="386" s="1"/>
  <c r="B23" i="387"/>
  <c r="C23" i="387" s="1"/>
  <c r="B23" i="446"/>
  <c r="W23" i="446" s="1"/>
  <c r="V23" i="446" s="1"/>
  <c r="V2" i="446" s="1"/>
  <c r="B23" i="426"/>
  <c r="B23" i="445"/>
  <c r="B23" i="433"/>
  <c r="C23" i="433" s="1"/>
  <c r="B23" i="427"/>
  <c r="C23" i="427" s="1"/>
  <c r="B23" i="393"/>
  <c r="B23" i="436"/>
  <c r="B23" i="430"/>
  <c r="B23" i="432"/>
  <c r="B23" i="397"/>
  <c r="B23" i="408"/>
  <c r="B23" i="414"/>
  <c r="B23" i="415"/>
  <c r="B23" i="416"/>
  <c r="C23" i="416" s="1"/>
  <c r="B23" i="441"/>
  <c r="C23" i="441" s="1"/>
  <c r="B23" i="438"/>
  <c r="C23" i="438" s="1"/>
  <c r="B19" i="438"/>
  <c r="BE269" i="438" s="1"/>
  <c r="B21" i="438"/>
  <c r="B5" i="438"/>
  <c r="BE255" i="438" s="1"/>
  <c r="B14" i="438"/>
  <c r="BE264" i="438" s="1"/>
  <c r="M2" i="447"/>
  <c r="AC3" i="447" s="1"/>
  <c r="AC2" i="447" s="1"/>
  <c r="B32" i="447"/>
  <c r="B31" i="447"/>
  <c r="B30" i="447"/>
  <c r="W30" i="447" s="1"/>
  <c r="V30" i="447" s="1"/>
  <c r="B28" i="447"/>
  <c r="W28" i="447" s="1"/>
  <c r="V28" i="447" s="1"/>
  <c r="T27" i="447"/>
  <c r="S27" i="447"/>
  <c r="R27" i="447"/>
  <c r="Q27" i="447"/>
  <c r="P27" i="447"/>
  <c r="O27" i="447"/>
  <c r="N27" i="447"/>
  <c r="M27" i="447"/>
  <c r="L27" i="447"/>
  <c r="K27" i="447"/>
  <c r="J27" i="447"/>
  <c r="I27" i="447"/>
  <c r="BK106" i="447" s="1"/>
  <c r="AP85" i="447" s="1"/>
  <c r="H27" i="447"/>
  <c r="G27" i="447"/>
  <c r="F27" i="447"/>
  <c r="E27" i="447"/>
  <c r="D27" i="447"/>
  <c r="A27" i="447"/>
  <c r="A22" i="447"/>
  <c r="T3" i="447"/>
  <c r="R3" i="447"/>
  <c r="M3" i="447"/>
  <c r="R2" i="447"/>
  <c r="S1" i="447"/>
  <c r="M2" i="446"/>
  <c r="S1" i="446" s="1"/>
  <c r="B32" i="446"/>
  <c r="B31" i="446"/>
  <c r="C31" i="446" s="1"/>
  <c r="B30" i="446"/>
  <c r="C30" i="446" s="1"/>
  <c r="B28" i="446"/>
  <c r="T27" i="446"/>
  <c r="S27" i="446"/>
  <c r="R27" i="446"/>
  <c r="Q27" i="446"/>
  <c r="P27" i="446"/>
  <c r="O27" i="446"/>
  <c r="N27" i="446"/>
  <c r="M27" i="446"/>
  <c r="L27" i="446"/>
  <c r="K27" i="446"/>
  <c r="J27" i="446"/>
  <c r="I27" i="446"/>
  <c r="BK106" i="446" s="1"/>
  <c r="AP85" i="446" s="1"/>
  <c r="H27" i="446"/>
  <c r="G27" i="446"/>
  <c r="F27" i="446"/>
  <c r="E27" i="446"/>
  <c r="D27" i="446"/>
  <c r="A27" i="446"/>
  <c r="A22" i="446"/>
  <c r="T3" i="446"/>
  <c r="R3" i="446"/>
  <c r="M3" i="446"/>
  <c r="R2" i="446"/>
  <c r="M2" i="445"/>
  <c r="AC3" i="445" s="1"/>
  <c r="AC2" i="445" s="1"/>
  <c r="AF2" i="445" s="1"/>
  <c r="U3" i="445" s="1"/>
  <c r="B32" i="445"/>
  <c r="C32" i="445" s="1"/>
  <c r="B31" i="445"/>
  <c r="B30" i="445"/>
  <c r="W30" i="445" s="1"/>
  <c r="B28" i="445"/>
  <c r="C28" i="445" s="1"/>
  <c r="T27" i="445"/>
  <c r="S27" i="445"/>
  <c r="R27" i="445"/>
  <c r="Q27" i="445"/>
  <c r="P27" i="445"/>
  <c r="O27" i="445"/>
  <c r="N27" i="445"/>
  <c r="M27" i="445"/>
  <c r="L27" i="445"/>
  <c r="K27" i="445"/>
  <c r="J27" i="445"/>
  <c r="I27" i="445"/>
  <c r="BK106" i="445" s="1"/>
  <c r="AP85" i="445" s="1"/>
  <c r="H27" i="445"/>
  <c r="G27" i="445"/>
  <c r="F27" i="445"/>
  <c r="E27" i="445"/>
  <c r="D27" i="445"/>
  <c r="A27" i="445"/>
  <c r="A22" i="445"/>
  <c r="T3" i="445"/>
  <c r="R3" i="445"/>
  <c r="M3" i="445"/>
  <c r="R2" i="445"/>
  <c r="A22" i="443"/>
  <c r="B32" i="436"/>
  <c r="L27" i="407"/>
  <c r="A22" i="438"/>
  <c r="M2" i="436"/>
  <c r="S1" i="436" s="1"/>
  <c r="M2" i="427"/>
  <c r="M2" i="393"/>
  <c r="AC3" i="393" s="1"/>
  <c r="AC2" i="393" s="1"/>
  <c r="M2" i="433"/>
  <c r="S1" i="433" s="1"/>
  <c r="R2" i="437"/>
  <c r="M2" i="378"/>
  <c r="S1" i="378" s="1"/>
  <c r="R2" i="378"/>
  <c r="M3" i="378"/>
  <c r="R3" i="378"/>
  <c r="T3" i="378"/>
  <c r="A22" i="378"/>
  <c r="A27" i="378"/>
  <c r="D27" i="378"/>
  <c r="E27" i="378"/>
  <c r="F27" i="378"/>
  <c r="G27" i="378"/>
  <c r="H27" i="378"/>
  <c r="I27" i="378"/>
  <c r="BK106" i="378" s="1"/>
  <c r="AP85" i="378" s="1"/>
  <c r="J27" i="378"/>
  <c r="K27" i="378"/>
  <c r="L27" i="378"/>
  <c r="M27" i="378"/>
  <c r="N27" i="378"/>
  <c r="O27" i="378"/>
  <c r="P27" i="378"/>
  <c r="Q27" i="378"/>
  <c r="R27" i="378"/>
  <c r="S27" i="378"/>
  <c r="T27" i="378"/>
  <c r="B28" i="378"/>
  <c r="B30" i="378"/>
  <c r="B31" i="378"/>
  <c r="B32" i="378"/>
  <c r="R2" i="420"/>
  <c r="M2" i="443"/>
  <c r="AC3" i="443" s="1"/>
  <c r="AC2" i="443" s="1"/>
  <c r="B32" i="443"/>
  <c r="B31" i="443"/>
  <c r="W31" i="443" s="1"/>
  <c r="V31" i="443" s="1"/>
  <c r="B30" i="443"/>
  <c r="B28" i="443"/>
  <c r="T27" i="443"/>
  <c r="S27" i="443"/>
  <c r="R27" i="443"/>
  <c r="Q27" i="443"/>
  <c r="P27" i="443"/>
  <c r="O27" i="443"/>
  <c r="N27" i="443"/>
  <c r="M27" i="443"/>
  <c r="L27" i="443"/>
  <c r="K27" i="443"/>
  <c r="J27" i="443"/>
  <c r="I27" i="443"/>
  <c r="BK106" i="443" s="1"/>
  <c r="AP85" i="443" s="1"/>
  <c r="H27" i="443"/>
  <c r="G27" i="443"/>
  <c r="F27" i="443"/>
  <c r="E27" i="443"/>
  <c r="D27" i="443"/>
  <c r="A27" i="443"/>
  <c r="T3" i="443"/>
  <c r="R3" i="443"/>
  <c r="M3" i="443"/>
  <c r="R2" i="443"/>
  <c r="B16" i="438"/>
  <c r="BE247" i="438" s="1"/>
  <c r="A22" i="405"/>
  <c r="A22" i="436"/>
  <c r="A27" i="436"/>
  <c r="D27" i="436"/>
  <c r="E27" i="436"/>
  <c r="F27" i="436"/>
  <c r="G27" i="436"/>
  <c r="H27" i="436"/>
  <c r="I27" i="436"/>
  <c r="BK106" i="436" s="1"/>
  <c r="AP85" i="436" s="1"/>
  <c r="J27" i="436"/>
  <c r="K27" i="436"/>
  <c r="L27" i="436"/>
  <c r="M27" i="436"/>
  <c r="N27" i="436"/>
  <c r="O27" i="436"/>
  <c r="P27" i="436"/>
  <c r="Q27" i="436"/>
  <c r="R27" i="436"/>
  <c r="S27" i="436"/>
  <c r="T27" i="436"/>
  <c r="B28" i="436"/>
  <c r="C28" i="436" s="1"/>
  <c r="B30" i="436"/>
  <c r="C30" i="436" s="1"/>
  <c r="B31" i="436"/>
  <c r="R2" i="436"/>
  <c r="M3" i="436"/>
  <c r="R3" i="436"/>
  <c r="T3" i="436"/>
  <c r="B20" i="438"/>
  <c r="A22" i="386"/>
  <c r="A22" i="425"/>
  <c r="A22" i="407"/>
  <c r="A22" i="442"/>
  <c r="A22" i="420"/>
  <c r="A22" i="380"/>
  <c r="A22" i="381"/>
  <c r="A22" i="424"/>
  <c r="A22" i="383"/>
  <c r="A22" i="437"/>
  <c r="A22" i="387"/>
  <c r="A22" i="426"/>
  <c r="A22" i="433"/>
  <c r="A22" i="427"/>
  <c r="A22" i="393"/>
  <c r="A22" i="430"/>
  <c r="A22" i="432"/>
  <c r="A22" i="397"/>
  <c r="A22" i="408"/>
  <c r="A22" i="414"/>
  <c r="A22" i="415"/>
  <c r="A22" i="416"/>
  <c r="A22" i="441"/>
  <c r="M2" i="442"/>
  <c r="S1" i="442"/>
  <c r="B32" i="442"/>
  <c r="B31" i="442"/>
  <c r="W31" i="442" s="1"/>
  <c r="B30" i="442"/>
  <c r="B28" i="442"/>
  <c r="W28" i="442" s="1"/>
  <c r="V28" i="442" s="1"/>
  <c r="T27" i="442"/>
  <c r="S27" i="442"/>
  <c r="R27" i="442"/>
  <c r="Q27" i="442"/>
  <c r="P27" i="442"/>
  <c r="O27" i="442"/>
  <c r="N27" i="442"/>
  <c r="M27" i="442"/>
  <c r="L27" i="442"/>
  <c r="K27" i="442"/>
  <c r="J27" i="442"/>
  <c r="I27" i="442"/>
  <c r="BK106" i="442" s="1"/>
  <c r="H27" i="442"/>
  <c r="G27" i="442"/>
  <c r="F27" i="442"/>
  <c r="E27" i="442"/>
  <c r="D27" i="442"/>
  <c r="A27" i="442"/>
  <c r="T3" i="442"/>
  <c r="R3" i="442"/>
  <c r="M3" i="442"/>
  <c r="R2" i="442"/>
  <c r="B32" i="405"/>
  <c r="B32" i="425"/>
  <c r="B32" i="407"/>
  <c r="B32" i="420"/>
  <c r="B32" i="380"/>
  <c r="B32" i="381"/>
  <c r="W32" i="381" s="1"/>
  <c r="V32" i="381" s="1"/>
  <c r="B32" i="424"/>
  <c r="B32" i="383"/>
  <c r="W32" i="383" s="1"/>
  <c r="V32" i="383" s="1"/>
  <c r="B32" i="437"/>
  <c r="B32" i="386"/>
  <c r="B32" i="387"/>
  <c r="B32" i="426"/>
  <c r="W32" i="426" s="1"/>
  <c r="V32" i="426" s="1"/>
  <c r="B32" i="433"/>
  <c r="W32" i="433" s="1"/>
  <c r="V32" i="433" s="1"/>
  <c r="B32" i="427"/>
  <c r="B32" i="393"/>
  <c r="B32" i="430"/>
  <c r="B32" i="432"/>
  <c r="B32" i="397"/>
  <c r="B32" i="408"/>
  <c r="B32" i="414"/>
  <c r="B32" i="415"/>
  <c r="B32" i="416"/>
  <c r="B32" i="441"/>
  <c r="B32" i="438"/>
  <c r="B31" i="405"/>
  <c r="W31" i="405" s="1"/>
  <c r="V31" i="405" s="1"/>
  <c r="B31" i="425"/>
  <c r="W31" i="425" s="1"/>
  <c r="V31" i="425" s="1"/>
  <c r="B31" i="407"/>
  <c r="W31" i="407" s="1"/>
  <c r="V31" i="407" s="1"/>
  <c r="B31" i="420"/>
  <c r="B31" i="380"/>
  <c r="B31" i="381"/>
  <c r="W31" i="381" s="1"/>
  <c r="V31" i="381" s="1"/>
  <c r="B31" i="424"/>
  <c r="C31" i="424" s="1"/>
  <c r="B31" i="383"/>
  <c r="B31" i="437"/>
  <c r="W31" i="437" s="1"/>
  <c r="V31" i="437" s="1"/>
  <c r="B31" i="386"/>
  <c r="B31" i="387"/>
  <c r="B31" i="426"/>
  <c r="B31" i="433"/>
  <c r="B31" i="427"/>
  <c r="B31" i="393"/>
  <c r="W31" i="393" s="1"/>
  <c r="V31" i="393" s="1"/>
  <c r="B31" i="430"/>
  <c r="B31" i="432"/>
  <c r="B31" i="397"/>
  <c r="B31" i="408"/>
  <c r="W31" i="408" s="1"/>
  <c r="V31" i="408" s="1"/>
  <c r="B31" i="414"/>
  <c r="B31" i="415"/>
  <c r="W31" i="415" s="1"/>
  <c r="V31" i="415" s="1"/>
  <c r="B31" i="416"/>
  <c r="B31" i="441"/>
  <c r="B31" i="438"/>
  <c r="B30" i="405"/>
  <c r="B30" i="425"/>
  <c r="W30" i="425" s="1"/>
  <c r="V30" i="425" s="1"/>
  <c r="B30" i="407"/>
  <c r="B30" i="420"/>
  <c r="B30" i="380"/>
  <c r="B30" i="381"/>
  <c r="B30" i="424"/>
  <c r="B30" i="383"/>
  <c r="B30" i="437"/>
  <c r="W30" i="437" s="1"/>
  <c r="V30" i="437" s="1"/>
  <c r="B30" i="386"/>
  <c r="W30" i="386" s="1"/>
  <c r="V30" i="386" s="1"/>
  <c r="B30" i="387"/>
  <c r="W30" i="387" s="1"/>
  <c r="V30" i="387" s="1"/>
  <c r="B30" i="426"/>
  <c r="B30" i="433"/>
  <c r="B30" i="427"/>
  <c r="C30" i="427" s="1"/>
  <c r="B30" i="393"/>
  <c r="B30" i="430"/>
  <c r="B30" i="432"/>
  <c r="C30" i="432" s="1"/>
  <c r="B30" i="397"/>
  <c r="W30" i="397" s="1"/>
  <c r="V30" i="397" s="1"/>
  <c r="B30" i="408"/>
  <c r="B30" i="414"/>
  <c r="B30" i="415"/>
  <c r="B30" i="416"/>
  <c r="B30" i="441"/>
  <c r="W30" i="441" s="1"/>
  <c r="B30" i="438"/>
  <c r="W30" i="438" s="1"/>
  <c r="V30" i="438" s="1"/>
  <c r="W29" i="381"/>
  <c r="V29" i="381" s="1"/>
  <c r="W29" i="393"/>
  <c r="V29" i="393" s="1"/>
  <c r="C29" i="414"/>
  <c r="B28" i="405"/>
  <c r="W28" i="405" s="1"/>
  <c r="V28" i="405" s="1"/>
  <c r="B28" i="425"/>
  <c r="C28" i="425" s="1"/>
  <c r="B28" i="407"/>
  <c r="B28" i="420"/>
  <c r="W28" i="420" s="1"/>
  <c r="V28" i="420" s="1"/>
  <c r="B28" i="380"/>
  <c r="C28" i="380" s="1"/>
  <c r="B28" i="381"/>
  <c r="W28" i="381" s="1"/>
  <c r="V28" i="381" s="1"/>
  <c r="B28" i="424"/>
  <c r="B28" i="383"/>
  <c r="B28" i="437"/>
  <c r="B28" i="386"/>
  <c r="B28" i="387"/>
  <c r="B28" i="426"/>
  <c r="W28" i="426" s="1"/>
  <c r="B28" i="433"/>
  <c r="B28" i="427"/>
  <c r="C28" i="427" s="1"/>
  <c r="B28" i="393"/>
  <c r="B28" i="430"/>
  <c r="B28" i="432"/>
  <c r="W28" i="432" s="1"/>
  <c r="V28" i="432" s="1"/>
  <c r="B28" i="397"/>
  <c r="B28" i="408"/>
  <c r="W28" i="408" s="1"/>
  <c r="V28" i="408" s="1"/>
  <c r="B28" i="414"/>
  <c r="B28" i="415"/>
  <c r="B28" i="416"/>
  <c r="W28" i="416" s="1"/>
  <c r="V28" i="416" s="1"/>
  <c r="B28" i="441"/>
  <c r="W28" i="441" s="1"/>
  <c r="V28" i="441" s="1"/>
  <c r="B28" i="438"/>
  <c r="R2" i="380"/>
  <c r="C31" i="436"/>
  <c r="W31" i="436"/>
  <c r="V31" i="436" s="1"/>
  <c r="W28" i="436"/>
  <c r="AC3" i="442"/>
  <c r="AC2" i="442" s="1"/>
  <c r="AD2" i="442" s="1"/>
  <c r="AD3" i="442" s="1"/>
  <c r="N3" i="442" s="1"/>
  <c r="R2" i="425"/>
  <c r="B13" i="438"/>
  <c r="BE263" i="438" s="1"/>
  <c r="D27" i="405"/>
  <c r="M2" i="441"/>
  <c r="AC3" i="441" s="1"/>
  <c r="AC2" i="441" s="1"/>
  <c r="T27" i="441"/>
  <c r="S27" i="441"/>
  <c r="R27" i="441"/>
  <c r="Q27" i="441"/>
  <c r="P27" i="441"/>
  <c r="O27" i="441"/>
  <c r="N27" i="441"/>
  <c r="M27" i="441"/>
  <c r="L27" i="441"/>
  <c r="K27" i="441"/>
  <c r="J27" i="441"/>
  <c r="I27" i="441"/>
  <c r="BK106" i="441" s="1"/>
  <c r="H27" i="441"/>
  <c r="G27" i="441"/>
  <c r="F27" i="441"/>
  <c r="E27" i="441"/>
  <c r="D27" i="441"/>
  <c r="A27" i="441"/>
  <c r="T3" i="441"/>
  <c r="R3" i="441"/>
  <c r="M3" i="441"/>
  <c r="R2" i="441"/>
  <c r="A27" i="405"/>
  <c r="A27" i="425"/>
  <c r="A27" i="407"/>
  <c r="A27" i="420"/>
  <c r="A27" i="380"/>
  <c r="A27" i="381"/>
  <c r="A27" i="424"/>
  <c r="A27" i="383"/>
  <c r="A27" i="437"/>
  <c r="A27" i="386"/>
  <c r="A27" i="387"/>
  <c r="A27" i="426"/>
  <c r="A27" i="433"/>
  <c r="A27" i="427"/>
  <c r="A27" i="393"/>
  <c r="A27" i="430"/>
  <c r="A27" i="432"/>
  <c r="A27" i="397"/>
  <c r="A27" i="408"/>
  <c r="A27" i="414"/>
  <c r="A27" i="415"/>
  <c r="A27" i="416"/>
  <c r="A27" i="438"/>
  <c r="T27" i="438"/>
  <c r="S27" i="438"/>
  <c r="R27" i="438"/>
  <c r="Q27" i="438"/>
  <c r="P27" i="438"/>
  <c r="O27" i="438"/>
  <c r="N27" i="438"/>
  <c r="M27" i="438"/>
  <c r="L27" i="438"/>
  <c r="K27" i="438"/>
  <c r="J27" i="438"/>
  <c r="I27" i="438"/>
  <c r="BK106" i="438" s="1"/>
  <c r="H27" i="438"/>
  <c r="G27" i="438"/>
  <c r="F27" i="438"/>
  <c r="E27" i="438"/>
  <c r="D27" i="438"/>
  <c r="T27" i="405"/>
  <c r="S27" i="405"/>
  <c r="R27" i="405"/>
  <c r="Q27" i="405"/>
  <c r="P27" i="405"/>
  <c r="O27" i="405"/>
  <c r="N27" i="405"/>
  <c r="M27" i="405"/>
  <c r="L27" i="405"/>
  <c r="K27" i="405"/>
  <c r="J27" i="405"/>
  <c r="I27" i="405"/>
  <c r="BK106" i="405" s="1"/>
  <c r="H27" i="405"/>
  <c r="G27" i="405"/>
  <c r="F27" i="405"/>
  <c r="E27" i="405"/>
  <c r="T27" i="425"/>
  <c r="S27" i="425"/>
  <c r="R27" i="425"/>
  <c r="Q27" i="425"/>
  <c r="P27" i="425"/>
  <c r="O27" i="425"/>
  <c r="N27" i="425"/>
  <c r="M27" i="425"/>
  <c r="L27" i="425"/>
  <c r="K27" i="425"/>
  <c r="J27" i="425"/>
  <c r="I27" i="425"/>
  <c r="BK106" i="425" s="1"/>
  <c r="H27" i="425"/>
  <c r="G27" i="425"/>
  <c r="F27" i="425"/>
  <c r="E27" i="425"/>
  <c r="D27" i="425"/>
  <c r="T27" i="407"/>
  <c r="S27" i="407"/>
  <c r="R27" i="407"/>
  <c r="Q27" i="407"/>
  <c r="P27" i="407"/>
  <c r="O27" i="407"/>
  <c r="N27" i="407"/>
  <c r="M27" i="407"/>
  <c r="K27" i="407"/>
  <c r="J27" i="407"/>
  <c r="I27" i="407"/>
  <c r="BK106" i="407" s="1"/>
  <c r="H27" i="407"/>
  <c r="G27" i="407"/>
  <c r="F27" i="407"/>
  <c r="E27" i="407"/>
  <c r="D27" i="407"/>
  <c r="T27" i="420"/>
  <c r="S27" i="420"/>
  <c r="R27" i="420"/>
  <c r="Q27" i="420"/>
  <c r="P27" i="420"/>
  <c r="O27" i="420"/>
  <c r="N27" i="420"/>
  <c r="M27" i="420"/>
  <c r="L27" i="420"/>
  <c r="K27" i="420"/>
  <c r="J27" i="420"/>
  <c r="I27" i="420"/>
  <c r="BK106" i="420" s="1"/>
  <c r="AP85" i="420" s="1"/>
  <c r="H27" i="420"/>
  <c r="G27" i="420"/>
  <c r="F27" i="420"/>
  <c r="E27" i="420"/>
  <c r="D27" i="420"/>
  <c r="T27" i="380"/>
  <c r="S27" i="380"/>
  <c r="R27" i="380"/>
  <c r="Q27" i="380"/>
  <c r="P27" i="380"/>
  <c r="O27" i="380"/>
  <c r="N27" i="380"/>
  <c r="M27" i="380"/>
  <c r="L27" i="380"/>
  <c r="K27" i="380"/>
  <c r="J27" i="380"/>
  <c r="I27" i="380"/>
  <c r="BK106" i="380" s="1"/>
  <c r="AP85" i="380" s="1"/>
  <c r="H27" i="380"/>
  <c r="G27" i="380"/>
  <c r="F27" i="380"/>
  <c r="E27" i="380"/>
  <c r="D27" i="380"/>
  <c r="T27" i="381"/>
  <c r="S27" i="381"/>
  <c r="R27" i="381"/>
  <c r="Q27" i="381"/>
  <c r="P27" i="381"/>
  <c r="O27" i="381"/>
  <c r="N27" i="381"/>
  <c r="M27" i="381"/>
  <c r="L27" i="381"/>
  <c r="K27" i="381"/>
  <c r="J27" i="381"/>
  <c r="I27" i="381"/>
  <c r="BK106" i="381" s="1"/>
  <c r="AP85" i="381" s="1"/>
  <c r="H27" i="381"/>
  <c r="G27" i="381"/>
  <c r="F27" i="381"/>
  <c r="E27" i="381"/>
  <c r="D27" i="381"/>
  <c r="T27" i="424"/>
  <c r="S27" i="424"/>
  <c r="R27" i="424"/>
  <c r="Q27" i="424"/>
  <c r="P27" i="424"/>
  <c r="O27" i="424"/>
  <c r="N27" i="424"/>
  <c r="M27" i="424"/>
  <c r="L27" i="424"/>
  <c r="K27" i="424"/>
  <c r="J27" i="424"/>
  <c r="I27" i="424"/>
  <c r="BK106" i="424" s="1"/>
  <c r="H27" i="424"/>
  <c r="G27" i="424"/>
  <c r="F27" i="424"/>
  <c r="E27" i="424"/>
  <c r="D27" i="424"/>
  <c r="T27" i="383"/>
  <c r="S27" i="383"/>
  <c r="R27" i="383"/>
  <c r="Q27" i="383"/>
  <c r="P27" i="383"/>
  <c r="O27" i="383"/>
  <c r="N27" i="383"/>
  <c r="M27" i="383"/>
  <c r="L27" i="383"/>
  <c r="K27" i="383"/>
  <c r="J27" i="383"/>
  <c r="I27" i="383"/>
  <c r="BK106" i="383" s="1"/>
  <c r="AP85" i="383" s="1"/>
  <c r="H27" i="383"/>
  <c r="G27" i="383"/>
  <c r="F27" i="383"/>
  <c r="E27" i="383"/>
  <c r="D27" i="383"/>
  <c r="T27" i="437"/>
  <c r="S27" i="437"/>
  <c r="R27" i="437"/>
  <c r="Q27" i="437"/>
  <c r="P27" i="437"/>
  <c r="O27" i="437"/>
  <c r="N27" i="437"/>
  <c r="M27" i="437"/>
  <c r="L27" i="437"/>
  <c r="K27" i="437"/>
  <c r="J27" i="437"/>
  <c r="I27" i="437"/>
  <c r="BK106" i="437" s="1"/>
  <c r="AP85" i="437" s="1"/>
  <c r="H27" i="437"/>
  <c r="G27" i="437"/>
  <c r="F27" i="437"/>
  <c r="E27" i="437"/>
  <c r="D27" i="437"/>
  <c r="T27" i="386"/>
  <c r="S27" i="386"/>
  <c r="R27" i="386"/>
  <c r="Q27" i="386"/>
  <c r="P27" i="386"/>
  <c r="O27" i="386"/>
  <c r="N27" i="386"/>
  <c r="M27" i="386"/>
  <c r="L27" i="386"/>
  <c r="K27" i="386"/>
  <c r="J27" i="386"/>
  <c r="I27" i="386"/>
  <c r="BK106" i="386" s="1"/>
  <c r="AP85" i="386" s="1"/>
  <c r="H27" i="386"/>
  <c r="G27" i="386"/>
  <c r="F27" i="386"/>
  <c r="E27" i="386"/>
  <c r="D27" i="386"/>
  <c r="T27" i="387"/>
  <c r="S27" i="387"/>
  <c r="R27" i="387"/>
  <c r="Q27" i="387"/>
  <c r="P27" i="387"/>
  <c r="O27" i="387"/>
  <c r="N27" i="387"/>
  <c r="M27" i="387"/>
  <c r="L27" i="387"/>
  <c r="K27" i="387"/>
  <c r="J27" i="387"/>
  <c r="I27" i="387"/>
  <c r="BK106" i="387" s="1"/>
  <c r="AP85" i="387" s="1"/>
  <c r="H27" i="387"/>
  <c r="G27" i="387"/>
  <c r="F27" i="387"/>
  <c r="E27" i="387"/>
  <c r="D27" i="387"/>
  <c r="T27" i="426"/>
  <c r="S27" i="426"/>
  <c r="R27" i="426"/>
  <c r="Q27" i="426"/>
  <c r="P27" i="426"/>
  <c r="O27" i="426"/>
  <c r="N27" i="426"/>
  <c r="M27" i="426"/>
  <c r="L27" i="426"/>
  <c r="K27" i="426"/>
  <c r="J27" i="426"/>
  <c r="I27" i="426"/>
  <c r="BK106" i="426" s="1"/>
  <c r="AP85" i="426" s="1"/>
  <c r="H27" i="426"/>
  <c r="G27" i="426"/>
  <c r="F27" i="426"/>
  <c r="E27" i="426"/>
  <c r="D27" i="426"/>
  <c r="T27" i="433"/>
  <c r="S27" i="433"/>
  <c r="R27" i="433"/>
  <c r="Q27" i="433"/>
  <c r="P27" i="433"/>
  <c r="O27" i="433"/>
  <c r="N27" i="433"/>
  <c r="M27" i="433"/>
  <c r="L27" i="433"/>
  <c r="K27" i="433"/>
  <c r="J27" i="433"/>
  <c r="I27" i="433"/>
  <c r="BK106" i="433" s="1"/>
  <c r="AP85" i="433" s="1"/>
  <c r="H27" i="433"/>
  <c r="G27" i="433"/>
  <c r="F27" i="433"/>
  <c r="E27" i="433"/>
  <c r="D27" i="433"/>
  <c r="T27" i="427"/>
  <c r="S27" i="427"/>
  <c r="R27" i="427"/>
  <c r="Q27" i="427"/>
  <c r="P27" i="427"/>
  <c r="O27" i="427"/>
  <c r="N27" i="427"/>
  <c r="M27" i="427"/>
  <c r="L27" i="427"/>
  <c r="K27" i="427"/>
  <c r="J27" i="427"/>
  <c r="I27" i="427"/>
  <c r="BK106" i="427" s="1"/>
  <c r="H27" i="427"/>
  <c r="G27" i="427"/>
  <c r="F27" i="427"/>
  <c r="E27" i="427"/>
  <c r="D27" i="427"/>
  <c r="T27" i="393"/>
  <c r="S27" i="393"/>
  <c r="R27" i="393"/>
  <c r="Q27" i="393"/>
  <c r="P27" i="393"/>
  <c r="O27" i="393"/>
  <c r="N27" i="393"/>
  <c r="M27" i="393"/>
  <c r="L27" i="393"/>
  <c r="K27" i="393"/>
  <c r="J27" i="393"/>
  <c r="I27" i="393"/>
  <c r="BK106" i="393" s="1"/>
  <c r="H27" i="393"/>
  <c r="G27" i="393"/>
  <c r="F27" i="393"/>
  <c r="E27" i="393"/>
  <c r="D27" i="393"/>
  <c r="T27" i="430"/>
  <c r="S27" i="430"/>
  <c r="R27" i="430"/>
  <c r="Q27" i="430"/>
  <c r="P27" i="430"/>
  <c r="O27" i="430"/>
  <c r="N27" i="430"/>
  <c r="M27" i="430"/>
  <c r="L27" i="430"/>
  <c r="K27" i="430"/>
  <c r="J27" i="430"/>
  <c r="I27" i="430"/>
  <c r="BK106" i="430" s="1"/>
  <c r="H27" i="430"/>
  <c r="G27" i="430"/>
  <c r="F27" i="430"/>
  <c r="E27" i="430"/>
  <c r="D27" i="430"/>
  <c r="T27" i="432"/>
  <c r="S27" i="432"/>
  <c r="R27" i="432"/>
  <c r="Q27" i="432"/>
  <c r="P27" i="432"/>
  <c r="O27" i="432"/>
  <c r="N27" i="432"/>
  <c r="M27" i="432"/>
  <c r="L27" i="432"/>
  <c r="K27" i="432"/>
  <c r="J27" i="432"/>
  <c r="I27" i="432"/>
  <c r="BK106" i="432" s="1"/>
  <c r="H27" i="432"/>
  <c r="G27" i="432"/>
  <c r="F27" i="432"/>
  <c r="E27" i="432"/>
  <c r="D27" i="432"/>
  <c r="T27" i="397"/>
  <c r="S27" i="397"/>
  <c r="R27" i="397"/>
  <c r="Q27" i="397"/>
  <c r="P27" i="397"/>
  <c r="O27" i="397"/>
  <c r="N27" i="397"/>
  <c r="M27" i="397"/>
  <c r="L27" i="397"/>
  <c r="K27" i="397"/>
  <c r="J27" i="397"/>
  <c r="I27" i="397"/>
  <c r="BK106" i="397" s="1"/>
  <c r="H27" i="397"/>
  <c r="G27" i="397"/>
  <c r="F27" i="397"/>
  <c r="E27" i="397"/>
  <c r="D27" i="397"/>
  <c r="T27" i="408"/>
  <c r="S27" i="408"/>
  <c r="R27" i="408"/>
  <c r="Q27" i="408"/>
  <c r="P27" i="408"/>
  <c r="O27" i="408"/>
  <c r="N27" i="408"/>
  <c r="M27" i="408"/>
  <c r="L27" i="408"/>
  <c r="K27" i="408"/>
  <c r="J27" i="408"/>
  <c r="I27" i="408"/>
  <c r="BK106" i="408" s="1"/>
  <c r="AP85" i="408" s="1"/>
  <c r="H27" i="408"/>
  <c r="G27" i="408"/>
  <c r="F27" i="408"/>
  <c r="E27" i="408"/>
  <c r="D27" i="408"/>
  <c r="T27" i="414"/>
  <c r="S27" i="414"/>
  <c r="R27" i="414"/>
  <c r="Q27" i="414"/>
  <c r="P27" i="414"/>
  <c r="O27" i="414"/>
  <c r="N27" i="414"/>
  <c r="M27" i="414"/>
  <c r="L27" i="414"/>
  <c r="K27" i="414"/>
  <c r="J27" i="414"/>
  <c r="I27" i="414"/>
  <c r="BK106" i="414" s="1"/>
  <c r="H27" i="414"/>
  <c r="G27" i="414"/>
  <c r="F27" i="414"/>
  <c r="E27" i="414"/>
  <c r="D27" i="414"/>
  <c r="T27" i="415"/>
  <c r="S27" i="415"/>
  <c r="R27" i="415"/>
  <c r="Q27" i="415"/>
  <c r="P27" i="415"/>
  <c r="O27" i="415"/>
  <c r="N27" i="415"/>
  <c r="M27" i="415"/>
  <c r="L27" i="415"/>
  <c r="K27" i="415"/>
  <c r="J27" i="415"/>
  <c r="I27" i="415"/>
  <c r="BK106" i="415" s="1"/>
  <c r="H27" i="415"/>
  <c r="G27" i="415"/>
  <c r="F27" i="415"/>
  <c r="E27" i="415"/>
  <c r="D27" i="415"/>
  <c r="T27" i="416"/>
  <c r="S27" i="416"/>
  <c r="R27" i="416"/>
  <c r="Q27" i="416"/>
  <c r="P27" i="416"/>
  <c r="O27" i="416"/>
  <c r="N27" i="416"/>
  <c r="M27" i="416"/>
  <c r="L27" i="416"/>
  <c r="K27" i="416"/>
  <c r="J27" i="416"/>
  <c r="I27" i="416"/>
  <c r="BK106" i="416" s="1"/>
  <c r="H27" i="416"/>
  <c r="G27" i="416"/>
  <c r="F27" i="416"/>
  <c r="E27" i="416"/>
  <c r="D27" i="416"/>
  <c r="R2" i="426"/>
  <c r="M2" i="426"/>
  <c r="AC3" i="426" s="1"/>
  <c r="AC2" i="426" s="1"/>
  <c r="M2" i="405"/>
  <c r="S1" i="405" s="1"/>
  <c r="M2" i="416"/>
  <c r="M2" i="415"/>
  <c r="S1" i="415" s="1"/>
  <c r="M2" i="414"/>
  <c r="AC3" i="414" s="1"/>
  <c r="AC2" i="414" s="1"/>
  <c r="M2" i="408"/>
  <c r="S1" i="408" s="1"/>
  <c r="M2" i="397"/>
  <c r="M2" i="432"/>
  <c r="S1" i="432" s="1"/>
  <c r="M2" i="430"/>
  <c r="S1" i="430" s="1"/>
  <c r="M2" i="387"/>
  <c r="S1" i="387" s="1"/>
  <c r="M2" i="386"/>
  <c r="M2" i="437"/>
  <c r="AC3" i="437" s="1"/>
  <c r="AC2" i="437" s="1"/>
  <c r="AF2" i="437" s="1"/>
  <c r="U3" i="437" s="1"/>
  <c r="M2" i="383"/>
  <c r="S1" i="383" s="1"/>
  <c r="M2" i="424"/>
  <c r="S1" i="424" s="1"/>
  <c r="M2" i="381"/>
  <c r="M2" i="420"/>
  <c r="S1" i="420" s="1"/>
  <c r="M2" i="407"/>
  <c r="S1" i="407" s="1"/>
  <c r="M2" i="425"/>
  <c r="AB3" i="425" s="1"/>
  <c r="AB2" i="425" s="1"/>
  <c r="B6" i="438"/>
  <c r="BE237" i="438" s="1"/>
  <c r="B18" i="438"/>
  <c r="BE287" i="438" s="1"/>
  <c r="B15" i="438"/>
  <c r="B12" i="438"/>
  <c r="BE281" i="438" s="1"/>
  <c r="B17" i="438"/>
  <c r="BE286" i="438" s="1"/>
  <c r="AB3" i="438"/>
  <c r="AB2" i="438" s="1"/>
  <c r="T3" i="438"/>
  <c r="R3" i="438"/>
  <c r="M3" i="438"/>
  <c r="R2" i="438"/>
  <c r="S1" i="438"/>
  <c r="AC3" i="378"/>
  <c r="AC2" i="378" s="1"/>
  <c r="T3" i="437"/>
  <c r="R3" i="437"/>
  <c r="M3" i="437"/>
  <c r="R2" i="405"/>
  <c r="R2" i="407"/>
  <c r="R2" i="381"/>
  <c r="R2" i="424"/>
  <c r="R2" i="383"/>
  <c r="R2" i="386"/>
  <c r="R2" i="387"/>
  <c r="R2" i="433"/>
  <c r="R2" i="427"/>
  <c r="R2" i="393"/>
  <c r="R2" i="430"/>
  <c r="R2" i="432"/>
  <c r="R2" i="397"/>
  <c r="R2" i="408"/>
  <c r="R2" i="415"/>
  <c r="R2" i="416"/>
  <c r="R2" i="414"/>
  <c r="T3" i="416"/>
  <c r="R3" i="416"/>
  <c r="M3" i="416"/>
  <c r="T3" i="415"/>
  <c r="R3" i="415"/>
  <c r="M3" i="415"/>
  <c r="T3" i="414"/>
  <c r="R3" i="414"/>
  <c r="M3" i="414"/>
  <c r="T3" i="408"/>
  <c r="R3" i="408"/>
  <c r="M3" i="408"/>
  <c r="T3" i="397"/>
  <c r="R3" i="397"/>
  <c r="M3" i="397"/>
  <c r="T3" i="432"/>
  <c r="R3" i="432"/>
  <c r="M3" i="432"/>
  <c r="T3" i="430"/>
  <c r="R3" i="430"/>
  <c r="M3" i="430"/>
  <c r="T3" i="393"/>
  <c r="R3" i="393"/>
  <c r="M3" i="393"/>
  <c r="T3" i="427"/>
  <c r="R3" i="427"/>
  <c r="M3" i="427"/>
  <c r="T3" i="433"/>
  <c r="R3" i="433"/>
  <c r="M3" i="433"/>
  <c r="T3" i="426"/>
  <c r="R3" i="426"/>
  <c r="M3" i="426"/>
  <c r="T3" i="387"/>
  <c r="R3" i="387"/>
  <c r="M3" i="387"/>
  <c r="M3" i="386"/>
  <c r="R3" i="386"/>
  <c r="T3" i="386"/>
  <c r="M3" i="425"/>
  <c r="R3" i="425"/>
  <c r="T3" i="425"/>
  <c r="S1" i="425"/>
  <c r="M3" i="424"/>
  <c r="R3" i="424"/>
  <c r="T3" i="424"/>
  <c r="T3" i="383"/>
  <c r="R3" i="383"/>
  <c r="M3" i="383"/>
  <c r="T3" i="381"/>
  <c r="R3" i="381"/>
  <c r="M3" i="381"/>
  <c r="T3" i="380"/>
  <c r="R3" i="380"/>
  <c r="M3" i="380"/>
  <c r="T3" i="420"/>
  <c r="R3" i="420"/>
  <c r="M3" i="420"/>
  <c r="R3" i="407"/>
  <c r="T3" i="407"/>
  <c r="M3" i="407"/>
  <c r="T3" i="405"/>
  <c r="R3" i="405"/>
  <c r="M3" i="405"/>
  <c r="Q6" i="31"/>
  <c r="Q7" i="31" s="1"/>
  <c r="Q4" i="31"/>
  <c r="Q5" i="31" s="1"/>
  <c r="Q2" i="31"/>
  <c r="T2" i="31" s="1"/>
  <c r="T3" i="31" s="1"/>
  <c r="AC3" i="380"/>
  <c r="AC2" i="380" s="1"/>
  <c r="AF2" i="380" s="1"/>
  <c r="U3" i="380" s="1"/>
  <c r="S1" i="380"/>
  <c r="S1" i="381"/>
  <c r="AC3" i="381"/>
  <c r="AC2" i="381" s="1"/>
  <c r="AC3" i="424"/>
  <c r="AC2" i="424" s="1"/>
  <c r="AC3" i="386"/>
  <c r="AC2" i="386" s="1"/>
  <c r="AF2" i="386" s="1"/>
  <c r="U3" i="386" s="1"/>
  <c r="S1" i="386"/>
  <c r="AC3" i="387"/>
  <c r="AC2" i="387" s="1"/>
  <c r="S1" i="427"/>
  <c r="S1" i="393"/>
  <c r="S1" i="397"/>
  <c r="AC3" i="397"/>
  <c r="AC2" i="397" s="1"/>
  <c r="S1" i="416"/>
  <c r="AC3" i="416"/>
  <c r="AC2" i="416" s="1"/>
  <c r="AD2" i="416" s="1"/>
  <c r="AD3" i="416" s="1"/>
  <c r="N3" i="416" s="1"/>
  <c r="AC3" i="427"/>
  <c r="AC2" i="427" s="1"/>
  <c r="AE2" i="427" s="1"/>
  <c r="S3" i="427" s="1"/>
  <c r="AZ91" i="436" l="1"/>
  <c r="BB92" i="436"/>
  <c r="BB93" i="436"/>
  <c r="AW84" i="436"/>
  <c r="AP86" i="436"/>
  <c r="AP87" i="436"/>
  <c r="AP88" i="436"/>
  <c r="AP89" i="436"/>
  <c r="AP90" i="436"/>
  <c r="AP91" i="436"/>
  <c r="AP92" i="436"/>
  <c r="AP93" i="436"/>
  <c r="AQ89" i="427"/>
  <c r="AM86" i="433"/>
  <c r="AM90" i="433"/>
  <c r="AM91" i="433"/>
  <c r="AM92" i="433"/>
  <c r="BA94" i="433"/>
  <c r="AX95" i="445"/>
  <c r="BC95" i="426"/>
  <c r="AW86" i="426"/>
  <c r="AW89" i="426"/>
  <c r="AU84" i="446"/>
  <c r="AX86" i="387"/>
  <c r="BC95" i="387"/>
  <c r="AW86" i="386"/>
  <c r="AZ91" i="383"/>
  <c r="AW85" i="383"/>
  <c r="BC95" i="383"/>
  <c r="AU85" i="380"/>
  <c r="AU89" i="380"/>
  <c r="AX90" i="447"/>
  <c r="AW92" i="447"/>
  <c r="AQ89" i="415"/>
  <c r="AV88" i="432"/>
  <c r="AM85" i="432"/>
  <c r="BC92" i="436"/>
  <c r="AO94" i="433"/>
  <c r="AW94" i="433"/>
  <c r="AR94" i="433"/>
  <c r="AZ94" i="433"/>
  <c r="AM87" i="433"/>
  <c r="AM88" i="433"/>
  <c r="AS94" i="433"/>
  <c r="AM85" i="433"/>
  <c r="AM89" i="433"/>
  <c r="AM93" i="433"/>
  <c r="BC94" i="433"/>
  <c r="AS84" i="445"/>
  <c r="AX88" i="426"/>
  <c r="AX87" i="387"/>
  <c r="AX90" i="387"/>
  <c r="AW88" i="387"/>
  <c r="AW84" i="387"/>
  <c r="AX87" i="437"/>
  <c r="AX89" i="437"/>
  <c r="AX91" i="437"/>
  <c r="AX93" i="437"/>
  <c r="AO91" i="443"/>
  <c r="AW86" i="380"/>
  <c r="AW87" i="380"/>
  <c r="AW90" i="380"/>
  <c r="AV85" i="380"/>
  <c r="BB95" i="380"/>
  <c r="AV88" i="380"/>
  <c r="AV92" i="380"/>
  <c r="AV93" i="380"/>
  <c r="AU84" i="380"/>
  <c r="AT84" i="378"/>
  <c r="AW90" i="407"/>
  <c r="AQ91" i="407"/>
  <c r="E73" i="425" a="1"/>
  <c r="E73" i="425" s="1"/>
  <c r="W30" i="436"/>
  <c r="BE185" i="438"/>
  <c r="C29" i="436"/>
  <c r="BE90" i="438"/>
  <c r="BE109" i="438"/>
  <c r="AN85" i="433"/>
  <c r="AM85" i="446"/>
  <c r="AO85" i="446"/>
  <c r="AP87" i="446"/>
  <c r="AV95" i="446"/>
  <c r="AV87" i="446"/>
  <c r="BB95" i="446"/>
  <c r="AZ94" i="446"/>
  <c r="AV94" i="446"/>
  <c r="AR94" i="446"/>
  <c r="AN94" i="446"/>
  <c r="BC94" i="446"/>
  <c r="AY94" i="446"/>
  <c r="AU94" i="446"/>
  <c r="AQ94" i="446"/>
  <c r="AM94" i="446"/>
  <c r="BB94" i="446"/>
  <c r="AX94" i="446"/>
  <c r="AT94" i="446"/>
  <c r="AP94" i="446"/>
  <c r="AU87" i="437"/>
  <c r="BA95" i="437"/>
  <c r="AZ94" i="437"/>
  <c r="AV94" i="437"/>
  <c r="AR94" i="437"/>
  <c r="AN94" i="437"/>
  <c r="BC94" i="437"/>
  <c r="AY94" i="437"/>
  <c r="AU94" i="437"/>
  <c r="AQ94" i="437"/>
  <c r="AM94" i="437"/>
  <c r="BB94" i="437"/>
  <c r="AX94" i="437"/>
  <c r="AT94" i="437"/>
  <c r="AP94" i="437"/>
  <c r="AW94" i="437"/>
  <c r="AS94" i="437"/>
  <c r="AO94" i="437"/>
  <c r="AO84" i="441"/>
  <c r="AQ84" i="441"/>
  <c r="AY95" i="416"/>
  <c r="AU84" i="414"/>
  <c r="AR85" i="414"/>
  <c r="AM86" i="414"/>
  <c r="AU88" i="414"/>
  <c r="AR89" i="414"/>
  <c r="AM90" i="414"/>
  <c r="AU92" i="414"/>
  <c r="AM93" i="414"/>
  <c r="AV93" i="414"/>
  <c r="AZ94" i="414"/>
  <c r="AT84" i="408"/>
  <c r="AS86" i="397"/>
  <c r="AO88" i="397"/>
  <c r="AM89" i="397"/>
  <c r="AO89" i="397"/>
  <c r="AQ89" i="397"/>
  <c r="AS89" i="397"/>
  <c r="AP90" i="397"/>
  <c r="BA91" i="397"/>
  <c r="AO92" i="397"/>
  <c r="AV92" i="397"/>
  <c r="BA92" i="397"/>
  <c r="AM93" i="397"/>
  <c r="AO93" i="397"/>
  <c r="AQ93" i="397"/>
  <c r="AP84" i="436"/>
  <c r="AO84" i="393"/>
  <c r="AQ84" i="393"/>
  <c r="AZ94" i="393"/>
  <c r="AN84" i="427"/>
  <c r="AS84" i="427"/>
  <c r="AV84" i="427"/>
  <c r="AN94" i="427"/>
  <c r="AR94" i="427"/>
  <c r="AV94" i="427"/>
  <c r="AZ94" i="427"/>
  <c r="AS95" i="427"/>
  <c r="AU87" i="433"/>
  <c r="AS95" i="426"/>
  <c r="AM87" i="426"/>
  <c r="AV95" i="426"/>
  <c r="AP87" i="426"/>
  <c r="AZ95" i="426"/>
  <c r="AT87" i="426"/>
  <c r="BB95" i="426"/>
  <c r="AV87" i="426"/>
  <c r="AZ94" i="426"/>
  <c r="AV94" i="426"/>
  <c r="AR94" i="426"/>
  <c r="AN94" i="426"/>
  <c r="BC94" i="426"/>
  <c r="AY94" i="426"/>
  <c r="AU94" i="426"/>
  <c r="AQ94" i="426"/>
  <c r="AM94" i="426"/>
  <c r="BB94" i="426"/>
  <c r="AX94" i="426"/>
  <c r="AT94" i="426"/>
  <c r="AP94" i="426"/>
  <c r="AM87" i="446"/>
  <c r="AO94" i="446"/>
  <c r="AS84" i="387"/>
  <c r="BA94" i="437"/>
  <c r="M39" i="378"/>
  <c r="BC86" i="416"/>
  <c r="AV84" i="432"/>
  <c r="AN94" i="432"/>
  <c r="AO84" i="436"/>
  <c r="AT84" i="436"/>
  <c r="AN84" i="393"/>
  <c r="AV87" i="393"/>
  <c r="AU84" i="393"/>
  <c r="AN94" i="393"/>
  <c r="AX84" i="393"/>
  <c r="AQ85" i="393"/>
  <c r="AR85" i="393"/>
  <c r="AS85" i="393"/>
  <c r="AV85" i="393"/>
  <c r="AX85" i="393"/>
  <c r="AM86" i="393"/>
  <c r="AN86" i="393"/>
  <c r="AO86" i="393"/>
  <c r="AQ86" i="393"/>
  <c r="AR86" i="393"/>
  <c r="AS86" i="393"/>
  <c r="AU86" i="393"/>
  <c r="AX86" i="393"/>
  <c r="AZ86" i="393"/>
  <c r="AP95" i="393"/>
  <c r="AW95" i="393"/>
  <c r="BC87" i="393"/>
  <c r="AM88" i="393"/>
  <c r="AN88" i="393"/>
  <c r="AO88" i="393"/>
  <c r="AQ88" i="393"/>
  <c r="AS88" i="393"/>
  <c r="AU88" i="393"/>
  <c r="AV88" i="393"/>
  <c r="AN89" i="393"/>
  <c r="AO89" i="393"/>
  <c r="AQ89" i="393"/>
  <c r="AS89" i="393"/>
  <c r="AU89" i="393"/>
  <c r="AV89" i="393"/>
  <c r="AM90" i="393"/>
  <c r="AO90" i="393"/>
  <c r="AQ90" i="393"/>
  <c r="AR90" i="393"/>
  <c r="AU90" i="393"/>
  <c r="AV90" i="393"/>
  <c r="AX90" i="393"/>
  <c r="AM91" i="393"/>
  <c r="AO91" i="393"/>
  <c r="AQ91" i="393"/>
  <c r="AR91" i="393"/>
  <c r="AU91" i="393"/>
  <c r="AV91" i="393"/>
  <c r="AX91" i="393"/>
  <c r="AM92" i="393"/>
  <c r="AO92" i="393"/>
  <c r="AQ92" i="393"/>
  <c r="AR92" i="393"/>
  <c r="AU92" i="393"/>
  <c r="AV92" i="393"/>
  <c r="AX92" i="393"/>
  <c r="AZ92" i="393"/>
  <c r="BB92" i="393"/>
  <c r="AM93" i="393"/>
  <c r="AO93" i="393"/>
  <c r="AQ93" i="393"/>
  <c r="AR93" i="393"/>
  <c r="AU93" i="393"/>
  <c r="AV93" i="393"/>
  <c r="AX93" i="393"/>
  <c r="AZ93" i="393"/>
  <c r="BA93" i="393"/>
  <c r="BC94" i="393"/>
  <c r="AM84" i="427"/>
  <c r="AQ84" i="427"/>
  <c r="AO94" i="427"/>
  <c r="AS94" i="427"/>
  <c r="AW94" i="427"/>
  <c r="BA94" i="427"/>
  <c r="AR87" i="433"/>
  <c r="AV87" i="433"/>
  <c r="AP94" i="433"/>
  <c r="AT94" i="433"/>
  <c r="AX94" i="433"/>
  <c r="BB94" i="433"/>
  <c r="AO87" i="433"/>
  <c r="AO91" i="433"/>
  <c r="AM84" i="445"/>
  <c r="AR87" i="445"/>
  <c r="AR85" i="445"/>
  <c r="AV85" i="445"/>
  <c r="AM86" i="445"/>
  <c r="AS86" i="445"/>
  <c r="AW86" i="445"/>
  <c r="AT95" i="445"/>
  <c r="AV95" i="445"/>
  <c r="AZ95" i="445"/>
  <c r="AU88" i="445"/>
  <c r="AR89" i="445"/>
  <c r="AV89" i="445"/>
  <c r="AM90" i="445"/>
  <c r="AS90" i="445"/>
  <c r="AW90" i="445"/>
  <c r="AN91" i="445"/>
  <c r="AP91" i="445"/>
  <c r="AT91" i="445"/>
  <c r="AQ92" i="445"/>
  <c r="AU92" i="445"/>
  <c r="AP93" i="445"/>
  <c r="AT93" i="445"/>
  <c r="BB94" i="445"/>
  <c r="AO87" i="426"/>
  <c r="AO94" i="426"/>
  <c r="AW84" i="426"/>
  <c r="AT87" i="446"/>
  <c r="AS94" i="446"/>
  <c r="AR84" i="414"/>
  <c r="AV84" i="414"/>
  <c r="AX95" i="408"/>
  <c r="AT88" i="408"/>
  <c r="AP89" i="408"/>
  <c r="AP90" i="408"/>
  <c r="AT90" i="408"/>
  <c r="AP91" i="408"/>
  <c r="AT91" i="408"/>
  <c r="AT92" i="408"/>
  <c r="AN84" i="436"/>
  <c r="AQ84" i="436"/>
  <c r="AW95" i="436"/>
  <c r="AR84" i="393"/>
  <c r="AV84" i="393"/>
  <c r="AY92" i="393"/>
  <c r="AR84" i="427"/>
  <c r="AP94" i="427"/>
  <c r="AT94" i="427"/>
  <c r="AX94" i="427"/>
  <c r="AX84" i="427"/>
  <c r="AM85" i="427"/>
  <c r="AN85" i="427"/>
  <c r="AQ85" i="427"/>
  <c r="AS85" i="427"/>
  <c r="AU85" i="427"/>
  <c r="AV85" i="427"/>
  <c r="AM86" i="427"/>
  <c r="AN86" i="427"/>
  <c r="AQ86" i="427"/>
  <c r="AR86" i="427"/>
  <c r="AS86" i="427"/>
  <c r="AV86" i="427"/>
  <c r="AT95" i="427"/>
  <c r="AU95" i="427"/>
  <c r="AW95" i="427"/>
  <c r="AY95" i="427"/>
  <c r="BA95" i="427"/>
  <c r="BB95" i="427"/>
  <c r="AM88" i="427"/>
  <c r="AN88" i="427"/>
  <c r="AQ88" i="427"/>
  <c r="AR88" i="427"/>
  <c r="AS88" i="427"/>
  <c r="AV88" i="427"/>
  <c r="AM89" i="427"/>
  <c r="AN89" i="427"/>
  <c r="AO89" i="427"/>
  <c r="AR89" i="427"/>
  <c r="AS89" i="427"/>
  <c r="AT89" i="427"/>
  <c r="AV89" i="427"/>
  <c r="AN90" i="427"/>
  <c r="AO90" i="427"/>
  <c r="AQ90" i="427"/>
  <c r="AS90" i="427"/>
  <c r="AU90" i="427"/>
  <c r="AV90" i="427"/>
  <c r="AM91" i="427"/>
  <c r="AN91" i="427"/>
  <c r="AQ91" i="427"/>
  <c r="AR91" i="427"/>
  <c r="AS91" i="427"/>
  <c r="AV91" i="427"/>
  <c r="AN92" i="427"/>
  <c r="AO92" i="427"/>
  <c r="AQ92" i="427"/>
  <c r="AS92" i="427"/>
  <c r="AT92" i="427"/>
  <c r="AU92" i="427"/>
  <c r="AY92" i="427"/>
  <c r="AM93" i="427"/>
  <c r="AN93" i="427"/>
  <c r="AO93" i="427"/>
  <c r="AR93" i="427"/>
  <c r="AS93" i="427"/>
  <c r="AU93" i="427"/>
  <c r="AM94" i="433"/>
  <c r="AQ94" i="433"/>
  <c r="AU94" i="433"/>
  <c r="AY94" i="433"/>
  <c r="BA86" i="433"/>
  <c r="AR84" i="445"/>
  <c r="BA95" i="445"/>
  <c r="AU87" i="445"/>
  <c r="BC94" i="445"/>
  <c r="AY94" i="445"/>
  <c r="AU94" i="445"/>
  <c r="AQ94" i="445"/>
  <c r="AM94" i="445"/>
  <c r="AU87" i="426"/>
  <c r="AS94" i="426"/>
  <c r="AW94" i="446"/>
  <c r="AU85" i="446"/>
  <c r="AT86" i="446"/>
  <c r="AO87" i="446"/>
  <c r="AW95" i="446"/>
  <c r="AU87" i="446"/>
  <c r="BC95" i="446"/>
  <c r="AT88" i="446"/>
  <c r="AO89" i="446"/>
  <c r="AU89" i="446"/>
  <c r="AT90" i="446"/>
  <c r="AO91" i="446"/>
  <c r="AU91" i="446"/>
  <c r="AT92" i="446"/>
  <c r="AO93" i="446"/>
  <c r="AU93" i="446"/>
  <c r="AO84" i="387"/>
  <c r="AP84" i="387"/>
  <c r="AY88" i="433"/>
  <c r="AN87" i="445"/>
  <c r="AT87" i="445"/>
  <c r="AO94" i="445"/>
  <c r="AS94" i="445"/>
  <c r="AW94" i="445"/>
  <c r="BA94" i="445"/>
  <c r="AW87" i="387"/>
  <c r="AP95" i="387"/>
  <c r="BB87" i="387"/>
  <c r="AO88" i="387"/>
  <c r="AS88" i="387"/>
  <c r="BB89" i="387"/>
  <c r="AO90" i="387"/>
  <c r="AS90" i="387"/>
  <c r="BA90" i="387"/>
  <c r="AP93" i="387"/>
  <c r="AT93" i="387"/>
  <c r="AO87" i="386"/>
  <c r="AO85" i="386"/>
  <c r="AR85" i="386"/>
  <c r="AO86" i="386"/>
  <c r="AQ86" i="386"/>
  <c r="AS86" i="386"/>
  <c r="AN87" i="386"/>
  <c r="AP87" i="386"/>
  <c r="AR87" i="386"/>
  <c r="AO88" i="386"/>
  <c r="AQ88" i="386"/>
  <c r="AS88" i="386"/>
  <c r="AO90" i="386"/>
  <c r="AS90" i="386"/>
  <c r="AP91" i="386"/>
  <c r="AV91" i="386"/>
  <c r="AP87" i="445"/>
  <c r="AP94" i="445"/>
  <c r="AT94" i="445"/>
  <c r="AX94" i="445"/>
  <c r="AQ87" i="426"/>
  <c r="AW87" i="426"/>
  <c r="AZ86" i="387"/>
  <c r="AU95" i="387"/>
  <c r="AO87" i="387"/>
  <c r="AY95" i="387"/>
  <c r="AS87" i="387"/>
  <c r="BB88" i="387"/>
  <c r="AO89" i="387"/>
  <c r="AS89" i="387"/>
  <c r="AS87" i="386"/>
  <c r="AV86" i="437"/>
  <c r="AU95" i="437"/>
  <c r="AQ87" i="437"/>
  <c r="AS87" i="437"/>
  <c r="AN88" i="437"/>
  <c r="AO89" i="437"/>
  <c r="AU89" i="437"/>
  <c r="AV90" i="437"/>
  <c r="AS91" i="437"/>
  <c r="AN92" i="437"/>
  <c r="AR92" i="437"/>
  <c r="AM93" i="437"/>
  <c r="AW93" i="437"/>
  <c r="AQ87" i="386"/>
  <c r="AW95" i="386"/>
  <c r="AN87" i="437"/>
  <c r="BB95" i="437"/>
  <c r="BB87" i="437"/>
  <c r="AS88" i="437"/>
  <c r="AQ90" i="437"/>
  <c r="AN91" i="437"/>
  <c r="AZ91" i="437"/>
  <c r="AW92" i="437"/>
  <c r="AR93" i="437"/>
  <c r="AP84" i="386"/>
  <c r="AQ84" i="386"/>
  <c r="AR84" i="386"/>
  <c r="AS84" i="386"/>
  <c r="AW84" i="386"/>
  <c r="AX84" i="386"/>
  <c r="AQ85" i="437"/>
  <c r="AS85" i="437"/>
  <c r="AV85" i="437"/>
  <c r="AO86" i="437"/>
  <c r="AQ86" i="437"/>
  <c r="AR86" i="437"/>
  <c r="AT95" i="437"/>
  <c r="AW95" i="437"/>
  <c r="AY95" i="437"/>
  <c r="AP94" i="443"/>
  <c r="BA94" i="443"/>
  <c r="AW94" i="443"/>
  <c r="AS94" i="443"/>
  <c r="AO94" i="443"/>
  <c r="AZ94" i="443"/>
  <c r="AV94" i="443"/>
  <c r="AR94" i="443"/>
  <c r="AN94" i="443"/>
  <c r="AM84" i="437"/>
  <c r="AN84" i="437"/>
  <c r="AM84" i="443"/>
  <c r="AO84" i="443"/>
  <c r="AS85" i="383"/>
  <c r="AT86" i="383"/>
  <c r="AU87" i="383"/>
  <c r="AM94" i="381"/>
  <c r="AP94" i="380"/>
  <c r="AU94" i="380"/>
  <c r="BA94" i="380"/>
  <c r="AW84" i="380"/>
  <c r="AT85" i="380"/>
  <c r="AX85" i="380"/>
  <c r="AM86" i="380"/>
  <c r="AP86" i="380"/>
  <c r="AU86" i="380"/>
  <c r="AV86" i="380"/>
  <c r="AN85" i="447"/>
  <c r="AQ84" i="378"/>
  <c r="AY95" i="420"/>
  <c r="AU86" i="420"/>
  <c r="AM87" i="420"/>
  <c r="AT95" i="420"/>
  <c r="AQ89" i="420"/>
  <c r="AU89" i="420"/>
  <c r="AM90" i="420"/>
  <c r="AU90" i="420"/>
  <c r="AM85" i="443"/>
  <c r="AQ85" i="443"/>
  <c r="AR85" i="443"/>
  <c r="AS85" i="443"/>
  <c r="AU85" i="443"/>
  <c r="AV85" i="443"/>
  <c r="AX85" i="443"/>
  <c r="AM86" i="443"/>
  <c r="AN86" i="443"/>
  <c r="AO86" i="443"/>
  <c r="AQ86" i="443"/>
  <c r="AR86" i="443"/>
  <c r="AS86" i="443"/>
  <c r="AU86" i="443"/>
  <c r="AV86" i="443"/>
  <c r="AM87" i="443"/>
  <c r="AN87" i="443"/>
  <c r="AU95" i="443"/>
  <c r="AQ87" i="443"/>
  <c r="AR87" i="443"/>
  <c r="AS87" i="443"/>
  <c r="BA95" i="443"/>
  <c r="AV87" i="443"/>
  <c r="AX87" i="443"/>
  <c r="AM88" i="443"/>
  <c r="AN88" i="443"/>
  <c r="AO88" i="443"/>
  <c r="AR88" i="443"/>
  <c r="AS88" i="443"/>
  <c r="AU88" i="443"/>
  <c r="AM89" i="443"/>
  <c r="AO89" i="443"/>
  <c r="AQ89" i="443"/>
  <c r="AR89" i="443"/>
  <c r="AU89" i="443"/>
  <c r="AV89" i="443"/>
  <c r="AX89" i="443"/>
  <c r="AM90" i="443"/>
  <c r="AN90" i="443"/>
  <c r="AQ90" i="443"/>
  <c r="AR90" i="443"/>
  <c r="AS90" i="443"/>
  <c r="AV90" i="443"/>
  <c r="AP94" i="383"/>
  <c r="AX94" i="383"/>
  <c r="AT85" i="381"/>
  <c r="AW85" i="381"/>
  <c r="AQ86" i="381"/>
  <c r="AU86" i="381"/>
  <c r="AW86" i="381"/>
  <c r="AT87" i="381"/>
  <c r="AW88" i="381"/>
  <c r="AV89" i="381"/>
  <c r="AV91" i="381"/>
  <c r="AU92" i="381"/>
  <c r="AV93" i="381"/>
  <c r="AT84" i="380"/>
  <c r="AV84" i="380"/>
  <c r="AQ94" i="380"/>
  <c r="AW94" i="380"/>
  <c r="BB94" i="380"/>
  <c r="AS84" i="378"/>
  <c r="AQ85" i="378"/>
  <c r="AR85" i="378"/>
  <c r="AS85" i="378"/>
  <c r="AT85" i="378"/>
  <c r="AW85" i="378"/>
  <c r="AN86" i="378"/>
  <c r="AP86" i="378"/>
  <c r="AQ86" i="378"/>
  <c r="AR86" i="378"/>
  <c r="AS86" i="378"/>
  <c r="AT86" i="378"/>
  <c r="AW86" i="378"/>
  <c r="AX86" i="378"/>
  <c r="AZ95" i="378"/>
  <c r="BA95" i="378"/>
  <c r="AP88" i="378"/>
  <c r="AQ88" i="378"/>
  <c r="AR88" i="378"/>
  <c r="AS88" i="378"/>
  <c r="AT88" i="378"/>
  <c r="AW88" i="378"/>
  <c r="AX88" i="378"/>
  <c r="AN89" i="378"/>
  <c r="AP89" i="378"/>
  <c r="AQ89" i="378"/>
  <c r="AR89" i="378"/>
  <c r="AS89" i="378"/>
  <c r="AT89" i="378"/>
  <c r="AW89" i="378"/>
  <c r="AN90" i="378"/>
  <c r="AP90" i="378"/>
  <c r="AQ90" i="378"/>
  <c r="AR90" i="378"/>
  <c r="AS90" i="378"/>
  <c r="AT90" i="378"/>
  <c r="AW90" i="378"/>
  <c r="AX90" i="378"/>
  <c r="AN91" i="378"/>
  <c r="AP91" i="378"/>
  <c r="AQ91" i="378"/>
  <c r="AR91" i="378"/>
  <c r="AS91" i="378"/>
  <c r="AT91" i="378"/>
  <c r="AW91" i="378"/>
  <c r="AY91" i="378"/>
  <c r="AN92" i="378"/>
  <c r="AO92" i="378"/>
  <c r="AP92" i="378"/>
  <c r="AQ92" i="378"/>
  <c r="AR92" i="378"/>
  <c r="AS92" i="378"/>
  <c r="AT92" i="378"/>
  <c r="AW92" i="378"/>
  <c r="AX92" i="378"/>
  <c r="AY92" i="378"/>
  <c r="AN93" i="378"/>
  <c r="AP93" i="378"/>
  <c r="AQ93" i="378"/>
  <c r="AR93" i="378"/>
  <c r="AS93" i="378"/>
  <c r="AT93" i="378"/>
  <c r="AW93" i="378"/>
  <c r="AR84" i="443"/>
  <c r="AP84" i="383"/>
  <c r="AT84" i="383"/>
  <c r="AU84" i="383"/>
  <c r="AR94" i="383"/>
  <c r="AW85" i="424"/>
  <c r="AT84" i="381"/>
  <c r="AX90" i="381"/>
  <c r="AM94" i="380"/>
  <c r="AS94" i="380"/>
  <c r="AX94" i="380"/>
  <c r="AQ85" i="380"/>
  <c r="AW85" i="380"/>
  <c r="AV95" i="380"/>
  <c r="AV87" i="380"/>
  <c r="BC95" i="380"/>
  <c r="AN84" i="447"/>
  <c r="AS84" i="447"/>
  <c r="AR85" i="447"/>
  <c r="AT85" i="447"/>
  <c r="AN86" i="447"/>
  <c r="AQ86" i="447"/>
  <c r="AW86" i="447"/>
  <c r="AN87" i="447"/>
  <c r="AW87" i="447"/>
  <c r="AQ88" i="447"/>
  <c r="AS88" i="447"/>
  <c r="AP89" i="447"/>
  <c r="AT89" i="447"/>
  <c r="AS90" i="447"/>
  <c r="AW90" i="447"/>
  <c r="BC90" i="447"/>
  <c r="AN91" i="447"/>
  <c r="AP91" i="447"/>
  <c r="AT91" i="447"/>
  <c r="AU91" i="447"/>
  <c r="AS92" i="447"/>
  <c r="AX92" i="447"/>
  <c r="AR93" i="447"/>
  <c r="AV94" i="447"/>
  <c r="AC3" i="383"/>
  <c r="AC2" i="383" s="1"/>
  <c r="AF2" i="383" s="1"/>
  <c r="U3" i="383" s="1"/>
  <c r="AC3" i="430"/>
  <c r="AC2" i="430" s="1"/>
  <c r="AC3" i="407"/>
  <c r="AC2" i="407" s="1"/>
  <c r="AD2" i="407" s="1"/>
  <c r="AD3" i="407" s="1"/>
  <c r="N3" i="407" s="1"/>
  <c r="S1" i="443"/>
  <c r="S1" i="414"/>
  <c r="S1" i="445"/>
  <c r="AQ90" i="416"/>
  <c r="AX88" i="415"/>
  <c r="AX93" i="415"/>
  <c r="AX91" i="408"/>
  <c r="AX92" i="408"/>
  <c r="AX88" i="436"/>
  <c r="AX92" i="436"/>
  <c r="AX93" i="436"/>
  <c r="AY89" i="436"/>
  <c r="AU90" i="436"/>
  <c r="AU91" i="436"/>
  <c r="AU92" i="436"/>
  <c r="AU93" i="436"/>
  <c r="BB93" i="393"/>
  <c r="BA92" i="393"/>
  <c r="AY93" i="393"/>
  <c r="AY88" i="393"/>
  <c r="BB93" i="427"/>
  <c r="AX88" i="427"/>
  <c r="AX92" i="427"/>
  <c r="AO86" i="433"/>
  <c r="AX93" i="420"/>
  <c r="AN85" i="443"/>
  <c r="AO85" i="437"/>
  <c r="AO85" i="441"/>
  <c r="AN85" i="415"/>
  <c r="AO85" i="436"/>
  <c r="AO85" i="393"/>
  <c r="E50" i="416"/>
  <c r="E73" i="420" a="1"/>
  <c r="E73" i="420" s="1"/>
  <c r="AS84" i="416"/>
  <c r="AM85" i="416"/>
  <c r="AM86" i="416"/>
  <c r="AT94" i="415"/>
  <c r="AN94" i="414"/>
  <c r="AP94" i="408"/>
  <c r="BB94" i="408"/>
  <c r="AX94" i="408"/>
  <c r="AU95" i="436"/>
  <c r="AO87" i="436"/>
  <c r="AY95" i="436"/>
  <c r="AS87" i="436"/>
  <c r="BB94" i="436"/>
  <c r="AX94" i="436"/>
  <c r="AT94" i="436"/>
  <c r="AP94" i="436"/>
  <c r="BA94" i="436"/>
  <c r="AW94" i="436"/>
  <c r="AS94" i="436"/>
  <c r="AO94" i="436"/>
  <c r="AZ94" i="436"/>
  <c r="AV94" i="436"/>
  <c r="AR94" i="436"/>
  <c r="AN94" i="436"/>
  <c r="Q39" i="441"/>
  <c r="AP84" i="441"/>
  <c r="AS84" i="441"/>
  <c r="AM84" i="416"/>
  <c r="AV84" i="416"/>
  <c r="AR85" i="416"/>
  <c r="AV85" i="416"/>
  <c r="AQ86" i="416"/>
  <c r="AU86" i="416"/>
  <c r="AM95" i="416"/>
  <c r="AY94" i="436"/>
  <c r="AQ87" i="393"/>
  <c r="M39" i="408"/>
  <c r="AN86" i="441"/>
  <c r="AO86" i="441"/>
  <c r="AR86" i="441"/>
  <c r="AV95" i="441"/>
  <c r="AW95" i="441"/>
  <c r="AZ87" i="441"/>
  <c r="AO88" i="441"/>
  <c r="AP88" i="441"/>
  <c r="AT88" i="441"/>
  <c r="AS89" i="441"/>
  <c r="AN90" i="441"/>
  <c r="AR90" i="441"/>
  <c r="AQ91" i="441"/>
  <c r="AP92" i="441"/>
  <c r="AT92" i="441"/>
  <c r="AO93" i="441"/>
  <c r="AU84" i="416"/>
  <c r="BC85" i="416"/>
  <c r="AM87" i="416"/>
  <c r="AX94" i="397"/>
  <c r="AS94" i="397"/>
  <c r="AS84" i="436"/>
  <c r="AM94" i="436"/>
  <c r="BC94" i="436"/>
  <c r="AT95" i="436"/>
  <c r="AV95" i="436"/>
  <c r="AX95" i="436"/>
  <c r="AZ95" i="436"/>
  <c r="AS95" i="393"/>
  <c r="AM87" i="393"/>
  <c r="AT95" i="393"/>
  <c r="AN87" i="393"/>
  <c r="AU95" i="393"/>
  <c r="AO87" i="393"/>
  <c r="AX95" i="393"/>
  <c r="AR87" i="393"/>
  <c r="AY95" i="393"/>
  <c r="AS87" i="393"/>
  <c r="BA95" i="393"/>
  <c r="AU87" i="393"/>
  <c r="BA88" i="426"/>
  <c r="AN84" i="386"/>
  <c r="BB86" i="415"/>
  <c r="AN84" i="414"/>
  <c r="AS88" i="408"/>
  <c r="AN89" i="408"/>
  <c r="AV89" i="408"/>
  <c r="AO85" i="397"/>
  <c r="AT85" i="397"/>
  <c r="AO86" i="397"/>
  <c r="AV91" i="397"/>
  <c r="AN86" i="430"/>
  <c r="AW95" i="430"/>
  <c r="AY84" i="436"/>
  <c r="BA84" i="436"/>
  <c r="BB84" i="436"/>
  <c r="AU85" i="436"/>
  <c r="AV85" i="436"/>
  <c r="AY85" i="436"/>
  <c r="AZ85" i="436"/>
  <c r="BB85" i="436"/>
  <c r="AM86" i="436"/>
  <c r="AU86" i="436"/>
  <c r="AV86" i="436"/>
  <c r="AU87" i="436"/>
  <c r="AV87" i="436"/>
  <c r="AY87" i="436"/>
  <c r="BB87" i="436"/>
  <c r="AM88" i="436"/>
  <c r="AU88" i="436"/>
  <c r="AV88" i="436"/>
  <c r="AW88" i="436"/>
  <c r="AZ88" i="436"/>
  <c r="AM89" i="436"/>
  <c r="AU89" i="436"/>
  <c r="AZ90" i="436"/>
  <c r="BB91" i="436"/>
  <c r="AO94" i="393"/>
  <c r="AS94" i="393"/>
  <c r="AW94" i="393"/>
  <c r="BA94" i="393"/>
  <c r="AN87" i="427"/>
  <c r="AS87" i="427"/>
  <c r="BB86" i="427"/>
  <c r="BA91" i="427"/>
  <c r="AR84" i="415"/>
  <c r="AN85" i="408"/>
  <c r="AU85" i="408"/>
  <c r="AP86" i="408"/>
  <c r="AP87" i="408"/>
  <c r="AY95" i="408"/>
  <c r="AT87" i="408"/>
  <c r="BB95" i="408"/>
  <c r="AM93" i="408"/>
  <c r="AU93" i="408"/>
  <c r="AP88" i="397"/>
  <c r="AT88" i="397"/>
  <c r="AX88" i="397"/>
  <c r="AV90" i="397"/>
  <c r="AM91" i="397"/>
  <c r="AP92" i="397"/>
  <c r="AQ84" i="432"/>
  <c r="AU84" i="432"/>
  <c r="AX87" i="430"/>
  <c r="AO88" i="430"/>
  <c r="AQ90" i="430"/>
  <c r="AT91" i="430"/>
  <c r="AX91" i="430"/>
  <c r="AO92" i="430"/>
  <c r="AS92" i="430"/>
  <c r="AP94" i="393"/>
  <c r="AT94" i="393"/>
  <c r="AX94" i="393"/>
  <c r="BB94" i="393"/>
  <c r="AO87" i="427"/>
  <c r="AU87" i="427"/>
  <c r="AN92" i="446"/>
  <c r="BC95" i="416"/>
  <c r="AM88" i="416"/>
  <c r="AO88" i="416"/>
  <c r="AS88" i="416"/>
  <c r="AN89" i="416"/>
  <c r="AR89" i="416"/>
  <c r="AV89" i="416"/>
  <c r="AM90" i="416"/>
  <c r="AU90" i="416"/>
  <c r="BC90" i="416"/>
  <c r="BC91" i="416"/>
  <c r="AO92" i="416"/>
  <c r="AS92" i="416"/>
  <c r="BC92" i="416"/>
  <c r="AN93" i="416"/>
  <c r="AR93" i="416"/>
  <c r="AV93" i="416"/>
  <c r="BC93" i="416"/>
  <c r="AQ94" i="416"/>
  <c r="AM84" i="415"/>
  <c r="AM85" i="414"/>
  <c r="AS85" i="414"/>
  <c r="AU85" i="414"/>
  <c r="AN86" i="414"/>
  <c r="AR86" i="414"/>
  <c r="AU86" i="414"/>
  <c r="AV86" i="414"/>
  <c r="AS95" i="414"/>
  <c r="AR87" i="414"/>
  <c r="AZ95" i="414"/>
  <c r="BA95" i="414"/>
  <c r="AM88" i="414"/>
  <c r="AP88" i="414"/>
  <c r="AR88" i="414"/>
  <c r="AT88" i="414"/>
  <c r="AM89" i="414"/>
  <c r="AS89" i="414"/>
  <c r="AU89" i="414"/>
  <c r="AN90" i="414"/>
  <c r="AR90" i="414"/>
  <c r="AU90" i="414"/>
  <c r="AV90" i="414"/>
  <c r="AM91" i="414"/>
  <c r="AR91" i="414"/>
  <c r="AU91" i="414"/>
  <c r="AM92" i="414"/>
  <c r="AP92" i="414"/>
  <c r="AR92" i="414"/>
  <c r="AT92" i="414"/>
  <c r="AV92" i="414"/>
  <c r="AN93" i="414"/>
  <c r="AR93" i="414"/>
  <c r="AS93" i="414"/>
  <c r="AU93" i="414"/>
  <c r="BC94" i="414"/>
  <c r="AN84" i="408"/>
  <c r="AP84" i="408"/>
  <c r="AU84" i="408"/>
  <c r="AT86" i="408"/>
  <c r="AP91" i="397"/>
  <c r="AV93" i="397"/>
  <c r="AM89" i="432"/>
  <c r="AQ89" i="432"/>
  <c r="AU89" i="432"/>
  <c r="AQ93" i="432"/>
  <c r="AU93" i="432"/>
  <c r="AM94" i="393"/>
  <c r="AQ94" i="393"/>
  <c r="AU94" i="393"/>
  <c r="AY94" i="393"/>
  <c r="AQ87" i="427"/>
  <c r="AV87" i="427"/>
  <c r="AN84" i="445"/>
  <c r="AZ84" i="445"/>
  <c r="BC84" i="445"/>
  <c r="AO85" i="445"/>
  <c r="AX85" i="445"/>
  <c r="AZ85" i="445"/>
  <c r="AM95" i="445"/>
  <c r="BC92" i="445"/>
  <c r="AO84" i="386"/>
  <c r="AR85" i="437"/>
  <c r="AX85" i="437"/>
  <c r="AN86" i="437"/>
  <c r="AS86" i="437"/>
  <c r="AS95" i="437"/>
  <c r="AX95" i="437"/>
  <c r="AN84" i="443"/>
  <c r="AO87" i="443"/>
  <c r="AS84" i="443"/>
  <c r="AU84" i="443"/>
  <c r="AV84" i="443"/>
  <c r="AR84" i="383"/>
  <c r="AY94" i="381"/>
  <c r="AU94" i="381"/>
  <c r="AU87" i="443"/>
  <c r="AQ84" i="443"/>
  <c r="AW95" i="443"/>
  <c r="AM85" i="383"/>
  <c r="AN85" i="383"/>
  <c r="AR85" i="383"/>
  <c r="AT85" i="383"/>
  <c r="AU85" i="383"/>
  <c r="AV85" i="383"/>
  <c r="AM86" i="383"/>
  <c r="AP86" i="383"/>
  <c r="AR86" i="383"/>
  <c r="AS86" i="383"/>
  <c r="AU86" i="383"/>
  <c r="AV86" i="383"/>
  <c r="AW86" i="383"/>
  <c r="AM87" i="383"/>
  <c r="AN87" i="383"/>
  <c r="AV95" i="383"/>
  <c r="AX95" i="383"/>
  <c r="AS87" i="383"/>
  <c r="AT87" i="383"/>
  <c r="BA95" i="383"/>
  <c r="BB95" i="383"/>
  <c r="AW87" i="383"/>
  <c r="AM88" i="383"/>
  <c r="AN88" i="383"/>
  <c r="AO88" i="383"/>
  <c r="AP88" i="383"/>
  <c r="AS88" i="383"/>
  <c r="AT88" i="383"/>
  <c r="AU88" i="383"/>
  <c r="AW88" i="383"/>
  <c r="AN89" i="383"/>
  <c r="AP89" i="383"/>
  <c r="AR89" i="383"/>
  <c r="AT89" i="383"/>
  <c r="AU89" i="383"/>
  <c r="AV89" i="383"/>
  <c r="AM90" i="383"/>
  <c r="AP90" i="383"/>
  <c r="AR90" i="383"/>
  <c r="AS90" i="383"/>
  <c r="AU90" i="383"/>
  <c r="AV90" i="383"/>
  <c r="AW90" i="383"/>
  <c r="AM91" i="383"/>
  <c r="AP91" i="383"/>
  <c r="AR91" i="383"/>
  <c r="AS91" i="383"/>
  <c r="AU91" i="383"/>
  <c r="AV91" i="383"/>
  <c r="AW91" i="383"/>
  <c r="AM92" i="383"/>
  <c r="AP92" i="383"/>
  <c r="AR92" i="383"/>
  <c r="AS92" i="383"/>
  <c r="AU92" i="383"/>
  <c r="AV92" i="383"/>
  <c r="AW92" i="383"/>
  <c r="AM93" i="383"/>
  <c r="AN93" i="383"/>
  <c r="AP93" i="383"/>
  <c r="AR93" i="383"/>
  <c r="AS93" i="383"/>
  <c r="AU93" i="383"/>
  <c r="AV93" i="383"/>
  <c r="AW93" i="383"/>
  <c r="BC94" i="383"/>
  <c r="AQ84" i="381"/>
  <c r="AV86" i="381"/>
  <c r="AM84" i="381"/>
  <c r="AT95" i="378"/>
  <c r="AN87" i="378"/>
  <c r="AV95" i="378"/>
  <c r="AP87" i="378"/>
  <c r="AQ87" i="378"/>
  <c r="AW95" i="378"/>
  <c r="AX95" i="378"/>
  <c r="AR87" i="378"/>
  <c r="AY95" i="378"/>
  <c r="AS87" i="378"/>
  <c r="BC95" i="378"/>
  <c r="AW87" i="378"/>
  <c r="AM84" i="383"/>
  <c r="AN84" i="383"/>
  <c r="AS84" i="383"/>
  <c r="AV84" i="383"/>
  <c r="AW84" i="383"/>
  <c r="AS95" i="383"/>
  <c r="AQ94" i="381"/>
  <c r="AT87" i="378"/>
  <c r="AY84" i="378"/>
  <c r="BA84" i="378"/>
  <c r="AY85" i="378"/>
  <c r="BC85" i="378"/>
  <c r="AP95" i="378"/>
  <c r="AY87" i="378"/>
  <c r="AY89" i="378"/>
  <c r="AO90" i="378"/>
  <c r="AV90" i="378"/>
  <c r="BB90" i="378"/>
  <c r="BC92" i="378"/>
  <c r="AO93" i="378"/>
  <c r="AY93" i="378"/>
  <c r="AZ93" i="378"/>
  <c r="AZ94" i="442"/>
  <c r="AV94" i="442"/>
  <c r="AR94" i="442"/>
  <c r="AN94" i="442"/>
  <c r="BC94" i="442"/>
  <c r="AY94" i="442"/>
  <c r="AU94" i="442"/>
  <c r="AQ94" i="442"/>
  <c r="AM94" i="442"/>
  <c r="AW94" i="442"/>
  <c r="AO94" i="442"/>
  <c r="BB94" i="442"/>
  <c r="AT94" i="442"/>
  <c r="BB94" i="407"/>
  <c r="AX94" i="407"/>
  <c r="AT94" i="407"/>
  <c r="AU84" i="381"/>
  <c r="AW84" i="381"/>
  <c r="AU85" i="381"/>
  <c r="AT86" i="381"/>
  <c r="AX86" i="381"/>
  <c r="AS95" i="381"/>
  <c r="AV95" i="381"/>
  <c r="AW95" i="381"/>
  <c r="BA95" i="381"/>
  <c r="BB95" i="381"/>
  <c r="BC95" i="381"/>
  <c r="AM88" i="381"/>
  <c r="AP88" i="381"/>
  <c r="AT88" i="381"/>
  <c r="AU88" i="381"/>
  <c r="AV88" i="381"/>
  <c r="AM89" i="381"/>
  <c r="AQ89" i="381"/>
  <c r="AT89" i="381"/>
  <c r="AU89" i="381"/>
  <c r="AW89" i="381"/>
  <c r="AX89" i="381"/>
  <c r="AM90" i="381"/>
  <c r="AP90" i="381"/>
  <c r="AQ90" i="381"/>
  <c r="AU90" i="381"/>
  <c r="AV90" i="381"/>
  <c r="AW90" i="381"/>
  <c r="AM91" i="381"/>
  <c r="AQ91" i="381"/>
  <c r="AT91" i="381"/>
  <c r="AU91" i="381"/>
  <c r="AW91" i="381"/>
  <c r="AP92" i="381"/>
  <c r="AQ92" i="381"/>
  <c r="AT92" i="381"/>
  <c r="AV92" i="381"/>
  <c r="AW92" i="381"/>
  <c r="AY92" i="381"/>
  <c r="AM93" i="381"/>
  <c r="AP93" i="381"/>
  <c r="AR93" i="381"/>
  <c r="AT93" i="381"/>
  <c r="AU93" i="381"/>
  <c r="AW93" i="381"/>
  <c r="BB94" i="381"/>
  <c r="AY84" i="380"/>
  <c r="BA84" i="380"/>
  <c r="BC84" i="380"/>
  <c r="AO85" i="380"/>
  <c r="AS85" i="380"/>
  <c r="AZ85" i="380"/>
  <c r="BA85" i="380"/>
  <c r="BC85" i="380"/>
  <c r="AO86" i="380"/>
  <c r="AS86" i="380"/>
  <c r="AY86" i="380"/>
  <c r="AZ86" i="380"/>
  <c r="AN95" i="380"/>
  <c r="AP95" i="380"/>
  <c r="AS95" i="380"/>
  <c r="AM87" i="380"/>
  <c r="AU95" i="380"/>
  <c r="AS87" i="380"/>
  <c r="BA95" i="380"/>
  <c r="AU87" i="380"/>
  <c r="AZ87" i="380"/>
  <c r="BA87" i="380"/>
  <c r="BC87" i="380"/>
  <c r="AO88" i="380"/>
  <c r="AQ88" i="380"/>
  <c r="AR88" i="380"/>
  <c r="AS88" i="380"/>
  <c r="AW88" i="380"/>
  <c r="AY88" i="380"/>
  <c r="AZ88" i="380"/>
  <c r="BC88" i="380"/>
  <c r="AN89" i="380"/>
  <c r="AO89" i="380"/>
  <c r="AP89" i="380"/>
  <c r="AS89" i="380"/>
  <c r="AV89" i="380"/>
  <c r="AZ89" i="380"/>
  <c r="BA89" i="380"/>
  <c r="BC89" i="380"/>
  <c r="AO90" i="380"/>
  <c r="AS90" i="380"/>
  <c r="AT90" i="380"/>
  <c r="AY90" i="380"/>
  <c r="AZ90" i="380"/>
  <c r="BA90" i="380"/>
  <c r="BC90" i="380"/>
  <c r="AO91" i="380"/>
  <c r="AQ91" i="380"/>
  <c r="AS91" i="380"/>
  <c r="AW91" i="380"/>
  <c r="AY91" i="380"/>
  <c r="AZ91" i="380"/>
  <c r="BA91" i="380"/>
  <c r="BC91" i="380"/>
  <c r="AM92" i="380"/>
  <c r="AN92" i="380"/>
  <c r="AO92" i="380"/>
  <c r="AS92" i="380"/>
  <c r="AU92" i="380"/>
  <c r="AZ92" i="380"/>
  <c r="BA92" i="380"/>
  <c r="BC92" i="380"/>
  <c r="AO93" i="380"/>
  <c r="AS93" i="380"/>
  <c r="AT93" i="380"/>
  <c r="AX93" i="380"/>
  <c r="AZ93" i="380"/>
  <c r="BA93" i="380"/>
  <c r="BB93" i="380"/>
  <c r="AZ94" i="380"/>
  <c r="AV94" i="380"/>
  <c r="AR94" i="380"/>
  <c r="AN94" i="380"/>
  <c r="AS85" i="447"/>
  <c r="AR86" i="447"/>
  <c r="AX86" i="447"/>
  <c r="AW95" i="447"/>
  <c r="AS87" i="447"/>
  <c r="BC95" i="447"/>
  <c r="AN88" i="447"/>
  <c r="AR88" i="447"/>
  <c r="AX88" i="447"/>
  <c r="AQ89" i="447"/>
  <c r="AW89" i="447"/>
  <c r="AN90" i="447"/>
  <c r="AP90" i="447"/>
  <c r="AT90" i="447"/>
  <c r="AQ91" i="447"/>
  <c r="AW91" i="447"/>
  <c r="AN92" i="447"/>
  <c r="AP92" i="447"/>
  <c r="AT92" i="447"/>
  <c r="AQ93" i="447"/>
  <c r="AW93" i="447"/>
  <c r="AW84" i="378"/>
  <c r="AV85" i="420"/>
  <c r="AQ86" i="420"/>
  <c r="AS95" i="420"/>
  <c r="AV88" i="420"/>
  <c r="AX94" i="442"/>
  <c r="AV85" i="381"/>
  <c r="AM86" i="381"/>
  <c r="AM84" i="380"/>
  <c r="AP87" i="447"/>
  <c r="AV95" i="447"/>
  <c r="AT87" i="447"/>
  <c r="AZ95" i="447"/>
  <c r="AP84" i="378"/>
  <c r="AW94" i="420"/>
  <c r="AO94" i="420"/>
  <c r="AV94" i="420"/>
  <c r="AN94" i="420"/>
  <c r="BA94" i="442"/>
  <c r="AS84" i="407"/>
  <c r="AM94" i="425"/>
  <c r="AP84" i="380"/>
  <c r="AQ84" i="380"/>
  <c r="AP84" i="447"/>
  <c r="AQ84" i="447"/>
  <c r="AR84" i="447"/>
  <c r="AT84" i="447"/>
  <c r="AW84" i="407"/>
  <c r="AS84" i="425"/>
  <c r="AS85" i="420"/>
  <c r="AU85" i="420"/>
  <c r="AM86" i="420"/>
  <c r="AR86" i="420"/>
  <c r="AS86" i="420"/>
  <c r="AX86" i="420"/>
  <c r="AN87" i="420"/>
  <c r="AQ87" i="420"/>
  <c r="AW95" i="420"/>
  <c r="AX95" i="420"/>
  <c r="AU87" i="420"/>
  <c r="AV87" i="420"/>
  <c r="BB95" i="420"/>
  <c r="AM88" i="420"/>
  <c r="AN88" i="420"/>
  <c r="AS88" i="420"/>
  <c r="AU88" i="420"/>
  <c r="AM89" i="420"/>
  <c r="AR89" i="420"/>
  <c r="AS89" i="420"/>
  <c r="AQ90" i="420"/>
  <c r="AR90" i="420"/>
  <c r="AV90" i="420"/>
  <c r="AX90" i="420"/>
  <c r="AM91" i="420"/>
  <c r="AN91" i="420"/>
  <c r="AS91" i="420"/>
  <c r="AU91" i="420"/>
  <c r="BB91" i="420"/>
  <c r="AM92" i="420"/>
  <c r="AR92" i="420"/>
  <c r="AS92" i="420"/>
  <c r="AX92" i="420"/>
  <c r="AY92" i="420"/>
  <c r="BB92" i="420"/>
  <c r="AN93" i="420"/>
  <c r="AQ93" i="420"/>
  <c r="AU93" i="420"/>
  <c r="AV93" i="420"/>
  <c r="BC94" i="420"/>
  <c r="AY94" i="420"/>
  <c r="AU94" i="420"/>
  <c r="AQ94" i="420"/>
  <c r="AM94" i="420"/>
  <c r="BB94" i="420"/>
  <c r="AX94" i="420"/>
  <c r="AT94" i="420"/>
  <c r="AP94" i="420"/>
  <c r="AS85" i="442"/>
  <c r="AS86" i="442"/>
  <c r="AS95" i="442"/>
  <c r="AT95" i="442"/>
  <c r="AW95" i="442"/>
  <c r="AX95" i="442"/>
  <c r="AS87" i="442"/>
  <c r="BA95" i="442"/>
  <c r="BB95" i="442"/>
  <c r="AM88" i="442"/>
  <c r="AN88" i="442"/>
  <c r="AR88" i="442"/>
  <c r="AV88" i="442"/>
  <c r="AQ89" i="442"/>
  <c r="AU89" i="442"/>
  <c r="AN90" i="442"/>
  <c r="AM91" i="442"/>
  <c r="AS91" i="442"/>
  <c r="AR92" i="442"/>
  <c r="AV92" i="442"/>
  <c r="AQ93" i="442"/>
  <c r="AU93" i="442"/>
  <c r="AM84" i="420"/>
  <c r="AV84" i="407"/>
  <c r="AN84" i="442"/>
  <c r="AN84" i="407"/>
  <c r="AR84" i="407"/>
  <c r="AR85" i="407"/>
  <c r="AW85" i="407"/>
  <c r="AN86" i="407"/>
  <c r="AR86" i="407"/>
  <c r="AT86" i="407"/>
  <c r="AW86" i="407"/>
  <c r="AZ95" i="407"/>
  <c r="BA95" i="407"/>
  <c r="BC95" i="407"/>
  <c r="AR88" i="407"/>
  <c r="AS88" i="407"/>
  <c r="AT88" i="407"/>
  <c r="AW88" i="407"/>
  <c r="AS89" i="407"/>
  <c r="AT89" i="407"/>
  <c r="AU89" i="407"/>
  <c r="AW89" i="407"/>
  <c r="AR90" i="407"/>
  <c r="AT90" i="407"/>
  <c r="AV90" i="407"/>
  <c r="AN91" i="407"/>
  <c r="AT91" i="407"/>
  <c r="AW91" i="407"/>
  <c r="AN92" i="407"/>
  <c r="AR92" i="407"/>
  <c r="AT92" i="407"/>
  <c r="AW92" i="407"/>
  <c r="BA92" i="407"/>
  <c r="AN93" i="407"/>
  <c r="AT93" i="407"/>
  <c r="AP94" i="407"/>
  <c r="AF2" i="414"/>
  <c r="U3" i="414" s="1"/>
  <c r="AD2" i="414"/>
  <c r="AD3" i="414" s="1"/>
  <c r="N3" i="414" s="1"/>
  <c r="AC3" i="436"/>
  <c r="AC2" i="436" s="1"/>
  <c r="AC3" i="415"/>
  <c r="AC2" i="415" s="1"/>
  <c r="AC3" i="432"/>
  <c r="AC2" i="432" s="1"/>
  <c r="AE2" i="432" s="1"/>
  <c r="S3" i="432" s="1"/>
  <c r="S1" i="426"/>
  <c r="S1" i="437"/>
  <c r="AC3" i="420"/>
  <c r="AC2" i="420" s="1"/>
  <c r="AF2" i="420" s="1"/>
  <c r="U3" i="420" s="1"/>
  <c r="W26" i="436"/>
  <c r="V26" i="436" s="1"/>
  <c r="V36" i="436" s="1"/>
  <c r="Q50" i="380"/>
  <c r="AR84" i="441"/>
  <c r="AQ85" i="441"/>
  <c r="AP86" i="441"/>
  <c r="AT86" i="441"/>
  <c r="AU95" i="441"/>
  <c r="AY95" i="441"/>
  <c r="AN88" i="441"/>
  <c r="AR88" i="441"/>
  <c r="AQ89" i="441"/>
  <c r="AP90" i="441"/>
  <c r="AT90" i="441"/>
  <c r="AS91" i="441"/>
  <c r="AN92" i="441"/>
  <c r="AQ93" i="441"/>
  <c r="AN84" i="416"/>
  <c r="BC94" i="416"/>
  <c r="AN87" i="416"/>
  <c r="AR87" i="416"/>
  <c r="AV87" i="416"/>
  <c r="AU88" i="416"/>
  <c r="AO90" i="416"/>
  <c r="AS90" i="416"/>
  <c r="AN91" i="416"/>
  <c r="AR91" i="416"/>
  <c r="AV91" i="416"/>
  <c r="AU92" i="416"/>
  <c r="AN84" i="415"/>
  <c r="AQ84" i="415"/>
  <c r="AS84" i="415"/>
  <c r="AV84" i="415"/>
  <c r="BB94" i="415"/>
  <c r="AX84" i="415"/>
  <c r="AS85" i="415"/>
  <c r="AN86" i="415"/>
  <c r="AR86" i="415"/>
  <c r="AV86" i="415"/>
  <c r="AS95" i="415"/>
  <c r="AW95" i="415"/>
  <c r="BA95" i="415"/>
  <c r="AO89" i="415"/>
  <c r="AS89" i="415"/>
  <c r="AN90" i="415"/>
  <c r="AR90" i="415"/>
  <c r="AV90" i="415"/>
  <c r="AM91" i="415"/>
  <c r="AQ91" i="415"/>
  <c r="AU91" i="415"/>
  <c r="AO93" i="415"/>
  <c r="AS93" i="415"/>
  <c r="AP84" i="414"/>
  <c r="AT84" i="414"/>
  <c r="AU94" i="414"/>
  <c r="AN85" i="414"/>
  <c r="AP86" i="414"/>
  <c r="AT86" i="414"/>
  <c r="AS87" i="414"/>
  <c r="AN88" i="414"/>
  <c r="AV88" i="414"/>
  <c r="AP90" i="414"/>
  <c r="AT90" i="414"/>
  <c r="AS91" i="414"/>
  <c r="AN92" i="414"/>
  <c r="AM84" i="408"/>
  <c r="AR84" i="408"/>
  <c r="BB84" i="408"/>
  <c r="AS85" i="408"/>
  <c r="AN86" i="408"/>
  <c r="AR86" i="408"/>
  <c r="AV86" i="408"/>
  <c r="BB86" i="408"/>
  <c r="W26" i="437"/>
  <c r="V26" i="437" s="1"/>
  <c r="V37" i="437" s="1"/>
  <c r="R39" i="420"/>
  <c r="R50" i="381"/>
  <c r="AT85" i="441"/>
  <c r="AX85" i="441"/>
  <c r="AS86" i="441"/>
  <c r="AT95" i="441"/>
  <c r="AX95" i="441"/>
  <c r="AQ88" i="441"/>
  <c r="AP89" i="441"/>
  <c r="AT89" i="441"/>
  <c r="AX89" i="441"/>
  <c r="AO90" i="441"/>
  <c r="AS90" i="441"/>
  <c r="AN91" i="441"/>
  <c r="AR91" i="441"/>
  <c r="AQ92" i="441"/>
  <c r="AP93" i="441"/>
  <c r="AT93" i="441"/>
  <c r="AX93" i="441"/>
  <c r="AO84" i="416"/>
  <c r="AR84" i="416"/>
  <c r="AS85" i="416"/>
  <c r="AN86" i="416"/>
  <c r="AR86" i="416"/>
  <c r="AV86" i="416"/>
  <c r="AS95" i="416"/>
  <c r="BA95" i="416"/>
  <c r="AO89" i="416"/>
  <c r="AS89" i="416"/>
  <c r="AN90" i="416"/>
  <c r="AR90" i="416"/>
  <c r="AV90" i="416"/>
  <c r="AU91" i="416"/>
  <c r="AO93" i="416"/>
  <c r="AS93" i="416"/>
  <c r="AU84" i="415"/>
  <c r="AP94" i="415"/>
  <c r="AO85" i="415"/>
  <c r="AR85" i="415"/>
  <c r="AV85" i="415"/>
  <c r="AX85" i="415"/>
  <c r="AM86" i="415"/>
  <c r="AQ86" i="415"/>
  <c r="AU86" i="415"/>
  <c r="AX87" i="415"/>
  <c r="AO88" i="415"/>
  <c r="AS88" i="415"/>
  <c r="AN89" i="415"/>
  <c r="AR89" i="415"/>
  <c r="AV89" i="415"/>
  <c r="AX89" i="415"/>
  <c r="AM90" i="415"/>
  <c r="AQ90" i="415"/>
  <c r="AU90" i="415"/>
  <c r="AX91" i="415"/>
  <c r="AO92" i="415"/>
  <c r="AS92" i="415"/>
  <c r="AN93" i="415"/>
  <c r="AR93" i="415"/>
  <c r="AV93" i="415"/>
  <c r="BA94" i="415"/>
  <c r="AM84" i="414"/>
  <c r="AU87" i="414"/>
  <c r="AM94" i="414"/>
  <c r="AV94" i="414"/>
  <c r="AN87" i="414"/>
  <c r="AV87" i="414"/>
  <c r="AN91" i="414"/>
  <c r="AV91" i="414"/>
  <c r="AZ93" i="414"/>
  <c r="AS84" i="408"/>
  <c r="AV84" i="408"/>
  <c r="AR85" i="408"/>
  <c r="AV85" i="408"/>
  <c r="AM86" i="408"/>
  <c r="AU86" i="408"/>
  <c r="AV95" i="408"/>
  <c r="AZ95" i="408"/>
  <c r="AN84" i="441"/>
  <c r="AT84" i="441"/>
  <c r="AR85" i="441"/>
  <c r="AS85" i="441"/>
  <c r="AQ86" i="441"/>
  <c r="AP87" i="441"/>
  <c r="AT87" i="441"/>
  <c r="AS88" i="441"/>
  <c r="AN89" i="441"/>
  <c r="AR89" i="441"/>
  <c r="AQ90" i="441"/>
  <c r="AP91" i="441"/>
  <c r="AT91" i="441"/>
  <c r="AO92" i="441"/>
  <c r="AS92" i="441"/>
  <c r="AN93" i="441"/>
  <c r="AR93" i="441"/>
  <c r="BC84" i="416"/>
  <c r="AN85" i="416"/>
  <c r="AQ85" i="416"/>
  <c r="AU85" i="416"/>
  <c r="AX86" i="416"/>
  <c r="AO87" i="416"/>
  <c r="AQ87" i="416"/>
  <c r="AS87" i="416"/>
  <c r="AN88" i="416"/>
  <c r="AQ88" i="416"/>
  <c r="AR88" i="416"/>
  <c r="AV88" i="416"/>
  <c r="AQ89" i="416"/>
  <c r="AU89" i="416"/>
  <c r="AO91" i="416"/>
  <c r="AQ91" i="416"/>
  <c r="AS91" i="416"/>
  <c r="AN92" i="416"/>
  <c r="AQ92" i="416"/>
  <c r="AR92" i="416"/>
  <c r="AV92" i="416"/>
  <c r="AQ93" i="416"/>
  <c r="AU93" i="416"/>
  <c r="AY93" i="416"/>
  <c r="AO84" i="415"/>
  <c r="BB84" i="415"/>
  <c r="AM85" i="415"/>
  <c r="AO86" i="415"/>
  <c r="AS86" i="415"/>
  <c r="AT86" i="415"/>
  <c r="AW86" i="415"/>
  <c r="AX86" i="415"/>
  <c r="AO95" i="415"/>
  <c r="AN87" i="415"/>
  <c r="AO87" i="415"/>
  <c r="AR87" i="415"/>
  <c r="AS87" i="415"/>
  <c r="AV87" i="415"/>
  <c r="BB87" i="415"/>
  <c r="AM88" i="415"/>
  <c r="AN88" i="415"/>
  <c r="AP88" i="415"/>
  <c r="AQ88" i="415"/>
  <c r="AR88" i="415"/>
  <c r="AT88" i="415"/>
  <c r="AU88" i="415"/>
  <c r="AV88" i="415"/>
  <c r="BB88" i="415"/>
  <c r="BB89" i="415"/>
  <c r="AO90" i="415"/>
  <c r="AP90" i="415"/>
  <c r="AS90" i="415"/>
  <c r="AX90" i="415"/>
  <c r="BB90" i="415"/>
  <c r="AN91" i="415"/>
  <c r="AO91" i="415"/>
  <c r="AP91" i="415"/>
  <c r="AR91" i="415"/>
  <c r="AS91" i="415"/>
  <c r="AV91" i="415"/>
  <c r="AM92" i="415"/>
  <c r="AN92" i="415"/>
  <c r="AP92" i="415"/>
  <c r="AQ92" i="415"/>
  <c r="AR92" i="415"/>
  <c r="AT92" i="415"/>
  <c r="AU92" i="415"/>
  <c r="AV92" i="415"/>
  <c r="AX92" i="415"/>
  <c r="BB92" i="415"/>
  <c r="AP93" i="415"/>
  <c r="BB93" i="415"/>
  <c r="AM87" i="414"/>
  <c r="AS84" i="414"/>
  <c r="AR94" i="414"/>
  <c r="AV85" i="414"/>
  <c r="AP87" i="414"/>
  <c r="AT87" i="414"/>
  <c r="AS88" i="414"/>
  <c r="AN89" i="414"/>
  <c r="AV89" i="414"/>
  <c r="AP91" i="414"/>
  <c r="AT91" i="414"/>
  <c r="AS92" i="414"/>
  <c r="AT85" i="408"/>
  <c r="AS86" i="408"/>
  <c r="AN87" i="408"/>
  <c r="AR87" i="408"/>
  <c r="AS87" i="408"/>
  <c r="AV87" i="408"/>
  <c r="AM88" i="408"/>
  <c r="AN88" i="408"/>
  <c r="AR89" i="408"/>
  <c r="AM90" i="408"/>
  <c r="AU90" i="408"/>
  <c r="AS92" i="408"/>
  <c r="AN93" i="408"/>
  <c r="AR93" i="408"/>
  <c r="AV93" i="408"/>
  <c r="AM84" i="397"/>
  <c r="AP84" i="397"/>
  <c r="AT84" i="397"/>
  <c r="AU84" i="397"/>
  <c r="AQ85" i="397"/>
  <c r="AU85" i="397"/>
  <c r="AP86" i="397"/>
  <c r="AT86" i="397"/>
  <c r="AU95" i="397"/>
  <c r="AV88" i="397"/>
  <c r="AU89" i="397"/>
  <c r="AT90" i="397"/>
  <c r="AO91" i="397"/>
  <c r="AU93" i="397"/>
  <c r="AM84" i="432"/>
  <c r="AO84" i="432"/>
  <c r="AO90" i="432"/>
  <c r="AT93" i="432"/>
  <c r="AO90" i="430"/>
  <c r="AN91" i="430"/>
  <c r="AR91" i="430"/>
  <c r="AQ92" i="430"/>
  <c r="AX84" i="436"/>
  <c r="AX86" i="427"/>
  <c r="AX90" i="427"/>
  <c r="AU95" i="433"/>
  <c r="AO88" i="433"/>
  <c r="AO89" i="433"/>
  <c r="AY89" i="433"/>
  <c r="AO90" i="433"/>
  <c r="BA90" i="433"/>
  <c r="AQ92" i="433"/>
  <c r="AY92" i="433"/>
  <c r="BC92" i="433"/>
  <c r="AO93" i="433"/>
  <c r="AY93" i="433"/>
  <c r="AX84" i="426"/>
  <c r="AR86" i="446"/>
  <c r="AN91" i="446"/>
  <c r="AV84" i="386"/>
  <c r="AX86" i="386"/>
  <c r="AX88" i="386"/>
  <c r="AZ84" i="437"/>
  <c r="AT85" i="437"/>
  <c r="AZ85" i="437"/>
  <c r="AP86" i="437"/>
  <c r="AP95" i="437"/>
  <c r="BC95" i="437"/>
  <c r="AP88" i="437"/>
  <c r="AP89" i="437"/>
  <c r="AT89" i="437"/>
  <c r="AP90" i="437"/>
  <c r="BB90" i="437"/>
  <c r="AP91" i="437"/>
  <c r="AT91" i="437"/>
  <c r="AM89" i="408"/>
  <c r="AU89" i="408"/>
  <c r="AM88" i="397"/>
  <c r="AQ88" i="397"/>
  <c r="AU88" i="397"/>
  <c r="AP89" i="397"/>
  <c r="AT89" i="397"/>
  <c r="AO90" i="397"/>
  <c r="AM92" i="397"/>
  <c r="AQ92" i="397"/>
  <c r="AU92" i="397"/>
  <c r="AP93" i="397"/>
  <c r="AT93" i="397"/>
  <c r="AV86" i="432"/>
  <c r="AP88" i="432"/>
  <c r="AT88" i="432"/>
  <c r="AO89" i="432"/>
  <c r="AV90" i="432"/>
  <c r="AM91" i="432"/>
  <c r="AQ91" i="432"/>
  <c r="AU91" i="432"/>
  <c r="AP92" i="432"/>
  <c r="AT92" i="432"/>
  <c r="AO93" i="432"/>
  <c r="AS85" i="430"/>
  <c r="AR86" i="430"/>
  <c r="AP88" i="430"/>
  <c r="AT88" i="430"/>
  <c r="AO89" i="430"/>
  <c r="AS89" i="430"/>
  <c r="AN90" i="430"/>
  <c r="AR90" i="430"/>
  <c r="AQ91" i="430"/>
  <c r="AP92" i="430"/>
  <c r="AO93" i="430"/>
  <c r="AS93" i="430"/>
  <c r="AX85" i="436"/>
  <c r="AX87" i="436"/>
  <c r="AX89" i="436"/>
  <c r="AX91" i="436"/>
  <c r="BA92" i="436"/>
  <c r="AN85" i="445"/>
  <c r="AM85" i="426"/>
  <c r="AX85" i="426"/>
  <c r="AX87" i="426"/>
  <c r="AX89" i="426"/>
  <c r="AX91" i="426"/>
  <c r="AX93" i="426"/>
  <c r="AX86" i="446"/>
  <c r="AZ86" i="446"/>
  <c r="AX88" i="446"/>
  <c r="AX90" i="446"/>
  <c r="AX92" i="446"/>
  <c r="AX85" i="387"/>
  <c r="AX91" i="387"/>
  <c r="AX93" i="387"/>
  <c r="AX86" i="437"/>
  <c r="AX88" i="437"/>
  <c r="AX90" i="437"/>
  <c r="AR88" i="408"/>
  <c r="AU88" i="408"/>
  <c r="AV88" i="408"/>
  <c r="AT89" i="408"/>
  <c r="AS90" i="408"/>
  <c r="AN91" i="408"/>
  <c r="AR91" i="408"/>
  <c r="AS91" i="408"/>
  <c r="AV91" i="408"/>
  <c r="AM92" i="408"/>
  <c r="AN92" i="408"/>
  <c r="AR92" i="408"/>
  <c r="AU92" i="408"/>
  <c r="AV92" i="408"/>
  <c r="AT93" i="408"/>
  <c r="AO84" i="397"/>
  <c r="AV86" i="397"/>
  <c r="AQ87" i="397"/>
  <c r="AQ91" i="397"/>
  <c r="AU91" i="397"/>
  <c r="AT92" i="397"/>
  <c r="AX92" i="397"/>
  <c r="AO85" i="432"/>
  <c r="AM86" i="432"/>
  <c r="AQ86" i="432"/>
  <c r="AU86" i="432"/>
  <c r="AP87" i="432"/>
  <c r="AT87" i="432"/>
  <c r="AO88" i="432"/>
  <c r="AM90" i="432"/>
  <c r="AQ90" i="432"/>
  <c r="AU90" i="432"/>
  <c r="AP91" i="432"/>
  <c r="AT91" i="432"/>
  <c r="AO92" i="432"/>
  <c r="AP84" i="430"/>
  <c r="AU84" i="430"/>
  <c r="AO85" i="430"/>
  <c r="AR85" i="430"/>
  <c r="AQ86" i="430"/>
  <c r="AS88" i="430"/>
  <c r="AN89" i="430"/>
  <c r="AR89" i="430"/>
  <c r="AN93" i="430"/>
  <c r="AR93" i="430"/>
  <c r="AO85" i="427"/>
  <c r="AX85" i="427"/>
  <c r="AP86" i="427"/>
  <c r="AT86" i="427"/>
  <c r="AX87" i="427"/>
  <c r="AX89" i="427"/>
  <c r="AX91" i="427"/>
  <c r="AX93" i="427"/>
  <c r="AN95" i="426"/>
  <c r="AS92" i="426"/>
  <c r="BC84" i="387"/>
  <c r="AZ85" i="387"/>
  <c r="AX85" i="386"/>
  <c r="AX87" i="386"/>
  <c r="AX89" i="386"/>
  <c r="AX91" i="386"/>
  <c r="AX93" i="386"/>
  <c r="AX84" i="437"/>
  <c r="AP88" i="408"/>
  <c r="AS89" i="408"/>
  <c r="AN90" i="408"/>
  <c r="AR90" i="408"/>
  <c r="AV90" i="408"/>
  <c r="AM91" i="408"/>
  <c r="AU91" i="408"/>
  <c r="AP92" i="408"/>
  <c r="AS93" i="408"/>
  <c r="AQ84" i="397"/>
  <c r="AV84" i="397"/>
  <c r="AX84" i="397"/>
  <c r="AV85" i="397"/>
  <c r="AM86" i="397"/>
  <c r="AQ86" i="397"/>
  <c r="AU86" i="397"/>
  <c r="AV89" i="397"/>
  <c r="AM90" i="397"/>
  <c r="AQ90" i="397"/>
  <c r="AU90" i="397"/>
  <c r="AT91" i="397"/>
  <c r="AQ85" i="432"/>
  <c r="AU85" i="432"/>
  <c r="AP86" i="432"/>
  <c r="AT86" i="432"/>
  <c r="AZ86" i="432"/>
  <c r="AP90" i="432"/>
  <c r="AT90" i="432"/>
  <c r="AO91" i="432"/>
  <c r="AM93" i="432"/>
  <c r="AS84" i="430"/>
  <c r="AN85" i="430"/>
  <c r="AQ85" i="430"/>
  <c r="AP86" i="430"/>
  <c r="AT86" i="430"/>
  <c r="AN88" i="430"/>
  <c r="AR88" i="430"/>
  <c r="AQ89" i="430"/>
  <c r="AP90" i="430"/>
  <c r="AT90" i="430"/>
  <c r="AO91" i="430"/>
  <c r="AS91" i="430"/>
  <c r="AN92" i="430"/>
  <c r="AR92" i="430"/>
  <c r="AQ93" i="430"/>
  <c r="AX86" i="436"/>
  <c r="AX90" i="436"/>
  <c r="BB84" i="393"/>
  <c r="BC84" i="393"/>
  <c r="AM85" i="393"/>
  <c r="AZ85" i="393"/>
  <c r="BB85" i="393"/>
  <c r="BC85" i="393"/>
  <c r="AW86" i="393"/>
  <c r="AY86" i="393"/>
  <c r="AM95" i="393"/>
  <c r="BB86" i="393"/>
  <c r="BC86" i="393"/>
  <c r="AX87" i="393"/>
  <c r="AY87" i="393"/>
  <c r="AZ87" i="393"/>
  <c r="BB87" i="393"/>
  <c r="AZ88" i="393"/>
  <c r="BC88" i="393"/>
  <c r="AX89" i="393"/>
  <c r="AY89" i="393"/>
  <c r="AZ89" i="393"/>
  <c r="AW90" i="393"/>
  <c r="AY90" i="393"/>
  <c r="AZ90" i="393"/>
  <c r="BA90" i="393"/>
  <c r="BC90" i="393"/>
  <c r="AY91" i="393"/>
  <c r="AZ91" i="393"/>
  <c r="BA91" i="393"/>
  <c r="BC91" i="393"/>
  <c r="AM85" i="445"/>
  <c r="AX90" i="426"/>
  <c r="AX92" i="426"/>
  <c r="AX85" i="446"/>
  <c r="AX87" i="446"/>
  <c r="AX89" i="446"/>
  <c r="AX91" i="446"/>
  <c r="AX93" i="446"/>
  <c r="AM85" i="437"/>
  <c r="AX86" i="443"/>
  <c r="AX88" i="443"/>
  <c r="AX90" i="443"/>
  <c r="AX92" i="443"/>
  <c r="AX84" i="381"/>
  <c r="AW91" i="437"/>
  <c r="AP93" i="437"/>
  <c r="AT93" i="437"/>
  <c r="AS95" i="443"/>
  <c r="AX95" i="443"/>
  <c r="AX84" i="443"/>
  <c r="AP86" i="443"/>
  <c r="AP95" i="443"/>
  <c r="BC89" i="443"/>
  <c r="AP90" i="443"/>
  <c r="AZ90" i="443"/>
  <c r="AW91" i="443"/>
  <c r="BA91" i="443"/>
  <c r="BC91" i="443"/>
  <c r="BC92" i="443"/>
  <c r="AZ93" i="443"/>
  <c r="AR87" i="383"/>
  <c r="AV87" i="383"/>
  <c r="AO94" i="383"/>
  <c r="AS94" i="383"/>
  <c r="AW94" i="383"/>
  <c r="BA94" i="383"/>
  <c r="AT95" i="383"/>
  <c r="AZ95" i="383"/>
  <c r="AM87" i="381"/>
  <c r="AU87" i="381"/>
  <c r="AN94" i="381"/>
  <c r="AR94" i="381"/>
  <c r="AV94" i="381"/>
  <c r="AZ94" i="381"/>
  <c r="AM85" i="381"/>
  <c r="AX85" i="381"/>
  <c r="AX87" i="381"/>
  <c r="AX91" i="381"/>
  <c r="AX92" i="437"/>
  <c r="AT95" i="443"/>
  <c r="AY95" i="443"/>
  <c r="AO85" i="443"/>
  <c r="BB94" i="383"/>
  <c r="AP87" i="381"/>
  <c r="AV87" i="381"/>
  <c r="AO94" i="381"/>
  <c r="AS94" i="381"/>
  <c r="AW94" i="381"/>
  <c r="BA94" i="381"/>
  <c r="BA84" i="381"/>
  <c r="AM94" i="383"/>
  <c r="AQ94" i="383"/>
  <c r="AU94" i="383"/>
  <c r="AY94" i="383"/>
  <c r="AW86" i="424"/>
  <c r="AN87" i="424"/>
  <c r="AM90" i="424"/>
  <c r="BB94" i="424"/>
  <c r="AQ87" i="381"/>
  <c r="AW87" i="381"/>
  <c r="AP94" i="381"/>
  <c r="AT94" i="381"/>
  <c r="AX94" i="381"/>
  <c r="AS86" i="381"/>
  <c r="AX88" i="381"/>
  <c r="AS90" i="381"/>
  <c r="AX92" i="381"/>
  <c r="BC92" i="381"/>
  <c r="AN93" i="381"/>
  <c r="AY93" i="381"/>
  <c r="BA93" i="381"/>
  <c r="AX84" i="380"/>
  <c r="AX85" i="447"/>
  <c r="BA95" i="447"/>
  <c r="AX87" i="447"/>
  <c r="AZ87" i="447"/>
  <c r="AO88" i="447"/>
  <c r="AV88" i="447"/>
  <c r="AX89" i="447"/>
  <c r="AU90" i="447"/>
  <c r="AX91" i="447"/>
  <c r="AV92" i="447"/>
  <c r="AX93" i="447"/>
  <c r="AX85" i="378"/>
  <c r="AX87" i="378"/>
  <c r="AX89" i="378"/>
  <c r="AX91" i="378"/>
  <c r="AX93" i="378"/>
  <c r="AR84" i="420"/>
  <c r="AX84" i="420"/>
  <c r="AV87" i="442"/>
  <c r="AR84" i="442"/>
  <c r="AV84" i="442"/>
  <c r="AN86" i="442"/>
  <c r="AR86" i="442"/>
  <c r="AV86" i="442"/>
  <c r="AM87" i="442"/>
  <c r="AQ87" i="442"/>
  <c r="BA84" i="407"/>
  <c r="AN85" i="407"/>
  <c r="AS85" i="407"/>
  <c r="AZ85" i="407"/>
  <c r="AM86" i="407"/>
  <c r="AS86" i="407"/>
  <c r="AZ86" i="407"/>
  <c r="AO95" i="407"/>
  <c r="AS95" i="407"/>
  <c r="AW95" i="407"/>
  <c r="AR87" i="407"/>
  <c r="AS87" i="407"/>
  <c r="AU87" i="407"/>
  <c r="AZ87" i="407"/>
  <c r="BC87" i="407"/>
  <c r="AP88" i="407"/>
  <c r="AU88" i="407"/>
  <c r="AM89" i="407"/>
  <c r="AR89" i="407"/>
  <c r="AM90" i="407"/>
  <c r="AO90" i="407"/>
  <c r="AP90" i="407"/>
  <c r="AS90" i="407"/>
  <c r="AU90" i="407"/>
  <c r="AM91" i="407"/>
  <c r="AP91" i="407"/>
  <c r="AR91" i="407"/>
  <c r="AS91" i="407"/>
  <c r="AU91" i="407"/>
  <c r="AM92" i="407"/>
  <c r="AS92" i="407"/>
  <c r="AU92" i="407"/>
  <c r="AM93" i="407"/>
  <c r="AR93" i="407"/>
  <c r="AS93" i="407"/>
  <c r="AU93" i="407"/>
  <c r="BA94" i="407"/>
  <c r="AP91" i="425"/>
  <c r="AP92" i="425"/>
  <c r="AO86" i="378"/>
  <c r="AO91" i="378"/>
  <c r="AX94" i="378"/>
  <c r="AM85" i="420"/>
  <c r="AX85" i="420"/>
  <c r="AX87" i="420"/>
  <c r="AX89" i="420"/>
  <c r="AX91" i="420"/>
  <c r="AX93" i="381"/>
  <c r="AS84" i="420"/>
  <c r="AM84" i="442"/>
  <c r="AQ85" i="442"/>
  <c r="AR85" i="442"/>
  <c r="AU85" i="442"/>
  <c r="AV85" i="442"/>
  <c r="AM86" i="442"/>
  <c r="AQ86" i="442"/>
  <c r="AU86" i="442"/>
  <c r="AY95" i="442"/>
  <c r="AP89" i="442"/>
  <c r="AY90" i="442"/>
  <c r="AY93" i="442"/>
  <c r="AW87" i="407"/>
  <c r="AT95" i="407"/>
  <c r="AX86" i="380"/>
  <c r="AX88" i="380"/>
  <c r="AX90" i="380"/>
  <c r="AX92" i="380"/>
  <c r="BC93" i="380"/>
  <c r="AX84" i="378"/>
  <c r="AN84" i="420"/>
  <c r="AV84" i="420"/>
  <c r="AX88" i="420"/>
  <c r="AU87" i="442"/>
  <c r="AQ84" i="442"/>
  <c r="AU84" i="442"/>
  <c r="AM85" i="442"/>
  <c r="AN85" i="442"/>
  <c r="AN87" i="442"/>
  <c r="AR87" i="442"/>
  <c r="AM86" i="424"/>
  <c r="AM88" i="424"/>
  <c r="AM89" i="424"/>
  <c r="AV92" i="424"/>
  <c r="AV87" i="424"/>
  <c r="AS95" i="424"/>
  <c r="AM93" i="424"/>
  <c r="AS85" i="424"/>
  <c r="AS86" i="424"/>
  <c r="AX95" i="424"/>
  <c r="AY95" i="424"/>
  <c r="AS89" i="424"/>
  <c r="AS90" i="424"/>
  <c r="AS92" i="424"/>
  <c r="AV88" i="424"/>
  <c r="AV89" i="424"/>
  <c r="AM91" i="424"/>
  <c r="AN88" i="424"/>
  <c r="AN89" i="424"/>
  <c r="AN90" i="424"/>
  <c r="AM92" i="424"/>
  <c r="AT91" i="424"/>
  <c r="AT93" i="424"/>
  <c r="AN86" i="424"/>
  <c r="AT95" i="424"/>
  <c r="AN92" i="424"/>
  <c r="AN93" i="424"/>
  <c r="AQ94" i="424"/>
  <c r="AV90" i="424"/>
  <c r="AU85" i="424"/>
  <c r="BA95" i="424"/>
  <c r="AU88" i="424"/>
  <c r="AU89" i="424"/>
  <c r="AU90" i="424"/>
  <c r="AU91" i="424"/>
  <c r="AU92" i="424"/>
  <c r="AU93" i="424"/>
  <c r="AP85" i="424"/>
  <c r="AU94" i="424"/>
  <c r="AM87" i="424"/>
  <c r="AY94" i="424"/>
  <c r="AM94" i="424"/>
  <c r="BC94" i="424"/>
  <c r="AS84" i="424"/>
  <c r="AP86" i="424"/>
  <c r="AP90" i="424"/>
  <c r="AN91" i="424"/>
  <c r="AN84" i="424"/>
  <c r="AR84" i="424"/>
  <c r="AP87" i="424"/>
  <c r="AP88" i="424"/>
  <c r="AP89" i="424"/>
  <c r="AP91" i="424"/>
  <c r="AP92" i="424"/>
  <c r="AP93" i="424"/>
  <c r="AW84" i="424"/>
  <c r="BC95" i="424"/>
  <c r="AW88" i="424"/>
  <c r="AW89" i="424"/>
  <c r="AW90" i="424"/>
  <c r="AW91" i="424"/>
  <c r="AW92" i="424"/>
  <c r="AW93" i="424"/>
  <c r="AV84" i="424"/>
  <c r="AV85" i="424"/>
  <c r="AV86" i="424"/>
  <c r="BB95" i="424"/>
  <c r="AV91" i="424"/>
  <c r="AV93" i="424"/>
  <c r="AU87" i="424"/>
  <c r="AU84" i="424"/>
  <c r="AT85" i="424"/>
  <c r="AT86" i="424"/>
  <c r="AT87" i="424"/>
  <c r="AT88" i="424"/>
  <c r="AT89" i="424"/>
  <c r="AT90" i="424"/>
  <c r="AT92" i="424"/>
  <c r="AS91" i="424"/>
  <c r="AS93" i="424"/>
  <c r="AR87" i="424"/>
  <c r="AR88" i="424"/>
  <c r="AR89" i="424"/>
  <c r="AR90" i="424"/>
  <c r="AR91" i="424"/>
  <c r="AR92" i="424"/>
  <c r="AR93" i="424"/>
  <c r="AP84" i="424"/>
  <c r="AM84" i="424"/>
  <c r="AN94" i="424"/>
  <c r="AR94" i="424"/>
  <c r="AV94" i="424"/>
  <c r="AZ94" i="424"/>
  <c r="AO94" i="424"/>
  <c r="AS94" i="424"/>
  <c r="AW94" i="424"/>
  <c r="BA94" i="424"/>
  <c r="AP94" i="424"/>
  <c r="AT94" i="424"/>
  <c r="AX94" i="424"/>
  <c r="AW87" i="424"/>
  <c r="AZ95" i="424"/>
  <c r="AR85" i="424"/>
  <c r="AU86" i="424"/>
  <c r="AS88" i="424"/>
  <c r="AT84" i="424"/>
  <c r="AR86" i="424"/>
  <c r="AS87" i="424"/>
  <c r="AV95" i="424"/>
  <c r="N39" i="424"/>
  <c r="M39" i="424"/>
  <c r="AM85" i="424"/>
  <c r="AZ88" i="407"/>
  <c r="AU86" i="407"/>
  <c r="AY95" i="407"/>
  <c r="AX95" i="407"/>
  <c r="AM94" i="407"/>
  <c r="AQ94" i="407"/>
  <c r="AU94" i="407"/>
  <c r="AY94" i="407"/>
  <c r="BC94" i="407"/>
  <c r="AM84" i="407"/>
  <c r="AN94" i="407"/>
  <c r="AR94" i="407"/>
  <c r="AV94" i="407"/>
  <c r="AZ94" i="407"/>
  <c r="AM88" i="407"/>
  <c r="AO94" i="407"/>
  <c r="AS94" i="407"/>
  <c r="AW94" i="407"/>
  <c r="BC88" i="407"/>
  <c r="AZ89" i="407"/>
  <c r="BC89" i="407"/>
  <c r="AZ90" i="407"/>
  <c r="BC90" i="407"/>
  <c r="AZ91" i="407"/>
  <c r="BC91" i="407"/>
  <c r="AZ92" i="407"/>
  <c r="BC92" i="407"/>
  <c r="AZ93" i="407"/>
  <c r="BC93" i="407"/>
  <c r="BB88" i="407"/>
  <c r="BB90" i="407"/>
  <c r="BB91" i="407"/>
  <c r="BB92" i="407"/>
  <c r="BB93" i="407"/>
  <c r="BA85" i="407"/>
  <c r="AN95" i="407"/>
  <c r="AZ84" i="407"/>
  <c r="AY87" i="407"/>
  <c r="AX92" i="407"/>
  <c r="AV85" i="407"/>
  <c r="AV87" i="407"/>
  <c r="AV91" i="407"/>
  <c r="AV93" i="407"/>
  <c r="AU85" i="407"/>
  <c r="AU84" i="407"/>
  <c r="AT87" i="407"/>
  <c r="AT85" i="407"/>
  <c r="AT84" i="407"/>
  <c r="AM87" i="407"/>
  <c r="AM85" i="407"/>
  <c r="AV93" i="425"/>
  <c r="AR86" i="425"/>
  <c r="AU85" i="425"/>
  <c r="AT84" i="425"/>
  <c r="AR91" i="425"/>
  <c r="AW84" i="425"/>
  <c r="AW93" i="425"/>
  <c r="AU92" i="425"/>
  <c r="AU93" i="425"/>
  <c r="AR90" i="425"/>
  <c r="AR92" i="425"/>
  <c r="AP93" i="425"/>
  <c r="AV85" i="425"/>
  <c r="AV86" i="425"/>
  <c r="AV87" i="425"/>
  <c r="AP84" i="425"/>
  <c r="BC94" i="425"/>
  <c r="AZ92" i="425"/>
  <c r="AW92" i="425"/>
  <c r="AV89" i="425"/>
  <c r="AV90" i="425"/>
  <c r="AV91" i="425"/>
  <c r="AV92" i="425"/>
  <c r="AU84" i="425"/>
  <c r="AT87" i="425"/>
  <c r="AT91" i="425"/>
  <c r="AT92" i="425"/>
  <c r="AS88" i="425"/>
  <c r="AS92" i="425"/>
  <c r="AS93" i="425"/>
  <c r="AM86" i="425"/>
  <c r="AM90" i="425"/>
  <c r="AM93" i="425"/>
  <c r="BB94" i="425"/>
  <c r="AW91" i="425"/>
  <c r="AW86" i="425"/>
  <c r="AW90" i="425"/>
  <c r="AU88" i="425"/>
  <c r="AU91" i="425"/>
  <c r="AT93" i="425"/>
  <c r="AR89" i="425"/>
  <c r="AR88" i="425"/>
  <c r="AP87" i="425"/>
  <c r="AM84" i="425"/>
  <c r="AQ94" i="425"/>
  <c r="AU94" i="425"/>
  <c r="AY94" i="425"/>
  <c r="BB92" i="425"/>
  <c r="AW88" i="425"/>
  <c r="AW85" i="425"/>
  <c r="AW89" i="425"/>
  <c r="AV84" i="425"/>
  <c r="AV88" i="425"/>
  <c r="BB95" i="425"/>
  <c r="AU86" i="425"/>
  <c r="AU90" i="425"/>
  <c r="AU89" i="425"/>
  <c r="AT86" i="425"/>
  <c r="AT90" i="425"/>
  <c r="AT85" i="425"/>
  <c r="AT89" i="425"/>
  <c r="AT88" i="425"/>
  <c r="AS91" i="425"/>
  <c r="AR85" i="425"/>
  <c r="AS86" i="425"/>
  <c r="AS90" i="425"/>
  <c r="AS89" i="425"/>
  <c r="AR84" i="425"/>
  <c r="AX95" i="425"/>
  <c r="AP86" i="425"/>
  <c r="AP90" i="425"/>
  <c r="AP89" i="425"/>
  <c r="AP88" i="425"/>
  <c r="AN94" i="425"/>
  <c r="AR94" i="425"/>
  <c r="AV94" i="425"/>
  <c r="AZ94" i="425"/>
  <c r="AM89" i="425"/>
  <c r="AO94" i="425"/>
  <c r="AS94" i="425"/>
  <c r="AW94" i="425"/>
  <c r="BA94" i="425"/>
  <c r="AM85" i="425"/>
  <c r="AM88" i="425"/>
  <c r="AM92" i="425"/>
  <c r="AP94" i="425"/>
  <c r="AT94" i="425"/>
  <c r="AX94" i="425"/>
  <c r="AM91" i="425"/>
  <c r="BC93" i="425"/>
  <c r="AQ93" i="425"/>
  <c r="AN88" i="425"/>
  <c r="AS85" i="425"/>
  <c r="AO84" i="414"/>
  <c r="AZ84" i="414"/>
  <c r="BC85" i="414"/>
  <c r="AM95" i="414"/>
  <c r="BC86" i="414"/>
  <c r="AU95" i="414"/>
  <c r="BC95" i="414"/>
  <c r="BC87" i="414"/>
  <c r="AZ88" i="414"/>
  <c r="BC88" i="414"/>
  <c r="AZ89" i="414"/>
  <c r="BC89" i="414"/>
  <c r="AZ90" i="414"/>
  <c r="BC90" i="414"/>
  <c r="AZ91" i="414"/>
  <c r="BC91" i="414"/>
  <c r="BC93" i="414"/>
  <c r="AS95" i="436"/>
  <c r="AM87" i="436"/>
  <c r="AV84" i="441"/>
  <c r="AW84" i="441"/>
  <c r="AU87" i="441"/>
  <c r="BC95" i="441"/>
  <c r="AV88" i="441"/>
  <c r="AV90" i="441"/>
  <c r="AW91" i="441"/>
  <c r="AZ92" i="441"/>
  <c r="AM93" i="441"/>
  <c r="AU93" i="441"/>
  <c r="AV94" i="441"/>
  <c r="AX85" i="408"/>
  <c r="BB85" i="408"/>
  <c r="AP95" i="408"/>
  <c r="AX88" i="408"/>
  <c r="BB88" i="408"/>
  <c r="AX89" i="408"/>
  <c r="BB89" i="408"/>
  <c r="BB92" i="408"/>
  <c r="AX93" i="408"/>
  <c r="BA93" i="408"/>
  <c r="BB93" i="408"/>
  <c r="AW84" i="397"/>
  <c r="BA84" i="397"/>
  <c r="AW87" i="397"/>
  <c r="BA87" i="397"/>
  <c r="AS92" i="397"/>
  <c r="AR93" i="397"/>
  <c r="AS93" i="397"/>
  <c r="AZ85" i="432"/>
  <c r="AN86" i="432"/>
  <c r="AN95" i="432"/>
  <c r="AN87" i="432"/>
  <c r="AS88" i="432"/>
  <c r="BA88" i="432"/>
  <c r="AN89" i="432"/>
  <c r="AZ89" i="432"/>
  <c r="AY90" i="432"/>
  <c r="AZ90" i="432"/>
  <c r="AS92" i="432"/>
  <c r="BA92" i="432"/>
  <c r="AN93" i="432"/>
  <c r="AZ93" i="432"/>
  <c r="BA85" i="430"/>
  <c r="AV86" i="430"/>
  <c r="BA93" i="430"/>
  <c r="BA84" i="393"/>
  <c r="AT85" i="393"/>
  <c r="BA85" i="393"/>
  <c r="AT86" i="393"/>
  <c r="BA86" i="393"/>
  <c r="AT87" i="393"/>
  <c r="BC95" i="393"/>
  <c r="BA87" i="393"/>
  <c r="AT88" i="393"/>
  <c r="AW88" i="393"/>
  <c r="BA88" i="393"/>
  <c r="BB88" i="393"/>
  <c r="AT89" i="393"/>
  <c r="BA89" i="393"/>
  <c r="BC89" i="393"/>
  <c r="AT90" i="393"/>
  <c r="AT91" i="393"/>
  <c r="AW91" i="393"/>
  <c r="AT92" i="393"/>
  <c r="AW92" i="393"/>
  <c r="AT93" i="393"/>
  <c r="AY85" i="433"/>
  <c r="BB88" i="433"/>
  <c r="AY85" i="393"/>
  <c r="AO95" i="393"/>
  <c r="BB84" i="427"/>
  <c r="BC84" i="427"/>
  <c r="AT85" i="427"/>
  <c r="AY85" i="427"/>
  <c r="AN95" i="427"/>
  <c r="AO95" i="427"/>
  <c r="AV95" i="427"/>
  <c r="AZ95" i="427"/>
  <c r="AW87" i="427"/>
  <c r="AZ87" i="427"/>
  <c r="BB87" i="427"/>
  <c r="AP88" i="427"/>
  <c r="AT88" i="427"/>
  <c r="BB88" i="427"/>
  <c r="BB89" i="427"/>
  <c r="AP90" i="427"/>
  <c r="AT90" i="427"/>
  <c r="BB90" i="427"/>
  <c r="AT91" i="427"/>
  <c r="BB91" i="427"/>
  <c r="AP92" i="427"/>
  <c r="BB92" i="427"/>
  <c r="AP93" i="427"/>
  <c r="AT93" i="427"/>
  <c r="AX84" i="433"/>
  <c r="AY84" i="433"/>
  <c r="BA84" i="433"/>
  <c r="BA85" i="433"/>
  <c r="BC85" i="433"/>
  <c r="AM95" i="433"/>
  <c r="BA87" i="433"/>
  <c r="BC87" i="433"/>
  <c r="AQ88" i="433"/>
  <c r="AZ88" i="433"/>
  <c r="BA89" i="433"/>
  <c r="AZ90" i="433"/>
  <c r="BA91" i="433"/>
  <c r="BA92" i="433"/>
  <c r="AY84" i="426"/>
  <c r="BA84" i="426"/>
  <c r="AY85" i="426"/>
  <c r="BA85" i="426"/>
  <c r="AS86" i="426"/>
  <c r="AY86" i="426"/>
  <c r="BA86" i="426"/>
  <c r="AO95" i="426"/>
  <c r="BA87" i="426"/>
  <c r="AS88" i="426"/>
  <c r="BB88" i="426"/>
  <c r="AY89" i="426"/>
  <c r="BA89" i="426"/>
  <c r="AS90" i="426"/>
  <c r="AY90" i="426"/>
  <c r="BA90" i="426"/>
  <c r="AN91" i="426"/>
  <c r="AR91" i="426"/>
  <c r="AY91" i="426"/>
  <c r="BA91" i="426"/>
  <c r="AY92" i="426"/>
  <c r="BA92" i="426"/>
  <c r="AS93" i="426"/>
  <c r="AY93" i="426"/>
  <c r="BA93" i="426"/>
  <c r="AO92" i="433"/>
  <c r="AY84" i="445"/>
  <c r="BC87" i="445"/>
  <c r="AZ88" i="445"/>
  <c r="AO90" i="445"/>
  <c r="AY90" i="445"/>
  <c r="BA85" i="446"/>
  <c r="AY86" i="446"/>
  <c r="AN95" i="446"/>
  <c r="AY87" i="446"/>
  <c r="AR88" i="446"/>
  <c r="AS88" i="446"/>
  <c r="AY88" i="446"/>
  <c r="AY90" i="446"/>
  <c r="BA90" i="446"/>
  <c r="BC90" i="446"/>
  <c r="AZ91" i="446"/>
  <c r="AY92" i="446"/>
  <c r="AR93" i="446"/>
  <c r="BA93" i="446"/>
  <c r="AN85" i="437"/>
  <c r="AW85" i="437"/>
  <c r="AW86" i="437"/>
  <c r="AV95" i="437"/>
  <c r="AT87" i="437"/>
  <c r="AW87" i="437"/>
  <c r="AW88" i="437"/>
  <c r="AW89" i="437"/>
  <c r="AW90" i="437"/>
  <c r="AV85" i="386"/>
  <c r="BC85" i="386"/>
  <c r="AV86" i="386"/>
  <c r="AY86" i="386"/>
  <c r="AN95" i="386"/>
  <c r="AV87" i="386"/>
  <c r="BA87" i="386"/>
  <c r="BC87" i="386"/>
  <c r="AZ88" i="386"/>
  <c r="BA88" i="386"/>
  <c r="AV89" i="386"/>
  <c r="BC90" i="386"/>
  <c r="AZ91" i="386"/>
  <c r="AU93" i="386"/>
  <c r="BC93" i="386"/>
  <c r="AQ94" i="386"/>
  <c r="AP84" i="437"/>
  <c r="AT84" i="437"/>
  <c r="BC84" i="437"/>
  <c r="BC85" i="437"/>
  <c r="AM95" i="437"/>
  <c r="BC86" i="437"/>
  <c r="AZ87" i="437"/>
  <c r="BA87" i="437"/>
  <c r="BC87" i="437"/>
  <c r="AZ88" i="437"/>
  <c r="BA88" i="437"/>
  <c r="BB88" i="437"/>
  <c r="AZ89" i="437"/>
  <c r="BC89" i="437"/>
  <c r="AZ90" i="437"/>
  <c r="BC90" i="437"/>
  <c r="BA91" i="437"/>
  <c r="BC91" i="437"/>
  <c r="AZ92" i="437"/>
  <c r="BC92" i="437"/>
  <c r="BC93" i="437"/>
  <c r="AZ84" i="387"/>
  <c r="BA84" i="387"/>
  <c r="BB84" i="387"/>
  <c r="AU85" i="387"/>
  <c r="AY85" i="387"/>
  <c r="BA85" i="387"/>
  <c r="BB85" i="387"/>
  <c r="BC85" i="387"/>
  <c r="AU86" i="387"/>
  <c r="AY86" i="387"/>
  <c r="AM95" i="387"/>
  <c r="AN95" i="387"/>
  <c r="AO95" i="387"/>
  <c r="BC86" i="387"/>
  <c r="BA95" i="387"/>
  <c r="AV87" i="387"/>
  <c r="AY87" i="387"/>
  <c r="AZ87" i="387"/>
  <c r="BA87" i="387"/>
  <c r="BC87" i="387"/>
  <c r="AU88" i="387"/>
  <c r="AY88" i="387"/>
  <c r="AZ88" i="387"/>
  <c r="BA88" i="387"/>
  <c r="BC88" i="387"/>
  <c r="AU89" i="387"/>
  <c r="AY89" i="387"/>
  <c r="AZ89" i="387"/>
  <c r="BA89" i="387"/>
  <c r="BC89" i="387"/>
  <c r="AU90" i="387"/>
  <c r="AY90" i="387"/>
  <c r="AZ90" i="387"/>
  <c r="BB90" i="387"/>
  <c r="BC90" i="387"/>
  <c r="AU91" i="387"/>
  <c r="AY91" i="387"/>
  <c r="AZ91" i="387"/>
  <c r="BB91" i="387"/>
  <c r="BC91" i="387"/>
  <c r="AU92" i="387"/>
  <c r="AY92" i="387"/>
  <c r="AZ92" i="387"/>
  <c r="BB92" i="387"/>
  <c r="BC92" i="387"/>
  <c r="AY93" i="387"/>
  <c r="BA93" i="387"/>
  <c r="BB93" i="387"/>
  <c r="BC93" i="387"/>
  <c r="AX94" i="387"/>
  <c r="AW84" i="437"/>
  <c r="AZ84" i="383"/>
  <c r="BB84" i="383"/>
  <c r="BC84" i="383"/>
  <c r="AX85" i="383"/>
  <c r="AY85" i="383"/>
  <c r="AZ85" i="383"/>
  <c r="BB85" i="383"/>
  <c r="BC85" i="383"/>
  <c r="AO86" i="383"/>
  <c r="AX86" i="383"/>
  <c r="AM95" i="383"/>
  <c r="AO95" i="383"/>
  <c r="AP95" i="383"/>
  <c r="AU95" i="383"/>
  <c r="AY87" i="383"/>
  <c r="AZ87" i="383"/>
  <c r="BA87" i="383"/>
  <c r="BB87" i="383"/>
  <c r="BC87" i="383"/>
  <c r="AY88" i="383"/>
  <c r="AZ88" i="383"/>
  <c r="BA88" i="383"/>
  <c r="BB88" i="383"/>
  <c r="BC88" i="383"/>
  <c r="AO89" i="383"/>
  <c r="AY89" i="383"/>
  <c r="AZ89" i="383"/>
  <c r="BB89" i="383"/>
  <c r="BC89" i="383"/>
  <c r="AO90" i="383"/>
  <c r="AZ90" i="383"/>
  <c r="BB90" i="383"/>
  <c r="AO91" i="383"/>
  <c r="AY91" i="383"/>
  <c r="BA91" i="383"/>
  <c r="BB91" i="383"/>
  <c r="BC91" i="383"/>
  <c r="AO92" i="383"/>
  <c r="AY92" i="383"/>
  <c r="AZ92" i="383"/>
  <c r="BB92" i="383"/>
  <c r="BC92" i="383"/>
  <c r="AZ93" i="383"/>
  <c r="BB93" i="383"/>
  <c r="AP95" i="424"/>
  <c r="AQ89" i="424"/>
  <c r="AZ84" i="443"/>
  <c r="BA84" i="443"/>
  <c r="BC84" i="443"/>
  <c r="AW85" i="443"/>
  <c r="AY85" i="443"/>
  <c r="AZ85" i="443"/>
  <c r="BA85" i="443"/>
  <c r="BC85" i="443"/>
  <c r="AW86" i="443"/>
  <c r="AM95" i="443"/>
  <c r="AN95" i="443"/>
  <c r="BC86" i="443"/>
  <c r="AV95" i="443"/>
  <c r="AZ95" i="443"/>
  <c r="AZ87" i="443"/>
  <c r="BA87" i="443"/>
  <c r="BC87" i="443"/>
  <c r="AZ88" i="443"/>
  <c r="BA88" i="443"/>
  <c r="BA89" i="443"/>
  <c r="BA90" i="443"/>
  <c r="BC90" i="443"/>
  <c r="AZ91" i="443"/>
  <c r="AZ92" i="443"/>
  <c r="BA92" i="443"/>
  <c r="AY93" i="443"/>
  <c r="BA93" i="443"/>
  <c r="BC93" i="443"/>
  <c r="BB84" i="381"/>
  <c r="BC84" i="381"/>
  <c r="AY85" i="381"/>
  <c r="BA85" i="381"/>
  <c r="BB85" i="381"/>
  <c r="AO86" i="381"/>
  <c r="AY86" i="381"/>
  <c r="AN95" i="381"/>
  <c r="AO95" i="381"/>
  <c r="AT95" i="381"/>
  <c r="AO87" i="381"/>
  <c r="AR87" i="381"/>
  <c r="AY95" i="381"/>
  <c r="AY87" i="381"/>
  <c r="BA87" i="381"/>
  <c r="BB87" i="381"/>
  <c r="AN88" i="381"/>
  <c r="AO88" i="381"/>
  <c r="AS88" i="381"/>
  <c r="AY88" i="381"/>
  <c r="BA88" i="381"/>
  <c r="BB88" i="381"/>
  <c r="AN89" i="381"/>
  <c r="AO89" i="381"/>
  <c r="AR89" i="381"/>
  <c r="AY89" i="381"/>
  <c r="BA89" i="381"/>
  <c r="AN90" i="381"/>
  <c r="AO90" i="381"/>
  <c r="AY90" i="381"/>
  <c r="AZ90" i="381"/>
  <c r="BA90" i="381"/>
  <c r="BB90" i="381"/>
  <c r="AN91" i="381"/>
  <c r="AO91" i="381"/>
  <c r="AR91" i="381"/>
  <c r="AY91" i="381"/>
  <c r="BA91" i="381"/>
  <c r="BB91" i="381"/>
  <c r="AN92" i="381"/>
  <c r="AO92" i="381"/>
  <c r="AR92" i="381"/>
  <c r="AS92" i="381"/>
  <c r="BA92" i="381"/>
  <c r="BB92" i="381"/>
  <c r="AO93" i="381"/>
  <c r="AS93" i="381"/>
  <c r="BB93" i="381"/>
  <c r="BC84" i="447"/>
  <c r="AP95" i="447"/>
  <c r="AU88" i="447"/>
  <c r="BC88" i="447"/>
  <c r="BC91" i="447"/>
  <c r="AZ92" i="447"/>
  <c r="AZ93" i="447"/>
  <c r="AO86" i="407"/>
  <c r="AV86" i="378"/>
  <c r="BA86" i="378"/>
  <c r="AO87" i="378"/>
  <c r="BC87" i="378"/>
  <c r="AO88" i="378"/>
  <c r="AZ88" i="378"/>
  <c r="AO89" i="378"/>
  <c r="BA88" i="420"/>
  <c r="BA85" i="442"/>
  <c r="BB85" i="442"/>
  <c r="AP86" i="442"/>
  <c r="AY88" i="442"/>
  <c r="BA88" i="442"/>
  <c r="AY89" i="442"/>
  <c r="AP91" i="442"/>
  <c r="BA91" i="442"/>
  <c r="AY92" i="442"/>
  <c r="BA92" i="442"/>
  <c r="AO93" i="442"/>
  <c r="AX93" i="442"/>
  <c r="AN89" i="425"/>
  <c r="AN91" i="425"/>
  <c r="AN92" i="425"/>
  <c r="AY84" i="415"/>
  <c r="AY91" i="414"/>
  <c r="AY86" i="408"/>
  <c r="AX87" i="408"/>
  <c r="AY84" i="441"/>
  <c r="BB85" i="415"/>
  <c r="AQ84" i="414"/>
  <c r="AY84" i="414"/>
  <c r="AY93" i="408"/>
  <c r="AZ85" i="416"/>
  <c r="AZ93" i="416"/>
  <c r="BC84" i="414"/>
  <c r="AY85" i="414"/>
  <c r="AZ87" i="414"/>
  <c r="AZ92" i="414"/>
  <c r="AY93" i="414"/>
  <c r="AU84" i="436"/>
  <c r="AW89" i="436"/>
  <c r="AW93" i="436"/>
  <c r="AT84" i="393"/>
  <c r="AY84" i="427"/>
  <c r="BB85" i="427"/>
  <c r="AS85" i="397"/>
  <c r="AW91" i="397"/>
  <c r="AY88" i="436"/>
  <c r="AY84" i="393"/>
  <c r="AY87" i="427"/>
  <c r="AY89" i="427"/>
  <c r="AY91" i="427"/>
  <c r="AY93" i="427"/>
  <c r="BA88" i="397"/>
  <c r="AS90" i="397"/>
  <c r="AN84" i="432"/>
  <c r="AY90" i="430"/>
  <c r="BB94" i="430"/>
  <c r="BA95" i="436"/>
  <c r="AN85" i="393"/>
  <c r="AW85" i="393"/>
  <c r="AW89" i="393"/>
  <c r="AW93" i="393"/>
  <c r="AZ84" i="433"/>
  <c r="AY86" i="433"/>
  <c r="AN95" i="433"/>
  <c r="BA88" i="433"/>
  <c r="AY90" i="433"/>
  <c r="AX93" i="433"/>
  <c r="AY84" i="446"/>
  <c r="AX95" i="446"/>
  <c r="AR87" i="446"/>
  <c r="AY92" i="432"/>
  <c r="AY93" i="430"/>
  <c r="AN85" i="436"/>
  <c r="AW86" i="436"/>
  <c r="BB86" i="436"/>
  <c r="BB88" i="436"/>
  <c r="BB90" i="436"/>
  <c r="AZ84" i="393"/>
  <c r="AY86" i="427"/>
  <c r="AY88" i="427"/>
  <c r="AP89" i="427"/>
  <c r="AY90" i="427"/>
  <c r="AP91" i="427"/>
  <c r="AS84" i="426"/>
  <c r="AT95" i="446"/>
  <c r="BC85" i="445"/>
  <c r="AO86" i="445"/>
  <c r="AX86" i="445"/>
  <c r="AZ86" i="445"/>
  <c r="BB86" i="445"/>
  <c r="BC86" i="445"/>
  <c r="AU95" i="445"/>
  <c r="AY87" i="445"/>
  <c r="AZ87" i="445"/>
  <c r="AO88" i="445"/>
  <c r="BC88" i="445"/>
  <c r="AO89" i="445"/>
  <c r="AZ89" i="445"/>
  <c r="BB89" i="445"/>
  <c r="BC89" i="445"/>
  <c r="BC90" i="445"/>
  <c r="AO91" i="445"/>
  <c r="AY91" i="445"/>
  <c r="AZ91" i="445"/>
  <c r="BC91" i="445"/>
  <c r="AO92" i="445"/>
  <c r="AZ92" i="445"/>
  <c r="AZ93" i="445"/>
  <c r="BC93" i="445"/>
  <c r="AZ84" i="426"/>
  <c r="BC84" i="426"/>
  <c r="AS85" i="426"/>
  <c r="AZ85" i="426"/>
  <c r="BC85" i="426"/>
  <c r="AR86" i="426"/>
  <c r="AZ86" i="426"/>
  <c r="AP95" i="426"/>
  <c r="AN87" i="426"/>
  <c r="AY95" i="426"/>
  <c r="AZ87" i="426"/>
  <c r="BC87" i="426"/>
  <c r="AR88" i="426"/>
  <c r="AZ88" i="426"/>
  <c r="BC88" i="426"/>
  <c r="AR89" i="426"/>
  <c r="AS89" i="426"/>
  <c r="AZ89" i="426"/>
  <c r="AR90" i="426"/>
  <c r="AZ90" i="426"/>
  <c r="BC90" i="426"/>
  <c r="AS91" i="426"/>
  <c r="AZ91" i="426"/>
  <c r="BB91" i="426"/>
  <c r="BC91" i="426"/>
  <c r="AR92" i="426"/>
  <c r="AZ92" i="426"/>
  <c r="BC92" i="426"/>
  <c r="AR93" i="426"/>
  <c r="AZ93" i="426"/>
  <c r="BC93" i="426"/>
  <c r="BB84" i="446"/>
  <c r="BC84" i="446"/>
  <c r="AN85" i="446"/>
  <c r="AR85" i="446"/>
  <c r="AS85" i="446"/>
  <c r="AY85" i="446"/>
  <c r="AZ85" i="446"/>
  <c r="BC85" i="446"/>
  <c r="AN86" i="446"/>
  <c r="AM95" i="446"/>
  <c r="BA86" i="446"/>
  <c r="AP95" i="446"/>
  <c r="AN87" i="446"/>
  <c r="AZ87" i="446"/>
  <c r="BA87" i="446"/>
  <c r="BC87" i="446"/>
  <c r="AN88" i="446"/>
  <c r="AZ88" i="446"/>
  <c r="BC88" i="446"/>
  <c r="AN89" i="446"/>
  <c r="AR89" i="446"/>
  <c r="AY89" i="446"/>
  <c r="AZ89" i="446"/>
  <c r="BC89" i="446"/>
  <c r="AN90" i="446"/>
  <c r="AZ90" i="446"/>
  <c r="AR91" i="446"/>
  <c r="AY91" i="446"/>
  <c r="BA91" i="446"/>
  <c r="BC91" i="446"/>
  <c r="AZ92" i="446"/>
  <c r="AN93" i="446"/>
  <c r="AS93" i="446"/>
  <c r="AY93" i="446"/>
  <c r="BC93" i="446"/>
  <c r="BA86" i="387"/>
  <c r="AU87" i="387"/>
  <c r="AV84" i="387"/>
  <c r="BB95" i="387"/>
  <c r="AV91" i="387"/>
  <c r="AT94" i="387"/>
  <c r="BB95" i="386"/>
  <c r="BC84" i="386"/>
  <c r="AT85" i="386"/>
  <c r="AZ85" i="386"/>
  <c r="BB85" i="386"/>
  <c r="AM86" i="386"/>
  <c r="AU86" i="386"/>
  <c r="AZ86" i="386"/>
  <c r="AP95" i="386"/>
  <c r="AS95" i="386"/>
  <c r="AZ95" i="386"/>
  <c r="AU87" i="386"/>
  <c r="AZ87" i="386"/>
  <c r="AU88" i="386"/>
  <c r="AY88" i="386"/>
  <c r="BC88" i="386"/>
  <c r="AT89" i="386"/>
  <c r="AY89" i="386"/>
  <c r="AZ89" i="386"/>
  <c r="BA89" i="386"/>
  <c r="AM90" i="386"/>
  <c r="AU90" i="386"/>
  <c r="AY90" i="386"/>
  <c r="BA90" i="386"/>
  <c r="AT91" i="386"/>
  <c r="AU91" i="386"/>
  <c r="AY91" i="386"/>
  <c r="BA91" i="386"/>
  <c r="BC91" i="386"/>
  <c r="AU92" i="386"/>
  <c r="AY92" i="386"/>
  <c r="AZ92" i="386"/>
  <c r="BA92" i="386"/>
  <c r="BC92" i="386"/>
  <c r="AT93" i="386"/>
  <c r="AY93" i="386"/>
  <c r="AZ93" i="386"/>
  <c r="BC94" i="386"/>
  <c r="AZ86" i="437"/>
  <c r="BB85" i="437"/>
  <c r="BB93" i="437"/>
  <c r="BB86" i="387"/>
  <c r="AN85" i="386"/>
  <c r="BA85" i="386"/>
  <c r="AT86" i="386"/>
  <c r="AM95" i="386"/>
  <c r="AT88" i="386"/>
  <c r="BC89" i="386"/>
  <c r="AT90" i="386"/>
  <c r="AZ90" i="386"/>
  <c r="AT92" i="386"/>
  <c r="BA93" i="386"/>
  <c r="AY84" i="437"/>
  <c r="AY88" i="437"/>
  <c r="BC92" i="446"/>
  <c r="AZ93" i="446"/>
  <c r="AU84" i="386"/>
  <c r="AZ84" i="386"/>
  <c r="AU85" i="386"/>
  <c r="BA95" i="386"/>
  <c r="BB84" i="437"/>
  <c r="AN95" i="437"/>
  <c r="AO95" i="437"/>
  <c r="BA89" i="437"/>
  <c r="BB89" i="437"/>
  <c r="BA90" i="437"/>
  <c r="BB91" i="437"/>
  <c r="BB92" i="437"/>
  <c r="BA93" i="437"/>
  <c r="AZ86" i="443"/>
  <c r="AY86" i="443"/>
  <c r="AO84" i="381"/>
  <c r="AS84" i="381"/>
  <c r="AZ84" i="447"/>
  <c r="AZ85" i="447"/>
  <c r="AZ86" i="447"/>
  <c r="AY86" i="383"/>
  <c r="AY90" i="383"/>
  <c r="AY84" i="381"/>
  <c r="BB89" i="381"/>
  <c r="AY93" i="380"/>
  <c r="AT84" i="443"/>
  <c r="AT85" i="443"/>
  <c r="AT86" i="443"/>
  <c r="AP87" i="443"/>
  <c r="AT87" i="443"/>
  <c r="BC95" i="443"/>
  <c r="AP88" i="443"/>
  <c r="AT88" i="443"/>
  <c r="AT89" i="443"/>
  <c r="AW89" i="443"/>
  <c r="AT90" i="443"/>
  <c r="AP91" i="443"/>
  <c r="AT91" i="443"/>
  <c r="AT92" i="443"/>
  <c r="AY92" i="443"/>
  <c r="AT93" i="443"/>
  <c r="AW93" i="443"/>
  <c r="AX95" i="381"/>
  <c r="AN85" i="381"/>
  <c r="AR85" i="381"/>
  <c r="AS85" i="381"/>
  <c r="BC85" i="381"/>
  <c r="AN86" i="381"/>
  <c r="AR86" i="381"/>
  <c r="AM95" i="381"/>
  <c r="AS87" i="381"/>
  <c r="AR88" i="381"/>
  <c r="AZ88" i="381"/>
  <c r="AS89" i="381"/>
  <c r="AR90" i="381"/>
  <c r="AS91" i="381"/>
  <c r="AS84" i="380"/>
  <c r="AP87" i="437"/>
  <c r="AT86" i="437"/>
  <c r="AZ95" i="437"/>
  <c r="AT88" i="437"/>
  <c r="AT92" i="437"/>
  <c r="AW88" i="443"/>
  <c r="BC88" i="443"/>
  <c r="AZ89" i="443"/>
  <c r="AP93" i="443"/>
  <c r="BC86" i="380"/>
  <c r="AO87" i="380"/>
  <c r="AM95" i="447"/>
  <c r="AZ88" i="447"/>
  <c r="BC89" i="447"/>
  <c r="AZ90" i="447"/>
  <c r="BB90" i="447"/>
  <c r="AY91" i="447"/>
  <c r="BB92" i="447"/>
  <c r="AN85" i="378"/>
  <c r="AO95" i="378"/>
  <c r="BB88" i="378"/>
  <c r="AV84" i="447"/>
  <c r="AU84" i="447"/>
  <c r="BB84" i="447"/>
  <c r="AM85" i="447"/>
  <c r="AO85" i="447"/>
  <c r="AU85" i="447"/>
  <c r="AV85" i="447"/>
  <c r="BB85" i="447"/>
  <c r="BC85" i="447"/>
  <c r="AO86" i="447"/>
  <c r="AU86" i="447"/>
  <c r="AV86" i="447"/>
  <c r="AY86" i="447"/>
  <c r="BC86" i="447"/>
  <c r="AU95" i="447"/>
  <c r="AU87" i="447"/>
  <c r="BB95" i="447"/>
  <c r="BC87" i="447"/>
  <c r="BB88" i="447"/>
  <c r="AO89" i="447"/>
  <c r="AU89" i="447"/>
  <c r="AV89" i="447"/>
  <c r="AZ89" i="447"/>
  <c r="AO90" i="447"/>
  <c r="AV90" i="447"/>
  <c r="AY90" i="447"/>
  <c r="AO91" i="447"/>
  <c r="AV91" i="447"/>
  <c r="AZ91" i="447"/>
  <c r="AO92" i="447"/>
  <c r="AU92" i="447"/>
  <c r="BC92" i="447"/>
  <c r="AM93" i="447"/>
  <c r="AO93" i="447"/>
  <c r="AU93" i="447"/>
  <c r="AV93" i="447"/>
  <c r="AY93" i="447"/>
  <c r="BA93" i="447"/>
  <c r="BC93" i="447"/>
  <c r="AR94" i="447"/>
  <c r="AV84" i="378"/>
  <c r="AZ84" i="378"/>
  <c r="BB84" i="378"/>
  <c r="BC84" i="378"/>
  <c r="AV85" i="378"/>
  <c r="AZ85" i="378"/>
  <c r="BA85" i="378"/>
  <c r="BB85" i="378"/>
  <c r="AU86" i="378"/>
  <c r="AY86" i="378"/>
  <c r="AM95" i="378"/>
  <c r="AN95" i="378"/>
  <c r="BC86" i="378"/>
  <c r="BB95" i="378"/>
  <c r="AZ87" i="378"/>
  <c r="BA87" i="378"/>
  <c r="BB87" i="378"/>
  <c r="AV88" i="378"/>
  <c r="AY88" i="378"/>
  <c r="BA88" i="378"/>
  <c r="BC88" i="378"/>
  <c r="AV89" i="378"/>
  <c r="AZ89" i="378"/>
  <c r="BA89" i="378"/>
  <c r="BB89" i="378"/>
  <c r="BC89" i="378"/>
  <c r="AY90" i="378"/>
  <c r="AZ90" i="378"/>
  <c r="BA90" i="378"/>
  <c r="BC90" i="378"/>
  <c r="AV91" i="378"/>
  <c r="AZ91" i="378"/>
  <c r="BA91" i="378"/>
  <c r="BB91" i="378"/>
  <c r="BC91" i="378"/>
  <c r="AV92" i="378"/>
  <c r="AZ92" i="378"/>
  <c r="BA92" i="378"/>
  <c r="BB92" i="378"/>
  <c r="AV93" i="378"/>
  <c r="BA93" i="378"/>
  <c r="BB93" i="378"/>
  <c r="BC93" i="378"/>
  <c r="AY89" i="407"/>
  <c r="AY91" i="407"/>
  <c r="AY93" i="407"/>
  <c r="AY93" i="425"/>
  <c r="AW90" i="420"/>
  <c r="AX85" i="442"/>
  <c r="AX87" i="442"/>
  <c r="AX88" i="442"/>
  <c r="AX89" i="442"/>
  <c r="AX91" i="442"/>
  <c r="AN85" i="420"/>
  <c r="BA84" i="442"/>
  <c r="BB84" i="442"/>
  <c r="AT85" i="442"/>
  <c r="AN95" i="442"/>
  <c r="BB86" i="442"/>
  <c r="AP87" i="442"/>
  <c r="BB88" i="442"/>
  <c r="AW89" i="442"/>
  <c r="BB89" i="442"/>
  <c r="BA90" i="442"/>
  <c r="BB90" i="442"/>
  <c r="BB91" i="442"/>
  <c r="AO92" i="442"/>
  <c r="AW92" i="442"/>
  <c r="AP93" i="442"/>
  <c r="BB93" i="442"/>
  <c r="AO84" i="407"/>
  <c r="BA86" i="407"/>
  <c r="AO87" i="407"/>
  <c r="AV95" i="407"/>
  <c r="BA87" i="407"/>
  <c r="AO88" i="407"/>
  <c r="AQ88" i="407"/>
  <c r="AY88" i="407"/>
  <c r="BA88" i="407"/>
  <c r="AO89" i="407"/>
  <c r="AP89" i="407"/>
  <c r="AQ89" i="407"/>
  <c r="AX89" i="407"/>
  <c r="BA89" i="407"/>
  <c r="AQ90" i="407"/>
  <c r="AY90" i="407"/>
  <c r="BA90" i="407"/>
  <c r="AO91" i="407"/>
  <c r="BA91" i="407"/>
  <c r="AO92" i="407"/>
  <c r="AP92" i="407"/>
  <c r="AQ92" i="407"/>
  <c r="AY92" i="407"/>
  <c r="AO93" i="407"/>
  <c r="AP93" i="407"/>
  <c r="AQ93" i="407"/>
  <c r="AX93" i="407"/>
  <c r="BA93" i="407"/>
  <c r="AQ88" i="425"/>
  <c r="AZ90" i="425"/>
  <c r="AZ91" i="425"/>
  <c r="AQ92" i="425"/>
  <c r="AY92" i="425"/>
  <c r="BA92" i="425"/>
  <c r="BC92" i="425"/>
  <c r="AO93" i="425"/>
  <c r="AZ93" i="425"/>
  <c r="BA93" i="425"/>
  <c r="BB93" i="425"/>
  <c r="AT94" i="378"/>
  <c r="BB84" i="420"/>
  <c r="AZ85" i="420"/>
  <c r="BA85" i="420"/>
  <c r="BB85" i="420"/>
  <c r="BA86" i="420"/>
  <c r="AO95" i="420"/>
  <c r="AP95" i="420"/>
  <c r="AU95" i="420"/>
  <c r="BA87" i="420"/>
  <c r="BB87" i="420"/>
  <c r="BB88" i="420"/>
  <c r="BC88" i="420"/>
  <c r="BA89" i="420"/>
  <c r="BB89" i="420"/>
  <c r="AT90" i="420"/>
  <c r="BA90" i="420"/>
  <c r="BB90" i="420"/>
  <c r="AT91" i="420"/>
  <c r="AZ91" i="420"/>
  <c r="BA91" i="420"/>
  <c r="BA92" i="420"/>
  <c r="BA93" i="420"/>
  <c r="BB93" i="420"/>
  <c r="BC93" i="420"/>
  <c r="AY87" i="442"/>
  <c r="BA87" i="442"/>
  <c r="AP88" i="442"/>
  <c r="BA89" i="442"/>
  <c r="AP90" i="442"/>
  <c r="AY91" i="442"/>
  <c r="AP92" i="442"/>
  <c r="BB92" i="442"/>
  <c r="AW93" i="442"/>
  <c r="BA93" i="442"/>
  <c r="BC84" i="425"/>
  <c r="AN93" i="425"/>
  <c r="AY85" i="380"/>
  <c r="AY95" i="380"/>
  <c r="AY89" i="380"/>
  <c r="BA88" i="380"/>
  <c r="AY92" i="380"/>
  <c r="AY87" i="380"/>
  <c r="BA86" i="380"/>
  <c r="AX84" i="442"/>
  <c r="AX86" i="442"/>
  <c r="AX90" i="442"/>
  <c r="AX92" i="442"/>
  <c r="AQ86" i="405"/>
  <c r="AM84" i="405"/>
  <c r="AM90" i="405"/>
  <c r="AM95" i="405"/>
  <c r="BC87" i="405"/>
  <c r="BC88" i="405"/>
  <c r="BC89" i="405"/>
  <c r="BC91" i="405"/>
  <c r="BC92" i="405"/>
  <c r="BC93" i="405"/>
  <c r="AQ85" i="405"/>
  <c r="AT85" i="405"/>
  <c r="AW86" i="405"/>
  <c r="AM87" i="405"/>
  <c r="AU95" i="405"/>
  <c r="AQ87" i="405"/>
  <c r="BB95" i="405"/>
  <c r="BC95" i="405"/>
  <c r="AM88" i="405"/>
  <c r="AQ88" i="405"/>
  <c r="AM89" i="405"/>
  <c r="AP89" i="405"/>
  <c r="AQ89" i="405"/>
  <c r="AT89" i="405"/>
  <c r="AQ90" i="405"/>
  <c r="AW90" i="405"/>
  <c r="AM91" i="405"/>
  <c r="AQ91" i="405"/>
  <c r="AV91" i="405"/>
  <c r="AM92" i="405"/>
  <c r="AQ92" i="405"/>
  <c r="AM93" i="405"/>
  <c r="AP93" i="405"/>
  <c r="AQ93" i="405"/>
  <c r="AT93" i="405"/>
  <c r="AU94" i="405"/>
  <c r="W28" i="425"/>
  <c r="V28" i="425" s="1"/>
  <c r="W2" i="425" s="1"/>
  <c r="W28" i="427"/>
  <c r="V28" i="427" s="1"/>
  <c r="AQ84" i="405"/>
  <c r="AW84" i="405"/>
  <c r="AM86" i="405"/>
  <c r="AP84" i="405"/>
  <c r="AY94" i="405"/>
  <c r="A41" i="405" a="1"/>
  <c r="A41" i="405" s="1"/>
  <c r="A39" i="405"/>
  <c r="B39" i="405"/>
  <c r="AT84" i="405"/>
  <c r="AV84" i="405"/>
  <c r="AM94" i="405"/>
  <c r="BC94" i="405"/>
  <c r="AM85" i="405"/>
  <c r="AW85" i="405"/>
  <c r="AV86" i="405"/>
  <c r="AY86" i="405"/>
  <c r="BC86" i="405"/>
  <c r="AS95" i="405"/>
  <c r="AW95" i="405"/>
  <c r="AP88" i="405"/>
  <c r="AT88" i="405"/>
  <c r="AW89" i="405"/>
  <c r="AV90" i="405"/>
  <c r="AY90" i="405"/>
  <c r="BC90" i="405"/>
  <c r="AP92" i="405"/>
  <c r="AT92" i="405"/>
  <c r="AW93" i="405"/>
  <c r="AQ94" i="405"/>
  <c r="AV85" i="405"/>
  <c r="AP87" i="405"/>
  <c r="AT87" i="405"/>
  <c r="AW88" i="405"/>
  <c r="AV89" i="405"/>
  <c r="AP91" i="405"/>
  <c r="AT91" i="405"/>
  <c r="AU91" i="405"/>
  <c r="AW92" i="405"/>
  <c r="AV93" i="405"/>
  <c r="BB94" i="405"/>
  <c r="AT86" i="405"/>
  <c r="AW87" i="405"/>
  <c r="AV88" i="405"/>
  <c r="AT90" i="405"/>
  <c r="AW91" i="405"/>
  <c r="AV92" i="405"/>
  <c r="W25" i="407"/>
  <c r="V25" i="407" s="1"/>
  <c r="U37" i="407" s="1"/>
  <c r="W26" i="386"/>
  <c r="V26" i="386" s="1"/>
  <c r="V37" i="386" s="1"/>
  <c r="W16" i="438"/>
  <c r="V16" i="438" s="1"/>
  <c r="M36" i="438" s="1"/>
  <c r="BC88" i="441"/>
  <c r="AZ91" i="441"/>
  <c r="AO95" i="441"/>
  <c r="BB93" i="441"/>
  <c r="BA88" i="441"/>
  <c r="BA89" i="441"/>
  <c r="BA93" i="441"/>
  <c r="AW93" i="441"/>
  <c r="BB95" i="441"/>
  <c r="AV93" i="441"/>
  <c r="AU86" i="441"/>
  <c r="AU85" i="441"/>
  <c r="AN94" i="441"/>
  <c r="AM88" i="441"/>
  <c r="BB93" i="416"/>
  <c r="BA93" i="416"/>
  <c r="BA88" i="416"/>
  <c r="AX92" i="416"/>
  <c r="AX90" i="416"/>
  <c r="AX88" i="416"/>
  <c r="AW93" i="416"/>
  <c r="AW92" i="416"/>
  <c r="AT93" i="416"/>
  <c r="AT91" i="416"/>
  <c r="AW95" i="416"/>
  <c r="AZ86" i="415"/>
  <c r="AP95" i="415"/>
  <c r="AZ90" i="415"/>
  <c r="BC91" i="415"/>
  <c r="AW89" i="415"/>
  <c r="AW93" i="415"/>
  <c r="AW88" i="415"/>
  <c r="BC95" i="415"/>
  <c r="AP85" i="415"/>
  <c r="AZ85" i="414"/>
  <c r="BC92" i="414"/>
  <c r="BB92" i="414"/>
  <c r="BB87" i="414"/>
  <c r="BA85" i="414"/>
  <c r="BA93" i="414"/>
  <c r="AQ86" i="414"/>
  <c r="AQ90" i="414"/>
  <c r="AQ85" i="414"/>
  <c r="AQ93" i="414"/>
  <c r="AO93" i="414"/>
  <c r="AO87" i="414"/>
  <c r="BC93" i="408"/>
  <c r="AZ91" i="408"/>
  <c r="BC92" i="408"/>
  <c r="BB91" i="408"/>
  <c r="AO95" i="408"/>
  <c r="BA88" i="408"/>
  <c r="AW88" i="408"/>
  <c r="AW92" i="408"/>
  <c r="AQ86" i="408"/>
  <c r="AQ85" i="408"/>
  <c r="AQ93" i="408"/>
  <c r="AQ84" i="408"/>
  <c r="BB85" i="397"/>
  <c r="BB93" i="397"/>
  <c r="AN95" i="397"/>
  <c r="BA90" i="397"/>
  <c r="BA93" i="397"/>
  <c r="AW86" i="397"/>
  <c r="AW90" i="397"/>
  <c r="AY95" i="397"/>
  <c r="AR86" i="397"/>
  <c r="BC93" i="432"/>
  <c r="BC88" i="432"/>
  <c r="BC92" i="432"/>
  <c r="AM95" i="432"/>
  <c r="AW86" i="432"/>
  <c r="AW90" i="432"/>
  <c r="AR92" i="432"/>
  <c r="AN85" i="432"/>
  <c r="AT95" i="432"/>
  <c r="BC90" i="430"/>
  <c r="BC93" i="430"/>
  <c r="BB90" i="430"/>
  <c r="BB87" i="430"/>
  <c r="BB91" i="430"/>
  <c r="BA88" i="430"/>
  <c r="BA84" i="430"/>
  <c r="AU90" i="430"/>
  <c r="AU93" i="430"/>
  <c r="AU86" i="430"/>
  <c r="AM90" i="430"/>
  <c r="AM93" i="430"/>
  <c r="BC84" i="436"/>
  <c r="BC85" i="436"/>
  <c r="AM95" i="436"/>
  <c r="AP95" i="436"/>
  <c r="AZ87" i="436"/>
  <c r="BC87" i="436"/>
  <c r="BC88" i="436"/>
  <c r="AZ89" i="436"/>
  <c r="BC89" i="436"/>
  <c r="BC90" i="436"/>
  <c r="BC91" i="436"/>
  <c r="AZ92" i="436"/>
  <c r="AZ93" i="436"/>
  <c r="BC93" i="436"/>
  <c r="AO95" i="436"/>
  <c r="BA91" i="436"/>
  <c r="BA85" i="436"/>
  <c r="BA93" i="436"/>
  <c r="BB95" i="436"/>
  <c r="AN95" i="393"/>
  <c r="AW87" i="393"/>
  <c r="AZ95" i="393"/>
  <c r="AP84" i="393"/>
  <c r="AP93" i="393"/>
  <c r="AZ90" i="427"/>
  <c r="AZ92" i="427"/>
  <c r="BC93" i="427"/>
  <c r="BA90" i="427"/>
  <c r="AZ84" i="427"/>
  <c r="AW85" i="427"/>
  <c r="AW86" i="427"/>
  <c r="BC95" i="427"/>
  <c r="AW88" i="427"/>
  <c r="AW89" i="427"/>
  <c r="AW90" i="427"/>
  <c r="AW91" i="427"/>
  <c r="AW92" i="427"/>
  <c r="AW93" i="427"/>
  <c r="AT87" i="427"/>
  <c r="AT84" i="427"/>
  <c r="AP85" i="427"/>
  <c r="AP84" i="427"/>
  <c r="AP87" i="427"/>
  <c r="AZ85" i="433"/>
  <c r="AZ86" i="433"/>
  <c r="AP95" i="433"/>
  <c r="AZ87" i="433"/>
  <c r="BC88" i="433"/>
  <c r="BC89" i="433"/>
  <c r="BC90" i="433"/>
  <c r="AZ91" i="433"/>
  <c r="BC91" i="433"/>
  <c r="AZ92" i="433"/>
  <c r="AZ93" i="433"/>
  <c r="BC93" i="433"/>
  <c r="BC84" i="433"/>
  <c r="BB86" i="433"/>
  <c r="BB87" i="433"/>
  <c r="BB90" i="433"/>
  <c r="BB93" i="433"/>
  <c r="BB85" i="433"/>
  <c r="BB89" i="433"/>
  <c r="BB91" i="433"/>
  <c r="BB92" i="433"/>
  <c r="AX88" i="433"/>
  <c r="AX85" i="433"/>
  <c r="AX86" i="433"/>
  <c r="AX87" i="433"/>
  <c r="AX89" i="433"/>
  <c r="AX90" i="433"/>
  <c r="AX91" i="433"/>
  <c r="AX92" i="433"/>
  <c r="AQ85" i="433"/>
  <c r="AQ86" i="433"/>
  <c r="AW95" i="433"/>
  <c r="AQ89" i="433"/>
  <c r="AQ91" i="433"/>
  <c r="AQ93" i="433"/>
  <c r="AP95" i="445"/>
  <c r="BB93" i="445"/>
  <c r="BA93" i="445"/>
  <c r="AX84" i="445"/>
  <c r="AQ85" i="445"/>
  <c r="AQ86" i="445"/>
  <c r="AQ87" i="445"/>
  <c r="AQ88" i="445"/>
  <c r="AQ89" i="445"/>
  <c r="AQ90" i="445"/>
  <c r="AQ91" i="445"/>
  <c r="AQ93" i="445"/>
  <c r="AQ84" i="445"/>
  <c r="AO87" i="445"/>
  <c r="BC89" i="426"/>
  <c r="AM95" i="426"/>
  <c r="BB84" i="426"/>
  <c r="BB85" i="426"/>
  <c r="BB86" i="426"/>
  <c r="BB89" i="426"/>
  <c r="BB90" i="426"/>
  <c r="BB92" i="426"/>
  <c r="BB93" i="426"/>
  <c r="AY87" i="426"/>
  <c r="AS87" i="426"/>
  <c r="AN86" i="426"/>
  <c r="AT95" i="426"/>
  <c r="AN88" i="426"/>
  <c r="AN89" i="426"/>
  <c r="AN90" i="426"/>
  <c r="AN92" i="426"/>
  <c r="AN93" i="426"/>
  <c r="BC86" i="446"/>
  <c r="BB86" i="446"/>
  <c r="BB93" i="446"/>
  <c r="BA84" i="446"/>
  <c r="BA88" i="446"/>
  <c r="BA89" i="446"/>
  <c r="BA92" i="446"/>
  <c r="AZ84" i="446"/>
  <c r="AS86" i="446"/>
  <c r="AY95" i="446"/>
  <c r="AS91" i="446"/>
  <c r="AS92" i="446"/>
  <c r="AN84" i="446"/>
  <c r="AV90" i="387"/>
  <c r="AV93" i="387"/>
  <c r="AP94" i="387"/>
  <c r="AM89" i="387"/>
  <c r="BB94" i="387"/>
  <c r="AM91" i="387"/>
  <c r="AM85" i="387"/>
  <c r="AM92" i="387"/>
  <c r="AZ94" i="387"/>
  <c r="BC86" i="386"/>
  <c r="BB89" i="386"/>
  <c r="BB93" i="386"/>
  <c r="AT87" i="386"/>
  <c r="AU94" i="386"/>
  <c r="AY94" i="386"/>
  <c r="AM94" i="386"/>
  <c r="AM87" i="386"/>
  <c r="AM88" i="386"/>
  <c r="AM89" i="386"/>
  <c r="AM91" i="386"/>
  <c r="AM92" i="386"/>
  <c r="AM93" i="386"/>
  <c r="AZ94" i="386"/>
  <c r="BB86" i="437"/>
  <c r="BA86" i="443"/>
  <c r="AW84" i="443"/>
  <c r="AZ86" i="383"/>
  <c r="BC86" i="383"/>
  <c r="BB86" i="383"/>
  <c r="BA93" i="383"/>
  <c r="AX84" i="383"/>
  <c r="AX87" i="383"/>
  <c r="AX88" i="383"/>
  <c r="AX89" i="383"/>
  <c r="AX90" i="383"/>
  <c r="AO87" i="383"/>
  <c r="AN85" i="424"/>
  <c r="BC93" i="424"/>
  <c r="BC92" i="424"/>
  <c r="G64" i="424" a="1"/>
  <c r="G64" i="424" s="1"/>
  <c r="G71" i="424" a="1"/>
  <c r="G71" i="424" s="1"/>
  <c r="E71" i="424" s="1" a="1"/>
  <c r="E71" i="424" s="1"/>
  <c r="G63" i="424" a="1"/>
  <c r="G63" i="424" s="1"/>
  <c r="E63" i="424" s="1" a="1"/>
  <c r="E63" i="424" s="1"/>
  <c r="AQ84" i="424"/>
  <c r="AQ85" i="424"/>
  <c r="AQ87" i="424"/>
  <c r="AQ93" i="424"/>
  <c r="AO91" i="424"/>
  <c r="AO84" i="424"/>
  <c r="AZ85" i="381"/>
  <c r="AZ86" i="381"/>
  <c r="AZ87" i="381"/>
  <c r="BC87" i="381"/>
  <c r="BC88" i="381"/>
  <c r="AZ89" i="381"/>
  <c r="BC89" i="381"/>
  <c r="BC90" i="381"/>
  <c r="AZ91" i="381"/>
  <c r="BC91" i="381"/>
  <c r="AZ92" i="381"/>
  <c r="AZ93" i="381"/>
  <c r="BC93" i="381"/>
  <c r="BA86" i="381"/>
  <c r="AZ84" i="381"/>
  <c r="AN87" i="381"/>
  <c r="AM95" i="380"/>
  <c r="AX95" i="380"/>
  <c r="AR93" i="380"/>
  <c r="AN85" i="380"/>
  <c r="AN86" i="380"/>
  <c r="AN88" i="380"/>
  <c r="AN93" i="380"/>
  <c r="AN87" i="380"/>
  <c r="AN91" i="380"/>
  <c r="BB91" i="447"/>
  <c r="BB86" i="447"/>
  <c r="AO95" i="447"/>
  <c r="BB89" i="447"/>
  <c r="BA84" i="447"/>
  <c r="AN95" i="447"/>
  <c r="BA87" i="447"/>
  <c r="AY88" i="447"/>
  <c r="BA88" i="447"/>
  <c r="BA89" i="447"/>
  <c r="BA90" i="447"/>
  <c r="BA91" i="447"/>
  <c r="AV87" i="447"/>
  <c r="AO87" i="447"/>
  <c r="AZ94" i="447"/>
  <c r="AM92" i="447"/>
  <c r="AN94" i="447"/>
  <c r="AM87" i="447"/>
  <c r="AM91" i="447"/>
  <c r="AM84" i="447"/>
  <c r="BC94" i="447"/>
  <c r="AZ86" i="378"/>
  <c r="BB86" i="378"/>
  <c r="AV87" i="378"/>
  <c r="AU93" i="378"/>
  <c r="AP94" i="378"/>
  <c r="BB94" i="378"/>
  <c r="BC84" i="420"/>
  <c r="BC85" i="420"/>
  <c r="AM95" i="420"/>
  <c r="BC86" i="420"/>
  <c r="AZ87" i="420"/>
  <c r="BC87" i="420"/>
  <c r="AZ88" i="420"/>
  <c r="AZ89" i="420"/>
  <c r="BC89" i="420"/>
  <c r="AZ90" i="420"/>
  <c r="BC90" i="420"/>
  <c r="BC91" i="420"/>
  <c r="AZ92" i="420"/>
  <c r="BC92" i="420"/>
  <c r="AZ93" i="420"/>
  <c r="BB86" i="420"/>
  <c r="AY91" i="420"/>
  <c r="AY93" i="420"/>
  <c r="M64" i="420" a="1"/>
  <c r="M64" i="420" s="1"/>
  <c r="AW86" i="420"/>
  <c r="BC95" i="420"/>
  <c r="AW88" i="420"/>
  <c r="AT93" i="420"/>
  <c r="AT87" i="420"/>
  <c r="AP92" i="420"/>
  <c r="AO93" i="420"/>
  <c r="AZ85" i="442"/>
  <c r="BC86" i="442"/>
  <c r="AZ87" i="442"/>
  <c r="AZ89" i="442"/>
  <c r="BC90" i="442"/>
  <c r="AZ91" i="442"/>
  <c r="AZ93" i="442"/>
  <c r="AO95" i="442"/>
  <c r="BA86" i="442"/>
  <c r="AY85" i="442"/>
  <c r="AW84" i="442"/>
  <c r="AW85" i="442"/>
  <c r="AW86" i="442"/>
  <c r="BC95" i="442"/>
  <c r="AW88" i="442"/>
  <c r="AW90" i="442"/>
  <c r="AW91" i="442"/>
  <c r="AT84" i="442"/>
  <c r="AT93" i="442"/>
  <c r="AP85" i="442"/>
  <c r="AV95" i="442"/>
  <c r="AO88" i="442"/>
  <c r="AO90" i="442"/>
  <c r="AO87" i="442"/>
  <c r="AO89" i="442"/>
  <c r="AO91" i="442"/>
  <c r="AX88" i="407"/>
  <c r="AX90" i="407"/>
  <c r="AP87" i="407"/>
  <c r="J39" i="407"/>
  <c r="AU95" i="407"/>
  <c r="AZ85" i="425"/>
  <c r="AZ87" i="425"/>
  <c r="AZ88" i="425"/>
  <c r="AZ89" i="425"/>
  <c r="BB84" i="425"/>
  <c r="BB91" i="425"/>
  <c r="BA87" i="425"/>
  <c r="AQ84" i="425"/>
  <c r="AO88" i="425"/>
  <c r="AO92" i="425"/>
  <c r="BC84" i="405"/>
  <c r="BC85" i="405"/>
  <c r="AN93" i="405"/>
  <c r="AN85" i="405"/>
  <c r="AP95" i="438"/>
  <c r="BE166" i="438"/>
  <c r="BE242" i="438"/>
  <c r="W25" i="408"/>
  <c r="V25" i="408" s="1"/>
  <c r="U36" i="408" s="1"/>
  <c r="W26" i="405"/>
  <c r="V26" i="405" s="1"/>
  <c r="V37" i="405" s="1"/>
  <c r="W5" i="441"/>
  <c r="V5" i="441" s="1"/>
  <c r="B36" i="441" s="1"/>
  <c r="W24" i="430"/>
  <c r="V24" i="430" s="1"/>
  <c r="V3" i="430" s="1"/>
  <c r="W25" i="424"/>
  <c r="V25" i="424" s="1"/>
  <c r="U37" i="424" s="1"/>
  <c r="W24" i="447"/>
  <c r="V24" i="447" s="1"/>
  <c r="V3" i="447" s="1"/>
  <c r="BE147" i="438"/>
  <c r="BE223" i="438"/>
  <c r="BE299" i="438"/>
  <c r="W9" i="441"/>
  <c r="V9" i="441" s="1"/>
  <c r="F37" i="441" s="1"/>
  <c r="W24" i="414"/>
  <c r="V24" i="414" s="1"/>
  <c r="T36" i="414" s="1"/>
  <c r="W13" i="441"/>
  <c r="V13" i="441" s="1"/>
  <c r="J36" i="441" s="1"/>
  <c r="W11" i="438"/>
  <c r="V11" i="438" s="1"/>
  <c r="H38" i="438" s="1"/>
  <c r="C30" i="386"/>
  <c r="W24" i="383"/>
  <c r="V24" i="383" s="1"/>
  <c r="T36" i="383" s="1"/>
  <c r="W26" i="426"/>
  <c r="V26" i="426" s="1"/>
  <c r="AS83" i="438"/>
  <c r="BE128" i="438"/>
  <c r="BE204" i="438"/>
  <c r="BE280" i="438"/>
  <c r="AZ86" i="441"/>
  <c r="BB86" i="441"/>
  <c r="AY93" i="441"/>
  <c r="AN95" i="441"/>
  <c r="AZ88" i="416"/>
  <c r="AP95" i="416"/>
  <c r="BB89" i="416"/>
  <c r="BB87" i="416"/>
  <c r="AN95" i="416"/>
  <c r="BC87" i="415"/>
  <c r="AW92" i="415"/>
  <c r="AT84" i="415"/>
  <c r="AP86" i="415"/>
  <c r="AV95" i="415"/>
  <c r="AP89" i="415"/>
  <c r="AW89" i="414"/>
  <c r="AW93" i="414"/>
  <c r="BC85" i="408"/>
  <c r="AZ87" i="408"/>
  <c r="AO84" i="408"/>
  <c r="BB92" i="397"/>
  <c r="BB91" i="397"/>
  <c r="BB89" i="397"/>
  <c r="BC85" i="432"/>
  <c r="AZ92" i="432"/>
  <c r="AR84" i="432"/>
  <c r="BC87" i="430"/>
  <c r="AV93" i="430"/>
  <c r="AZ86" i="436"/>
  <c r="BC86" i="436"/>
  <c r="AV84" i="436"/>
  <c r="AW84" i="427"/>
  <c r="AZ89" i="433"/>
  <c r="BB84" i="433"/>
  <c r="AO95" i="433"/>
  <c r="AQ90" i="433"/>
  <c r="AO85" i="433"/>
  <c r="AO84" i="433"/>
  <c r="AW95" i="445"/>
  <c r="BB87" i="426"/>
  <c r="AR84" i="426"/>
  <c r="AR85" i="426"/>
  <c r="AR87" i="426"/>
  <c r="BB85" i="446"/>
  <c r="AS89" i="446"/>
  <c r="AS87" i="446"/>
  <c r="AS90" i="446"/>
  <c r="AR90" i="446"/>
  <c r="AR92" i="446"/>
  <c r="AU84" i="387"/>
  <c r="AM87" i="387"/>
  <c r="AS95" i="387"/>
  <c r="AM88" i="387"/>
  <c r="AT84" i="386"/>
  <c r="AO94" i="386"/>
  <c r="AS94" i="386"/>
  <c r="AW94" i="386"/>
  <c r="BA94" i="386"/>
  <c r="AP94" i="386"/>
  <c r="AT94" i="386"/>
  <c r="AX94" i="386"/>
  <c r="BB94" i="386"/>
  <c r="AN94" i="386"/>
  <c r="AR94" i="386"/>
  <c r="AV94" i="386"/>
  <c r="BA84" i="437"/>
  <c r="AY85" i="437"/>
  <c r="BA85" i="437"/>
  <c r="BA86" i="437"/>
  <c r="AY93" i="437"/>
  <c r="AY92" i="437"/>
  <c r="AT90" i="437"/>
  <c r="AW90" i="443"/>
  <c r="AW92" i="443"/>
  <c r="AP92" i="443"/>
  <c r="AP89" i="443"/>
  <c r="AX91" i="383"/>
  <c r="AX92" i="383"/>
  <c r="AX93" i="383"/>
  <c r="AZ85" i="424"/>
  <c r="AZ92" i="424"/>
  <c r="AW95" i="424"/>
  <c r="AQ92" i="424"/>
  <c r="AN90" i="380"/>
  <c r="BB93" i="447"/>
  <c r="BB87" i="447"/>
  <c r="AY92" i="447"/>
  <c r="AU95" i="378"/>
  <c r="AO85" i="378"/>
  <c r="BA94" i="378"/>
  <c r="AM86" i="378"/>
  <c r="AM87" i="378"/>
  <c r="AM88" i="378"/>
  <c r="AM89" i="378"/>
  <c r="AM90" i="378"/>
  <c r="AM91" i="378"/>
  <c r="AM92" i="378"/>
  <c r="AM93" i="378"/>
  <c r="AY94" i="378"/>
  <c r="AY87" i="420"/>
  <c r="AP88" i="420"/>
  <c r="AP84" i="420"/>
  <c r="AP86" i="420"/>
  <c r="AO86" i="442"/>
  <c r="AX91" i="407"/>
  <c r="BC91" i="425"/>
  <c r="BA86" i="425"/>
  <c r="BA91" i="425"/>
  <c r="AQ91" i="425"/>
  <c r="AQ85" i="425"/>
  <c r="AO86" i="425"/>
  <c r="AP95" i="405"/>
  <c r="AR93" i="405"/>
  <c r="AO85" i="405"/>
  <c r="AZ90" i="441"/>
  <c r="AZ89" i="441"/>
  <c r="BC85" i="441"/>
  <c r="BC93" i="441"/>
  <c r="AX87" i="441"/>
  <c r="AX86" i="441"/>
  <c r="AX90" i="441"/>
  <c r="AW85" i="441"/>
  <c r="AS95" i="441"/>
  <c r="BA92" i="416"/>
  <c r="BA87" i="416"/>
  <c r="AW91" i="416"/>
  <c r="AW85" i="415"/>
  <c r="AT93" i="415"/>
  <c r="AT87" i="415"/>
  <c r="AT91" i="415"/>
  <c r="AP84" i="415"/>
  <c r="AP87" i="415"/>
  <c r="AZ86" i="414"/>
  <c r="AP95" i="414"/>
  <c r="BA89" i="414"/>
  <c r="AW88" i="414"/>
  <c r="AW87" i="414"/>
  <c r="BC88" i="408"/>
  <c r="AX84" i="408"/>
  <c r="BC93" i="397"/>
  <c r="BC88" i="397"/>
  <c r="BC84" i="397"/>
  <c r="BC87" i="397"/>
  <c r="AZ90" i="397"/>
  <c r="BA89" i="397"/>
  <c r="AX90" i="397"/>
  <c r="AW85" i="397"/>
  <c r="AW89" i="397"/>
  <c r="AW93" i="397"/>
  <c r="AS91" i="397"/>
  <c r="AX84" i="432"/>
  <c r="AW93" i="432"/>
  <c r="AW88" i="432"/>
  <c r="AN92" i="432"/>
  <c r="AZ85" i="430"/>
  <c r="BC88" i="430"/>
  <c r="AZ90" i="430"/>
  <c r="BB84" i="430"/>
  <c r="AW84" i="430"/>
  <c r="AV85" i="430"/>
  <c r="AV84" i="430"/>
  <c r="AM86" i="430"/>
  <c r="AM85" i="430"/>
  <c r="AM88" i="430"/>
  <c r="AW85" i="436"/>
  <c r="AM85" i="436"/>
  <c r="AM84" i="436"/>
  <c r="AP89" i="393"/>
  <c r="BA84" i="427"/>
  <c r="BA85" i="427"/>
  <c r="BA86" i="427"/>
  <c r="BA87" i="427"/>
  <c r="BA88" i="427"/>
  <c r="BA89" i="427"/>
  <c r="BA92" i="427"/>
  <c r="BA93" i="427"/>
  <c r="BC86" i="433"/>
  <c r="AQ87" i="433"/>
  <c r="AQ84" i="433"/>
  <c r="BB84" i="445"/>
  <c r="BA85" i="445"/>
  <c r="BA89" i="445"/>
  <c r="AX87" i="445"/>
  <c r="AX88" i="445"/>
  <c r="AX89" i="445"/>
  <c r="AX90" i="445"/>
  <c r="AX91" i="445"/>
  <c r="AX92" i="445"/>
  <c r="AX93" i="445"/>
  <c r="BC86" i="426"/>
  <c r="AX95" i="426"/>
  <c r="AS84" i="446"/>
  <c r="AV86" i="387"/>
  <c r="AM86" i="387"/>
  <c r="BB84" i="386"/>
  <c r="BB92" i="386"/>
  <c r="BB91" i="386"/>
  <c r="BB90" i="386"/>
  <c r="AY85" i="386"/>
  <c r="AM85" i="386"/>
  <c r="BB84" i="443"/>
  <c r="BB85" i="443"/>
  <c r="BB86" i="443"/>
  <c r="BB87" i="443"/>
  <c r="BB88" i="443"/>
  <c r="BB89" i="443"/>
  <c r="BB90" i="443"/>
  <c r="BB91" i="443"/>
  <c r="BB92" i="443"/>
  <c r="BB93" i="443"/>
  <c r="AY84" i="443"/>
  <c r="AW87" i="443"/>
  <c r="AP84" i="443"/>
  <c r="BA92" i="383"/>
  <c r="AQ84" i="383"/>
  <c r="AQ85" i="383"/>
  <c r="AQ86" i="383"/>
  <c r="AW95" i="383"/>
  <c r="AQ88" i="383"/>
  <c r="AQ89" i="383"/>
  <c r="AQ90" i="383"/>
  <c r="AQ91" i="383"/>
  <c r="AQ92" i="383"/>
  <c r="AQ93" i="383"/>
  <c r="AO84" i="383"/>
  <c r="AZ89" i="424"/>
  <c r="BC89" i="424"/>
  <c r="AZ87" i="424"/>
  <c r="AU95" i="424"/>
  <c r="E72" i="381"/>
  <c r="AP95" i="381"/>
  <c r="BB86" i="381"/>
  <c r="AU95" i="381"/>
  <c r="BB85" i="380"/>
  <c r="BB89" i="380"/>
  <c r="AZ84" i="380"/>
  <c r="BA85" i="447"/>
  <c r="BA92" i="447"/>
  <c r="AO84" i="447"/>
  <c r="AM90" i="447"/>
  <c r="AU91" i="378"/>
  <c r="AU90" i="378"/>
  <c r="AU89" i="378"/>
  <c r="AU92" i="378"/>
  <c r="AM94" i="378"/>
  <c r="AQ94" i="378"/>
  <c r="AU94" i="378"/>
  <c r="BC94" i="378"/>
  <c r="AN94" i="378"/>
  <c r="AR94" i="378"/>
  <c r="AV94" i="378"/>
  <c r="AZ94" i="378"/>
  <c r="AS95" i="378"/>
  <c r="AM85" i="378"/>
  <c r="AO94" i="378"/>
  <c r="AS94" i="378"/>
  <c r="AW94" i="378"/>
  <c r="AZ86" i="420"/>
  <c r="AW89" i="420"/>
  <c r="AW93" i="420"/>
  <c r="AW92" i="420"/>
  <c r="AW87" i="420"/>
  <c r="AW91" i="420"/>
  <c r="AT89" i="420"/>
  <c r="AO89" i="420"/>
  <c r="AZ84" i="442"/>
  <c r="AT91" i="442"/>
  <c r="AT92" i="442"/>
  <c r="AO84" i="442"/>
  <c r="BC85" i="407"/>
  <c r="BB87" i="407"/>
  <c r="BC87" i="425"/>
  <c r="AT95" i="425"/>
  <c r="AN84" i="425"/>
  <c r="AZ87" i="405"/>
  <c r="AZ86" i="405"/>
  <c r="AZ93" i="405"/>
  <c r="BA85" i="405"/>
  <c r="BA93" i="405"/>
  <c r="AY84" i="405"/>
  <c r="BA84" i="405"/>
  <c r="BA87" i="405"/>
  <c r="BA91" i="405"/>
  <c r="AX88" i="405"/>
  <c r="AR88" i="405"/>
  <c r="AO89" i="405"/>
  <c r="AO93" i="405"/>
  <c r="AO87" i="405"/>
  <c r="AT95" i="405"/>
  <c r="AN90" i="405"/>
  <c r="AN88" i="405"/>
  <c r="BB95" i="438"/>
  <c r="AP88" i="438"/>
  <c r="W23" i="387"/>
  <c r="V23" i="387" s="1"/>
  <c r="V2" i="387" s="1"/>
  <c r="W24" i="378"/>
  <c r="V24" i="378" s="1"/>
  <c r="T38" i="378" s="1"/>
  <c r="C5" i="438"/>
  <c r="W15" i="441"/>
  <c r="V15" i="441" s="1"/>
  <c r="L36" i="441" s="1"/>
  <c r="W25" i="405"/>
  <c r="V25" i="405" s="1"/>
  <c r="V4" i="405" s="1"/>
  <c r="H2" i="444"/>
  <c r="W23" i="438"/>
  <c r="V23" i="438" s="1"/>
  <c r="S38" i="438" s="1"/>
  <c r="W25" i="393"/>
  <c r="V25" i="393" s="1"/>
  <c r="V4" i="393" s="1"/>
  <c r="BB95" i="407"/>
  <c r="BC84" i="407"/>
  <c r="BB89" i="407"/>
  <c r="AQ86" i="407"/>
  <c r="AQ85" i="407"/>
  <c r="BC89" i="441"/>
  <c r="BC92" i="441"/>
  <c r="BC84" i="441"/>
  <c r="AM95" i="441"/>
  <c r="BC87" i="441"/>
  <c r="BC91" i="441"/>
  <c r="AZ85" i="441"/>
  <c r="AP95" i="441"/>
  <c r="BC90" i="441"/>
  <c r="AZ93" i="441"/>
  <c r="BB90" i="441"/>
  <c r="BB85" i="441"/>
  <c r="BB89" i="441"/>
  <c r="BB88" i="441"/>
  <c r="BB87" i="441"/>
  <c r="BB91" i="441"/>
  <c r="BA84" i="441"/>
  <c r="AY85" i="441"/>
  <c r="BA87" i="441"/>
  <c r="AY89" i="441"/>
  <c r="BA91" i="441"/>
  <c r="BA90" i="441"/>
  <c r="BA85" i="441"/>
  <c r="AY86" i="441"/>
  <c r="BA92" i="441"/>
  <c r="AX88" i="441"/>
  <c r="AX92" i="441"/>
  <c r="AX84" i="441"/>
  <c r="AX91" i="441"/>
  <c r="AY88" i="441"/>
  <c r="AY92" i="441"/>
  <c r="AY87" i="441"/>
  <c r="AY91" i="441"/>
  <c r="AY90" i="441"/>
  <c r="AW86" i="441"/>
  <c r="AW90" i="441"/>
  <c r="AW89" i="441"/>
  <c r="AW88" i="441"/>
  <c r="AW92" i="441"/>
  <c r="AV92" i="441"/>
  <c r="AV91" i="441"/>
  <c r="AV86" i="441"/>
  <c r="AV85" i="441"/>
  <c r="AV89" i="441"/>
  <c r="AU84" i="441"/>
  <c r="AU88" i="441"/>
  <c r="AU92" i="441"/>
  <c r="AU91" i="441"/>
  <c r="AU89" i="441"/>
  <c r="AU90" i="441"/>
  <c r="AM89" i="441"/>
  <c r="AM85" i="441"/>
  <c r="AM92" i="441"/>
  <c r="AM91" i="441"/>
  <c r="AM86" i="441"/>
  <c r="AM90" i="441"/>
  <c r="AZ87" i="416"/>
  <c r="AZ91" i="416"/>
  <c r="AZ86" i="416"/>
  <c r="AZ90" i="416"/>
  <c r="AZ89" i="416"/>
  <c r="AZ92" i="416"/>
  <c r="BB88" i="416"/>
  <c r="BB92" i="416"/>
  <c r="BB84" i="416"/>
  <c r="BB91" i="416"/>
  <c r="BB90" i="416"/>
  <c r="BA85" i="416"/>
  <c r="AY87" i="416"/>
  <c r="BA89" i="416"/>
  <c r="AY86" i="416"/>
  <c r="BA91" i="416"/>
  <c r="AZ84" i="416"/>
  <c r="AX89" i="416"/>
  <c r="AX93" i="416"/>
  <c r="AX84" i="416"/>
  <c r="AX87" i="416"/>
  <c r="AX91" i="416"/>
  <c r="AY88" i="416"/>
  <c r="AY92" i="416"/>
  <c r="AY91" i="416"/>
  <c r="AY90" i="416"/>
  <c r="AY85" i="416"/>
  <c r="AY89" i="416"/>
  <c r="AW85" i="416"/>
  <c r="AW89" i="416"/>
  <c r="AW88" i="416"/>
  <c r="AW84" i="416"/>
  <c r="AW87" i="416"/>
  <c r="AT84" i="416"/>
  <c r="AT89" i="416"/>
  <c r="AT88" i="416"/>
  <c r="AT92" i="416"/>
  <c r="AT86" i="416"/>
  <c r="AT90" i="416"/>
  <c r="AQ84" i="416"/>
  <c r="BC85" i="415"/>
  <c r="BC89" i="415"/>
  <c r="BC93" i="415"/>
  <c r="AZ87" i="415"/>
  <c r="BC88" i="415"/>
  <c r="AZ91" i="415"/>
  <c r="BC92" i="415"/>
  <c r="AZ85" i="415"/>
  <c r="BC86" i="415"/>
  <c r="AZ89" i="415"/>
  <c r="BC90" i="415"/>
  <c r="AZ93" i="415"/>
  <c r="AZ84" i="415"/>
  <c r="AT90" i="415"/>
  <c r="AT85" i="415"/>
  <c r="AT89" i="415"/>
  <c r="BB84" i="414"/>
  <c r="BB91" i="414"/>
  <c r="BB90" i="414"/>
  <c r="AY86" i="414"/>
  <c r="BA88" i="414"/>
  <c r="BA92" i="414"/>
  <c r="BA84" i="414"/>
  <c r="BA87" i="414"/>
  <c r="BA91" i="414"/>
  <c r="AN95" i="414"/>
  <c r="AY92" i="414"/>
  <c r="AY87" i="414"/>
  <c r="AY90" i="414"/>
  <c r="AY89" i="414"/>
  <c r="AY88" i="414"/>
  <c r="AW85" i="414"/>
  <c r="AW84" i="414"/>
  <c r="AW92" i="414"/>
  <c r="AW91" i="414"/>
  <c r="AW95" i="414"/>
  <c r="AQ91" i="414"/>
  <c r="AQ89" i="414"/>
  <c r="AQ88" i="414"/>
  <c r="AQ92" i="414"/>
  <c r="AO92" i="414"/>
  <c r="AO91" i="414"/>
  <c r="AZ85" i="408"/>
  <c r="BC86" i="408"/>
  <c r="AZ89" i="408"/>
  <c r="BC90" i="408"/>
  <c r="AZ93" i="408"/>
  <c r="BC89" i="408"/>
  <c r="BC84" i="408"/>
  <c r="BC87" i="408"/>
  <c r="AZ90" i="408"/>
  <c r="BC91" i="408"/>
  <c r="BB87" i="408"/>
  <c r="BA92" i="408"/>
  <c r="BA84" i="408"/>
  <c r="AY88" i="408"/>
  <c r="AY84" i="408"/>
  <c r="BA85" i="408"/>
  <c r="AY87" i="408"/>
  <c r="BA89" i="408"/>
  <c r="AX86" i="408"/>
  <c r="AX90" i="408"/>
  <c r="AY90" i="408"/>
  <c r="AY85" i="408"/>
  <c r="AY89" i="408"/>
  <c r="AY92" i="408"/>
  <c r="AY91" i="408"/>
  <c r="AW84" i="408"/>
  <c r="BC95" i="408"/>
  <c r="AW86" i="408"/>
  <c r="AW87" i="408"/>
  <c r="AW85" i="408"/>
  <c r="AW89" i="408"/>
  <c r="AW93" i="408"/>
  <c r="AQ90" i="408"/>
  <c r="AQ89" i="408"/>
  <c r="AQ88" i="408"/>
  <c r="AQ92" i="408"/>
  <c r="AZ87" i="397"/>
  <c r="AZ91" i="397"/>
  <c r="BC92" i="397"/>
  <c r="BC91" i="397"/>
  <c r="AZ85" i="397"/>
  <c r="AZ89" i="397"/>
  <c r="BC90" i="397"/>
  <c r="AZ93" i="397"/>
  <c r="BC85" i="397"/>
  <c r="BC89" i="397"/>
  <c r="AZ92" i="397"/>
  <c r="BB88" i="397"/>
  <c r="BB87" i="397"/>
  <c r="BA85" i="397"/>
  <c r="AX85" i="397"/>
  <c r="AX89" i="397"/>
  <c r="AX87" i="397"/>
  <c r="AX91" i="397"/>
  <c r="AX86" i="397"/>
  <c r="AW88" i="397"/>
  <c r="AW92" i="397"/>
  <c r="AR91" i="397"/>
  <c r="AR90" i="397"/>
  <c r="AR85" i="397"/>
  <c r="AR88" i="397"/>
  <c r="AR92" i="397"/>
  <c r="BC90" i="432"/>
  <c r="AZ88" i="432"/>
  <c r="BC89" i="432"/>
  <c r="AZ87" i="432"/>
  <c r="AZ91" i="432"/>
  <c r="BC87" i="432"/>
  <c r="BC91" i="432"/>
  <c r="BA87" i="432"/>
  <c r="AY89" i="432"/>
  <c r="BA91" i="432"/>
  <c r="AY93" i="432"/>
  <c r="BA86" i="432"/>
  <c r="BA90" i="432"/>
  <c r="BA85" i="432"/>
  <c r="AY87" i="432"/>
  <c r="BA89" i="432"/>
  <c r="AY91" i="432"/>
  <c r="BA93" i="432"/>
  <c r="AX87" i="432"/>
  <c r="AX91" i="432"/>
  <c r="AX86" i="432"/>
  <c r="AX90" i="432"/>
  <c r="AX88" i="432"/>
  <c r="AX92" i="432"/>
  <c r="AY86" i="432"/>
  <c r="AY85" i="432"/>
  <c r="AY84" i="432"/>
  <c r="AW92" i="432"/>
  <c r="AW91" i="432"/>
  <c r="AW85" i="432"/>
  <c r="AW89" i="432"/>
  <c r="AS91" i="432"/>
  <c r="AS86" i="432"/>
  <c r="AS90" i="432"/>
  <c r="AS84" i="432"/>
  <c r="AR87" i="432"/>
  <c r="AS89" i="432"/>
  <c r="AS93" i="432"/>
  <c r="AR88" i="432"/>
  <c r="AR91" i="432"/>
  <c r="AZ87" i="430"/>
  <c r="AZ91" i="430"/>
  <c r="BC92" i="430"/>
  <c r="BC91" i="430"/>
  <c r="AZ89" i="430"/>
  <c r="AZ93" i="430"/>
  <c r="BC85" i="430"/>
  <c r="AZ88" i="430"/>
  <c r="BC89" i="430"/>
  <c r="AZ92" i="430"/>
  <c r="BB89" i="430"/>
  <c r="BB93" i="430"/>
  <c r="BB88" i="430"/>
  <c r="BB92" i="430"/>
  <c r="BA90" i="430"/>
  <c r="AY92" i="430"/>
  <c r="AY87" i="430"/>
  <c r="BA89" i="430"/>
  <c r="AY91" i="430"/>
  <c r="BA92" i="430"/>
  <c r="BA87" i="430"/>
  <c r="BA91" i="430"/>
  <c r="AX85" i="430"/>
  <c r="AX89" i="430"/>
  <c r="AX88" i="430"/>
  <c r="AX92" i="430"/>
  <c r="AX86" i="430"/>
  <c r="AX90" i="430"/>
  <c r="AY88" i="430"/>
  <c r="AY84" i="430"/>
  <c r="AY86" i="430"/>
  <c r="AY85" i="430"/>
  <c r="AY89" i="430"/>
  <c r="AV91" i="430"/>
  <c r="AV90" i="430"/>
  <c r="AV89" i="430"/>
  <c r="AV88" i="430"/>
  <c r="AV92" i="430"/>
  <c r="AU88" i="430"/>
  <c r="AU92" i="430"/>
  <c r="AU91" i="430"/>
  <c r="AU89" i="430"/>
  <c r="AM92" i="430"/>
  <c r="AM91" i="430"/>
  <c r="AM89" i="430"/>
  <c r="BA88" i="436"/>
  <c r="BA87" i="436"/>
  <c r="AN95" i="436"/>
  <c r="BA90" i="436"/>
  <c r="BA89" i="436"/>
  <c r="AZ84" i="436"/>
  <c r="AY86" i="436"/>
  <c r="AY90" i="436"/>
  <c r="AW92" i="436"/>
  <c r="BC95" i="436"/>
  <c r="AW91" i="436"/>
  <c r="AW90" i="436"/>
  <c r="AP92" i="393"/>
  <c r="AV95" i="393"/>
  <c r="AP91" i="393"/>
  <c r="AP88" i="393"/>
  <c r="AP86" i="393"/>
  <c r="AP90" i="393"/>
  <c r="AZ85" i="427"/>
  <c r="BC86" i="427"/>
  <c r="AZ89" i="427"/>
  <c r="BC90" i="427"/>
  <c r="AZ93" i="427"/>
  <c r="BC85" i="427"/>
  <c r="AZ88" i="427"/>
  <c r="BC89" i="427"/>
  <c r="BC88" i="427"/>
  <c r="AZ91" i="427"/>
  <c r="BC92" i="427"/>
  <c r="AZ86" i="427"/>
  <c r="BC87" i="427"/>
  <c r="BC91" i="427"/>
  <c r="AO95" i="445"/>
  <c r="BB90" i="445"/>
  <c r="BB85" i="445"/>
  <c r="BB88" i="445"/>
  <c r="BB92" i="445"/>
  <c r="BB87" i="445"/>
  <c r="BB91" i="445"/>
  <c r="BA84" i="445"/>
  <c r="BA88" i="445"/>
  <c r="BA92" i="445"/>
  <c r="AY86" i="445"/>
  <c r="BA87" i="445"/>
  <c r="AY88" i="445"/>
  <c r="BA91" i="445"/>
  <c r="AY92" i="445"/>
  <c r="BA86" i="445"/>
  <c r="BA90" i="445"/>
  <c r="AY85" i="445"/>
  <c r="AY89" i="445"/>
  <c r="AY93" i="445"/>
  <c r="AO84" i="445"/>
  <c r="AN85" i="426"/>
  <c r="AY88" i="426"/>
  <c r="AN84" i="426"/>
  <c r="BB89" i="446"/>
  <c r="BB88" i="446"/>
  <c r="BB92" i="446"/>
  <c r="BB87" i="446"/>
  <c r="BB91" i="446"/>
  <c r="BB90" i="446"/>
  <c r="AV85" i="387"/>
  <c r="AV89" i="387"/>
  <c r="AV88" i="387"/>
  <c r="AV92" i="387"/>
  <c r="BB88" i="386"/>
  <c r="BB87" i="386"/>
  <c r="BB86" i="386"/>
  <c r="AY87" i="386"/>
  <c r="BA86" i="386"/>
  <c r="AY89" i="437"/>
  <c r="AY87" i="437"/>
  <c r="AY91" i="437"/>
  <c r="AY86" i="437"/>
  <c r="AY90" i="437"/>
  <c r="AO95" i="443"/>
  <c r="AY91" i="443"/>
  <c r="AY90" i="443"/>
  <c r="AY89" i="443"/>
  <c r="AY88" i="443"/>
  <c r="AY87" i="443"/>
  <c r="AY93" i="383"/>
  <c r="AN95" i="383"/>
  <c r="BA90" i="383"/>
  <c r="BA85" i="383"/>
  <c r="BA89" i="383"/>
  <c r="BA84" i="383"/>
  <c r="AY84" i="383"/>
  <c r="AQ87" i="383"/>
  <c r="AO85" i="383"/>
  <c r="BC85" i="424"/>
  <c r="AZ88" i="424"/>
  <c r="BC88" i="424"/>
  <c r="AZ91" i="424"/>
  <c r="AM95" i="424"/>
  <c r="BC87" i="424"/>
  <c r="AZ90" i="424"/>
  <c r="BC91" i="424"/>
  <c r="BC86" i="424"/>
  <c r="BC90" i="424"/>
  <c r="AZ93" i="424"/>
  <c r="BA84" i="424"/>
  <c r="S62" i="424" a="1"/>
  <c r="S62" i="424" s="1"/>
  <c r="Q62" i="424" s="1" a="1"/>
  <c r="Q62" i="424" s="1"/>
  <c r="S63" i="424" a="1"/>
  <c r="S63" i="424" s="1"/>
  <c r="Q63" i="424" s="1" a="1"/>
  <c r="Q63" i="424" s="1"/>
  <c r="S64" i="424" a="1"/>
  <c r="S64" i="424" s="1"/>
  <c r="Q61" i="424" s="1"/>
  <c r="S65" i="424" a="1"/>
  <c r="S65" i="424" s="1"/>
  <c r="Q65" i="424" s="1" a="1"/>
  <c r="Q65" i="424" s="1"/>
  <c r="AQ88" i="424"/>
  <c r="AQ91" i="424"/>
  <c r="AQ86" i="424"/>
  <c r="AQ90" i="424"/>
  <c r="AO86" i="424"/>
  <c r="AO90" i="424"/>
  <c r="AO89" i="424"/>
  <c r="AO93" i="424"/>
  <c r="AO85" i="424"/>
  <c r="AO88" i="424"/>
  <c r="AO92" i="424"/>
  <c r="BC86" i="381"/>
  <c r="AR84" i="381"/>
  <c r="AO85" i="381"/>
  <c r="AN84" i="381"/>
  <c r="AO95" i="380"/>
  <c r="BB90" i="380"/>
  <c r="BB84" i="380"/>
  <c r="BB87" i="380"/>
  <c r="BB88" i="380"/>
  <c r="BB91" i="380"/>
  <c r="BB92" i="380"/>
  <c r="AR87" i="380"/>
  <c r="AR85" i="380"/>
  <c r="AR91" i="380"/>
  <c r="AR86" i="380"/>
  <c r="AR90" i="380"/>
  <c r="AR89" i="380"/>
  <c r="AR92" i="380"/>
  <c r="AO84" i="380"/>
  <c r="AN84" i="380"/>
  <c r="AT95" i="380"/>
  <c r="BA86" i="447"/>
  <c r="AY89" i="447"/>
  <c r="AY84" i="447"/>
  <c r="AY87" i="447"/>
  <c r="AY85" i="447"/>
  <c r="AM88" i="447"/>
  <c r="AM86" i="447"/>
  <c r="AM89" i="447"/>
  <c r="AU85" i="378"/>
  <c r="AU88" i="378"/>
  <c r="AU84" i="378"/>
  <c r="AU87" i="378"/>
  <c r="AY84" i="420"/>
  <c r="AN95" i="420"/>
  <c r="AZ84" i="420"/>
  <c r="AY86" i="420"/>
  <c r="AY90" i="420"/>
  <c r="AY85" i="420"/>
  <c r="AY89" i="420"/>
  <c r="AY88" i="420"/>
  <c r="AW85" i="420"/>
  <c r="AT88" i="420"/>
  <c r="AT92" i="420"/>
  <c r="AT86" i="420"/>
  <c r="AT85" i="420"/>
  <c r="AP87" i="420"/>
  <c r="AP91" i="420"/>
  <c r="AP90" i="420"/>
  <c r="AP89" i="420"/>
  <c r="AP93" i="420"/>
  <c r="AO88" i="420"/>
  <c r="AO92" i="420"/>
  <c r="AO91" i="420"/>
  <c r="AO86" i="420"/>
  <c r="AO90" i="420"/>
  <c r="AZ88" i="442"/>
  <c r="BC89" i="442"/>
  <c r="AZ92" i="442"/>
  <c r="BC93" i="442"/>
  <c r="BC84" i="442"/>
  <c r="BC88" i="442"/>
  <c r="BC92" i="442"/>
  <c r="BC87" i="442"/>
  <c r="AZ90" i="442"/>
  <c r="BC91" i="442"/>
  <c r="AW87" i="442"/>
  <c r="AT89" i="442"/>
  <c r="AT88" i="442"/>
  <c r="AT87" i="442"/>
  <c r="AT86" i="442"/>
  <c r="AT90" i="442"/>
  <c r="AP84" i="442"/>
  <c r="AU95" i="442"/>
  <c r="BB86" i="407"/>
  <c r="BB85" i="407"/>
  <c r="AY85" i="407"/>
  <c r="AX87" i="407"/>
  <c r="AY84" i="407"/>
  <c r="AX86" i="407"/>
  <c r="AX85" i="407"/>
  <c r="AP86" i="407"/>
  <c r="AP84" i="407"/>
  <c r="AO85" i="407"/>
  <c r="AN85" i="425"/>
  <c r="BC90" i="425"/>
  <c r="BC85" i="425"/>
  <c r="BC89" i="425"/>
  <c r="BC88" i="425"/>
  <c r="BB88" i="425"/>
  <c r="BB87" i="425"/>
  <c r="BB90" i="425"/>
  <c r="BB85" i="425"/>
  <c r="BB89" i="425"/>
  <c r="BA85" i="425"/>
  <c r="BA89" i="425"/>
  <c r="BA88" i="425"/>
  <c r="BA84" i="425"/>
  <c r="BA90" i="425"/>
  <c r="AX88" i="425"/>
  <c r="AX92" i="425"/>
  <c r="AX93" i="425"/>
  <c r="AX84" i="425"/>
  <c r="AX87" i="425"/>
  <c r="AX91" i="425"/>
  <c r="AX86" i="425"/>
  <c r="AX90" i="425"/>
  <c r="AX85" i="425"/>
  <c r="AX89" i="425"/>
  <c r="AQ86" i="425"/>
  <c r="AQ90" i="425"/>
  <c r="AQ89" i="425"/>
  <c r="AO89" i="425"/>
  <c r="AO85" i="425"/>
  <c r="AO84" i="425"/>
  <c r="AO91" i="425"/>
  <c r="AO90" i="425"/>
  <c r="AN86" i="425"/>
  <c r="AN90" i="425"/>
  <c r="AZ85" i="405"/>
  <c r="AZ89" i="405"/>
  <c r="AZ88" i="405"/>
  <c r="AZ92" i="405"/>
  <c r="AZ91" i="405"/>
  <c r="AY89" i="405"/>
  <c r="AY92" i="405"/>
  <c r="BA86" i="405"/>
  <c r="AY87" i="405"/>
  <c r="AY91" i="405"/>
  <c r="AX84" i="405"/>
  <c r="AX87" i="405"/>
  <c r="AX93" i="405"/>
  <c r="AY88" i="405"/>
  <c r="AX91" i="405"/>
  <c r="AX86" i="405"/>
  <c r="AX90" i="405"/>
  <c r="AX85" i="405"/>
  <c r="AX89" i="405"/>
  <c r="AX92" i="405"/>
  <c r="AR85" i="405"/>
  <c r="AR89" i="405"/>
  <c r="AR92" i="405"/>
  <c r="AR86" i="405"/>
  <c r="AR90" i="405"/>
  <c r="AO88" i="405"/>
  <c r="AO92" i="405"/>
  <c r="AO91" i="405"/>
  <c r="AO86" i="405"/>
  <c r="AO90" i="405"/>
  <c r="AN84" i="405"/>
  <c r="AN89" i="405"/>
  <c r="AN92" i="405"/>
  <c r="AN91" i="405"/>
  <c r="AN86" i="405"/>
  <c r="W15" i="438"/>
  <c r="V15" i="438" s="1"/>
  <c r="L17" i="444"/>
  <c r="L2" i="444"/>
  <c r="W8" i="438"/>
  <c r="V8" i="438" s="1"/>
  <c r="E37" i="438" s="1"/>
  <c r="E2" i="444"/>
  <c r="E17" i="444"/>
  <c r="W20" i="438"/>
  <c r="V20" i="438" s="1"/>
  <c r="Q2" i="444"/>
  <c r="Q17" i="444"/>
  <c r="C21" i="438"/>
  <c r="R17" i="444"/>
  <c r="R2" i="444"/>
  <c r="BE275" i="405"/>
  <c r="BE199" i="405"/>
  <c r="BE123" i="405"/>
  <c r="BE294" i="405"/>
  <c r="BE218" i="405"/>
  <c r="BE142" i="405"/>
  <c r="BE85" i="405"/>
  <c r="AN83" i="405"/>
  <c r="BE237" i="405"/>
  <c r="BE161" i="405"/>
  <c r="BE104" i="405"/>
  <c r="BE256" i="405"/>
  <c r="BE180" i="405"/>
  <c r="C10" i="405"/>
  <c r="BE279" i="405"/>
  <c r="BE203" i="405"/>
  <c r="BE127" i="405"/>
  <c r="BE89" i="405"/>
  <c r="BE298" i="405"/>
  <c r="BE222" i="405"/>
  <c r="BE146" i="405"/>
  <c r="AR83" i="405"/>
  <c r="BE241" i="405"/>
  <c r="BE165" i="405"/>
  <c r="BE260" i="405"/>
  <c r="BE184" i="405"/>
  <c r="BE108" i="405"/>
  <c r="C14" i="405"/>
  <c r="BE283" i="405"/>
  <c r="BE207" i="405"/>
  <c r="BE131" i="405"/>
  <c r="BE302" i="405"/>
  <c r="BE226" i="405"/>
  <c r="BE150" i="405"/>
  <c r="AV83" i="405"/>
  <c r="BE245" i="405"/>
  <c r="BE169" i="405"/>
  <c r="BE264" i="405"/>
  <c r="BE188" i="405"/>
  <c r="BE112" i="405"/>
  <c r="BE93" i="405"/>
  <c r="C19" i="405"/>
  <c r="BE269" i="405"/>
  <c r="BE193" i="405"/>
  <c r="BE117" i="405"/>
  <c r="BA83" i="405"/>
  <c r="BE288" i="405"/>
  <c r="BE212" i="405"/>
  <c r="BE136" i="405"/>
  <c r="BE307" i="405"/>
  <c r="BE231" i="405"/>
  <c r="BE155" i="405"/>
  <c r="BE98" i="405"/>
  <c r="BE174" i="405"/>
  <c r="BE250" i="405"/>
  <c r="C6" i="425"/>
  <c r="BE256" i="425"/>
  <c r="BE275" i="425"/>
  <c r="BE294" i="425"/>
  <c r="BE199" i="425"/>
  <c r="BE123" i="425"/>
  <c r="BE142" i="425"/>
  <c r="AN83" i="425"/>
  <c r="BE218" i="425"/>
  <c r="BE161" i="425"/>
  <c r="BE104" i="425"/>
  <c r="BE237" i="425"/>
  <c r="BE180" i="425"/>
  <c r="BE85" i="425"/>
  <c r="C10" i="425"/>
  <c r="BE260" i="425"/>
  <c r="BE279" i="425"/>
  <c r="BE298" i="425"/>
  <c r="BE241" i="425"/>
  <c r="BE203" i="425"/>
  <c r="BE127" i="425"/>
  <c r="BE146" i="425"/>
  <c r="AR83" i="425"/>
  <c r="BE165" i="425"/>
  <c r="BE222" i="425"/>
  <c r="BE184" i="425"/>
  <c r="BE89" i="425"/>
  <c r="BE108" i="425"/>
  <c r="C14" i="425"/>
  <c r="BE264" i="425"/>
  <c r="BE283" i="425"/>
  <c r="BE302" i="425"/>
  <c r="BE226" i="425"/>
  <c r="BE207" i="425"/>
  <c r="BE131" i="425"/>
  <c r="BE93" i="425"/>
  <c r="BE150" i="425"/>
  <c r="AV83" i="425"/>
  <c r="BE245" i="425"/>
  <c r="BE169" i="425"/>
  <c r="BE112" i="425"/>
  <c r="BE188" i="425"/>
  <c r="C18" i="425"/>
  <c r="BE268" i="425"/>
  <c r="BE287" i="425"/>
  <c r="BE306" i="425"/>
  <c r="BE211" i="425"/>
  <c r="BE135" i="425"/>
  <c r="BE249" i="425"/>
  <c r="BE230" i="425"/>
  <c r="BE154" i="425"/>
  <c r="BE97" i="425"/>
  <c r="AZ83" i="425"/>
  <c r="BE173" i="425"/>
  <c r="BE192" i="425"/>
  <c r="BE116" i="425"/>
  <c r="C5" i="407"/>
  <c r="BE274" i="407"/>
  <c r="BE293" i="407"/>
  <c r="BE217" i="407"/>
  <c r="BE236" i="407"/>
  <c r="BE179" i="407"/>
  <c r="BE84" i="407"/>
  <c r="BE255" i="407"/>
  <c r="BE198" i="407"/>
  <c r="BE122" i="407"/>
  <c r="AM83" i="407"/>
  <c r="BE141" i="407"/>
  <c r="BE160" i="407"/>
  <c r="BE103" i="407"/>
  <c r="C9" i="407"/>
  <c r="BE278" i="407"/>
  <c r="BE297" i="407"/>
  <c r="BE221" i="407"/>
  <c r="BE240" i="407"/>
  <c r="BE259" i="407"/>
  <c r="BE183" i="407"/>
  <c r="BE107" i="407"/>
  <c r="BE202" i="407"/>
  <c r="BE126" i="407"/>
  <c r="BE88" i="407"/>
  <c r="AQ83" i="407"/>
  <c r="BE145" i="407"/>
  <c r="BE164" i="407"/>
  <c r="C13" i="407"/>
  <c r="BE282" i="407"/>
  <c r="BE206" i="407"/>
  <c r="BE301" i="407"/>
  <c r="BE225" i="407"/>
  <c r="BE244" i="407"/>
  <c r="BE187" i="407"/>
  <c r="BE111" i="407"/>
  <c r="BE130" i="407"/>
  <c r="BE92" i="407"/>
  <c r="AU83" i="407"/>
  <c r="BE149" i="407"/>
  <c r="BE263" i="407"/>
  <c r="BE168" i="407"/>
  <c r="C17" i="407"/>
  <c r="BE286" i="407"/>
  <c r="BE210" i="407"/>
  <c r="BE305" i="407"/>
  <c r="BE229" i="407"/>
  <c r="BE248" i="407"/>
  <c r="BE191" i="407"/>
  <c r="BE115" i="407"/>
  <c r="BE134" i="407"/>
  <c r="AY83" i="407"/>
  <c r="BE267" i="407"/>
  <c r="BE153" i="407"/>
  <c r="BE96" i="407"/>
  <c r="BE172" i="407"/>
  <c r="C21" i="407"/>
  <c r="BE290" i="407"/>
  <c r="BE214" i="407"/>
  <c r="BE309" i="407"/>
  <c r="BE233" i="407"/>
  <c r="BE252" i="407"/>
  <c r="BE195" i="407"/>
  <c r="BE119" i="407"/>
  <c r="BE271" i="407"/>
  <c r="BE138" i="407"/>
  <c r="BC83" i="407"/>
  <c r="BE157" i="407"/>
  <c r="BE100" i="407"/>
  <c r="BE176" i="407"/>
  <c r="C8" i="442"/>
  <c r="BE239" i="442"/>
  <c r="BE258" i="442"/>
  <c r="BE182" i="442"/>
  <c r="BE277" i="442"/>
  <c r="BE201" i="442"/>
  <c r="BE296" i="442"/>
  <c r="BE220" i="442"/>
  <c r="BE125" i="442"/>
  <c r="BE144" i="442"/>
  <c r="BE87" i="442"/>
  <c r="AP83" i="442"/>
  <c r="BE163" i="442"/>
  <c r="BE106" i="442"/>
  <c r="C12" i="442"/>
  <c r="BE243" i="442"/>
  <c r="BE262" i="442"/>
  <c r="BE186" i="442"/>
  <c r="BE281" i="442"/>
  <c r="BE205" i="442"/>
  <c r="BE300" i="442"/>
  <c r="BE224" i="442"/>
  <c r="BE129" i="442"/>
  <c r="BE148" i="442"/>
  <c r="AT83" i="442"/>
  <c r="BE167" i="442"/>
  <c r="BE110" i="442"/>
  <c r="BE91" i="442"/>
  <c r="C16" i="442"/>
  <c r="BE247" i="442"/>
  <c r="BE171" i="442"/>
  <c r="BE266" i="442"/>
  <c r="BE190" i="442"/>
  <c r="BE285" i="442"/>
  <c r="BE209" i="442"/>
  <c r="BE304" i="442"/>
  <c r="BE228" i="442"/>
  <c r="BE133" i="442"/>
  <c r="BE152" i="442"/>
  <c r="BE95" i="442"/>
  <c r="AX83" i="442"/>
  <c r="BE114" i="442"/>
  <c r="C20" i="442"/>
  <c r="BE251" i="442"/>
  <c r="BE175" i="442"/>
  <c r="BE270" i="442"/>
  <c r="BE194" i="442"/>
  <c r="BE289" i="442"/>
  <c r="BE213" i="442"/>
  <c r="BE308" i="442"/>
  <c r="BE232" i="442"/>
  <c r="BE137" i="442"/>
  <c r="BE156" i="442"/>
  <c r="BE99" i="442"/>
  <c r="BB83" i="442"/>
  <c r="BE118" i="442"/>
  <c r="C7" i="420"/>
  <c r="BE276" i="420"/>
  <c r="BE200" i="420"/>
  <c r="BE124" i="420"/>
  <c r="BE295" i="420"/>
  <c r="BE219" i="420"/>
  <c r="BE143" i="420"/>
  <c r="AO83" i="420"/>
  <c r="BE238" i="420"/>
  <c r="BE162" i="420"/>
  <c r="BE105" i="420"/>
  <c r="BE86" i="420"/>
  <c r="BE257" i="420"/>
  <c r="BE181" i="420"/>
  <c r="C11" i="420"/>
  <c r="BE280" i="420"/>
  <c r="BE204" i="420"/>
  <c r="BE128" i="420"/>
  <c r="BE90" i="420"/>
  <c r="BE299" i="420"/>
  <c r="BE223" i="420"/>
  <c r="BE147" i="420"/>
  <c r="AS83" i="420"/>
  <c r="BE242" i="420"/>
  <c r="BE166" i="420"/>
  <c r="BE261" i="420"/>
  <c r="BE185" i="420"/>
  <c r="BE109" i="420"/>
  <c r="C15" i="420"/>
  <c r="BE284" i="420"/>
  <c r="BE208" i="420"/>
  <c r="BE132" i="420"/>
  <c r="BE303" i="420"/>
  <c r="BE227" i="420"/>
  <c r="BE151" i="420"/>
  <c r="AW83" i="420"/>
  <c r="BE246" i="420"/>
  <c r="BE170" i="420"/>
  <c r="BE265" i="420"/>
  <c r="BE189" i="420"/>
  <c r="BE113" i="420"/>
  <c r="BE94" i="420"/>
  <c r="C19" i="420"/>
  <c r="BE288" i="420"/>
  <c r="BE212" i="420"/>
  <c r="BE136" i="420"/>
  <c r="BE307" i="420"/>
  <c r="BE231" i="420"/>
  <c r="BE155" i="420"/>
  <c r="BE98" i="420"/>
  <c r="BA83" i="420"/>
  <c r="BE250" i="420"/>
  <c r="BE174" i="420"/>
  <c r="BE269" i="420"/>
  <c r="BE193" i="420"/>
  <c r="BE117" i="420"/>
  <c r="C6" i="378"/>
  <c r="BE237" i="378"/>
  <c r="BE161" i="378"/>
  <c r="BE104" i="378"/>
  <c r="BE85" i="378"/>
  <c r="BE256" i="378"/>
  <c r="BE180" i="378"/>
  <c r="AN83" i="378"/>
  <c r="BE275" i="378"/>
  <c r="BE199" i="378"/>
  <c r="BE123" i="378"/>
  <c r="BE294" i="378"/>
  <c r="BE218" i="378"/>
  <c r="BE142" i="378"/>
  <c r="C10" i="378"/>
  <c r="BE241" i="378"/>
  <c r="BE165" i="378"/>
  <c r="BE89" i="378"/>
  <c r="BE260" i="378"/>
  <c r="BE184" i="378"/>
  <c r="BE108" i="378"/>
  <c r="AR83" i="378"/>
  <c r="BE279" i="378"/>
  <c r="BE203" i="378"/>
  <c r="BE127" i="378"/>
  <c r="BE298" i="378"/>
  <c r="BE222" i="378"/>
  <c r="BE146" i="378"/>
  <c r="C14" i="378"/>
  <c r="BE245" i="378"/>
  <c r="BE169" i="378"/>
  <c r="BE93" i="378"/>
  <c r="BE264" i="378"/>
  <c r="BE188" i="378"/>
  <c r="BE112" i="378"/>
  <c r="AV83" i="378"/>
  <c r="BE283" i="378"/>
  <c r="BE207" i="378"/>
  <c r="BE131" i="378"/>
  <c r="BE302" i="378"/>
  <c r="BE226" i="378"/>
  <c r="BE150" i="378"/>
  <c r="C18" i="378"/>
  <c r="BE306" i="378"/>
  <c r="BE249" i="378"/>
  <c r="BE173" i="378"/>
  <c r="BE268" i="378"/>
  <c r="BE192" i="378"/>
  <c r="BE116" i="378"/>
  <c r="AZ83" i="378"/>
  <c r="BE287" i="378"/>
  <c r="BE211" i="378"/>
  <c r="BE135" i="378"/>
  <c r="BE230" i="378"/>
  <c r="BE154" i="378"/>
  <c r="BE97" i="378"/>
  <c r="C5" i="447"/>
  <c r="BE274" i="447"/>
  <c r="BE198" i="447"/>
  <c r="BE122" i="447"/>
  <c r="BE84" i="447"/>
  <c r="AM83" i="447"/>
  <c r="BE293" i="447"/>
  <c r="BE217" i="447"/>
  <c r="BE141" i="447"/>
  <c r="BE236" i="447"/>
  <c r="BE160" i="447"/>
  <c r="BE103" i="447"/>
  <c r="BE255" i="447"/>
  <c r="BE179" i="447"/>
  <c r="C9" i="447"/>
  <c r="BE278" i="447"/>
  <c r="BE202" i="447"/>
  <c r="BE126" i="447"/>
  <c r="AQ83" i="447"/>
  <c r="BE297" i="447"/>
  <c r="BE221" i="447"/>
  <c r="BE145" i="447"/>
  <c r="BE240" i="447"/>
  <c r="BE164" i="447"/>
  <c r="BE88" i="447"/>
  <c r="BE259" i="447"/>
  <c r="BE183" i="447"/>
  <c r="BE107" i="447"/>
  <c r="C13" i="447"/>
  <c r="BE282" i="447"/>
  <c r="BE206" i="447"/>
  <c r="BE130" i="447"/>
  <c r="AU83" i="447"/>
  <c r="BE301" i="447"/>
  <c r="BE225" i="447"/>
  <c r="BE149" i="447"/>
  <c r="BE244" i="447"/>
  <c r="BE168" i="447"/>
  <c r="BE263" i="447"/>
  <c r="BE187" i="447"/>
  <c r="BE111" i="447"/>
  <c r="BE92" i="447"/>
  <c r="C17" i="447"/>
  <c r="BE286" i="447"/>
  <c r="BE210" i="447"/>
  <c r="BE134" i="447"/>
  <c r="AY83" i="447"/>
  <c r="BE305" i="447"/>
  <c r="BE229" i="447"/>
  <c r="BE153" i="447"/>
  <c r="BE96" i="447"/>
  <c r="BE248" i="447"/>
  <c r="BE172" i="447"/>
  <c r="BE267" i="447"/>
  <c r="BE191" i="447"/>
  <c r="BE115" i="447"/>
  <c r="C21" i="447"/>
  <c r="BE290" i="447"/>
  <c r="BE214" i="447"/>
  <c r="BE138" i="447"/>
  <c r="BC83" i="447"/>
  <c r="BE309" i="447"/>
  <c r="BE233" i="447"/>
  <c r="BE157" i="447"/>
  <c r="BE100" i="447"/>
  <c r="BE252" i="447"/>
  <c r="BE176" i="447"/>
  <c r="BE271" i="447"/>
  <c r="BE195" i="447"/>
  <c r="BE119" i="447"/>
  <c r="BE258" i="380"/>
  <c r="BE182" i="380"/>
  <c r="BE277" i="380"/>
  <c r="BE201" i="380"/>
  <c r="BE125" i="380"/>
  <c r="BE296" i="380"/>
  <c r="BE220" i="380"/>
  <c r="BE144" i="380"/>
  <c r="BE87" i="380"/>
  <c r="AP83" i="380"/>
  <c r="BE239" i="380"/>
  <c r="BE163" i="380"/>
  <c r="BE106" i="380"/>
  <c r="BE262" i="380"/>
  <c r="BE186" i="380"/>
  <c r="BE110" i="380"/>
  <c r="BE281" i="380"/>
  <c r="BE205" i="380"/>
  <c r="BE129" i="380"/>
  <c r="BE91" i="380"/>
  <c r="BE300" i="380"/>
  <c r="BE224" i="380"/>
  <c r="BE148" i="380"/>
  <c r="AT83" i="380"/>
  <c r="BE243" i="380"/>
  <c r="BE167" i="380"/>
  <c r="BE266" i="380"/>
  <c r="BE190" i="380"/>
  <c r="BE114" i="380"/>
  <c r="BE285" i="380"/>
  <c r="BE209" i="380"/>
  <c r="BE133" i="380"/>
  <c r="BE304" i="380"/>
  <c r="BE228" i="380"/>
  <c r="BE152" i="380"/>
  <c r="BE95" i="380"/>
  <c r="AX83" i="380"/>
  <c r="BE247" i="380"/>
  <c r="BE171" i="380"/>
  <c r="W20" i="380"/>
  <c r="V20" i="380" s="1"/>
  <c r="Q38" i="380" s="1"/>
  <c r="BE270" i="380"/>
  <c r="BE194" i="380"/>
  <c r="BE118" i="380"/>
  <c r="BE289" i="380"/>
  <c r="BE213" i="380"/>
  <c r="BE137" i="380"/>
  <c r="BE308" i="380"/>
  <c r="BE232" i="380"/>
  <c r="BE156" i="380"/>
  <c r="BE99" i="380"/>
  <c r="BB83" i="380"/>
  <c r="BE251" i="380"/>
  <c r="BE175" i="380"/>
  <c r="BE276" i="381"/>
  <c r="BE200" i="381"/>
  <c r="BE124" i="381"/>
  <c r="BE295" i="381"/>
  <c r="BE219" i="381"/>
  <c r="BE143" i="381"/>
  <c r="BE86" i="381"/>
  <c r="BE238" i="381"/>
  <c r="BE162" i="381"/>
  <c r="BE105" i="381"/>
  <c r="BE257" i="381"/>
  <c r="BE181" i="381"/>
  <c r="AO83" i="381"/>
  <c r="C10" i="381"/>
  <c r="BE298" i="381"/>
  <c r="BE222" i="381"/>
  <c r="BE146" i="381"/>
  <c r="AR83" i="381"/>
  <c r="BE241" i="381"/>
  <c r="BE165" i="381"/>
  <c r="BE89" i="381"/>
  <c r="BE260" i="381"/>
  <c r="BE184" i="381"/>
  <c r="BE108" i="381"/>
  <c r="BE279" i="381"/>
  <c r="BE203" i="381"/>
  <c r="BE127" i="381"/>
  <c r="C13" i="381"/>
  <c r="BE301" i="381"/>
  <c r="BE244" i="381"/>
  <c r="BE168" i="381"/>
  <c r="BE263" i="381"/>
  <c r="BE187" i="381"/>
  <c r="BE111" i="381"/>
  <c r="BE92" i="381"/>
  <c r="AU83" i="381"/>
  <c r="BE282" i="381"/>
  <c r="BE206" i="381"/>
  <c r="BE130" i="381"/>
  <c r="BE225" i="381"/>
  <c r="BE149" i="381"/>
  <c r="C17" i="381"/>
  <c r="BE305" i="381"/>
  <c r="BE248" i="381"/>
  <c r="BE172" i="381"/>
  <c r="BE267" i="381"/>
  <c r="BE191" i="381"/>
  <c r="BE115" i="381"/>
  <c r="AY83" i="381"/>
  <c r="BE286" i="381"/>
  <c r="BE210" i="381"/>
  <c r="BE134" i="381"/>
  <c r="BE229" i="381"/>
  <c r="BE153" i="381"/>
  <c r="BE96" i="381"/>
  <c r="BE309" i="381"/>
  <c r="BE252" i="381"/>
  <c r="BE176" i="381"/>
  <c r="BE271" i="381"/>
  <c r="BE195" i="381"/>
  <c r="BE119" i="381"/>
  <c r="BC83" i="381"/>
  <c r="BE290" i="381"/>
  <c r="BE214" i="381"/>
  <c r="BE138" i="381"/>
  <c r="BE233" i="381"/>
  <c r="BE157" i="381"/>
  <c r="BE100" i="381"/>
  <c r="C8" i="424"/>
  <c r="BE239" i="424"/>
  <c r="BE163" i="424"/>
  <c r="BE106" i="424"/>
  <c r="BE87" i="424"/>
  <c r="AP83" i="424"/>
  <c r="BE258" i="424"/>
  <c r="BE182" i="424"/>
  <c r="BE277" i="424"/>
  <c r="BE201" i="424"/>
  <c r="BE125" i="424"/>
  <c r="BE296" i="424"/>
  <c r="BE220" i="424"/>
  <c r="BE144" i="424"/>
  <c r="C12" i="424"/>
  <c r="BE243" i="424"/>
  <c r="BE167" i="424"/>
  <c r="AT83" i="424"/>
  <c r="BE262" i="424"/>
  <c r="BE186" i="424"/>
  <c r="BE110" i="424"/>
  <c r="BE281" i="424"/>
  <c r="BE205" i="424"/>
  <c r="BE129" i="424"/>
  <c r="BE300" i="424"/>
  <c r="BE224" i="424"/>
  <c r="BE148" i="424"/>
  <c r="BE91" i="424"/>
  <c r="C16" i="424"/>
  <c r="BE247" i="424"/>
  <c r="BE171" i="424"/>
  <c r="AX83" i="424"/>
  <c r="BE266" i="424"/>
  <c r="BE190" i="424"/>
  <c r="BE114" i="424"/>
  <c r="BE285" i="424"/>
  <c r="BE209" i="424"/>
  <c r="BE133" i="424"/>
  <c r="BE95" i="424"/>
  <c r="BE304" i="424"/>
  <c r="BE228" i="424"/>
  <c r="BE152" i="424"/>
  <c r="C20" i="424"/>
  <c r="BE270" i="424"/>
  <c r="BE194" i="424"/>
  <c r="BE118" i="424"/>
  <c r="BB83" i="424"/>
  <c r="BE289" i="424"/>
  <c r="BE213" i="424"/>
  <c r="BE137" i="424"/>
  <c r="BE308" i="424"/>
  <c r="BE232" i="424"/>
  <c r="BE156" i="424"/>
  <c r="BE99" i="424"/>
  <c r="BE251" i="424"/>
  <c r="BE175" i="424"/>
  <c r="C7" i="383"/>
  <c r="BE295" i="383"/>
  <c r="BE219" i="383"/>
  <c r="BE143" i="383"/>
  <c r="BE86" i="383"/>
  <c r="BE238" i="383"/>
  <c r="BE162" i="383"/>
  <c r="BE105" i="383"/>
  <c r="AO83" i="383"/>
  <c r="BE257" i="383"/>
  <c r="BE181" i="383"/>
  <c r="BE276" i="383"/>
  <c r="BE200" i="383"/>
  <c r="BE124" i="383"/>
  <c r="C11" i="383"/>
  <c r="BE299" i="383"/>
  <c r="BE223" i="383"/>
  <c r="BE147" i="383"/>
  <c r="BE90" i="383"/>
  <c r="BE242" i="383"/>
  <c r="BE166" i="383"/>
  <c r="AS83" i="383"/>
  <c r="BE261" i="383"/>
  <c r="BE185" i="383"/>
  <c r="BE109" i="383"/>
  <c r="BE280" i="383"/>
  <c r="BE204" i="383"/>
  <c r="BE128" i="383"/>
  <c r="C15" i="383"/>
  <c r="BE303" i="383"/>
  <c r="BE227" i="383"/>
  <c r="BE151" i="383"/>
  <c r="BE246" i="383"/>
  <c r="BE170" i="383"/>
  <c r="AW83" i="383"/>
  <c r="BE265" i="383"/>
  <c r="BE189" i="383"/>
  <c r="BE113" i="383"/>
  <c r="BE284" i="383"/>
  <c r="BE208" i="383"/>
  <c r="BE132" i="383"/>
  <c r="BE94" i="383"/>
  <c r="C19" i="383"/>
  <c r="BE307" i="383"/>
  <c r="BE231" i="383"/>
  <c r="BE155" i="383"/>
  <c r="BE98" i="383"/>
  <c r="BE250" i="383"/>
  <c r="BE174" i="383"/>
  <c r="BA83" i="383"/>
  <c r="BE269" i="383"/>
  <c r="BE193" i="383"/>
  <c r="BE117" i="383"/>
  <c r="BE288" i="383"/>
  <c r="BE212" i="383"/>
  <c r="BE136" i="383"/>
  <c r="C6" i="443"/>
  <c r="BE294" i="443"/>
  <c r="BE275" i="443"/>
  <c r="BE199" i="443"/>
  <c r="BE123" i="443"/>
  <c r="BE218" i="443"/>
  <c r="BE142" i="443"/>
  <c r="BE237" i="443"/>
  <c r="BE161" i="443"/>
  <c r="BE104" i="443"/>
  <c r="AN83" i="443"/>
  <c r="BE256" i="443"/>
  <c r="BE180" i="443"/>
  <c r="BE85" i="443"/>
  <c r="C10" i="443"/>
  <c r="BE298" i="443"/>
  <c r="BE279" i="443"/>
  <c r="BE203" i="443"/>
  <c r="BE127" i="443"/>
  <c r="BE222" i="443"/>
  <c r="BE146" i="443"/>
  <c r="BE241" i="443"/>
  <c r="BE165" i="443"/>
  <c r="AR83" i="443"/>
  <c r="BE260" i="443"/>
  <c r="BE184" i="443"/>
  <c r="BE108" i="443"/>
  <c r="BE89" i="443"/>
  <c r="C14" i="443"/>
  <c r="BE302" i="443"/>
  <c r="BE283" i="443"/>
  <c r="BE207" i="443"/>
  <c r="BE131" i="443"/>
  <c r="BE226" i="443"/>
  <c r="BE150" i="443"/>
  <c r="BE245" i="443"/>
  <c r="BE169" i="443"/>
  <c r="AV83" i="443"/>
  <c r="BE264" i="443"/>
  <c r="BE188" i="443"/>
  <c r="BE112" i="443"/>
  <c r="BE93" i="443"/>
  <c r="C18" i="443"/>
  <c r="BE306" i="443"/>
  <c r="BE287" i="443"/>
  <c r="BE211" i="443"/>
  <c r="BE135" i="443"/>
  <c r="BE230" i="443"/>
  <c r="BE154" i="443"/>
  <c r="BE97" i="443"/>
  <c r="BE249" i="443"/>
  <c r="BE173" i="443"/>
  <c r="AZ83" i="443"/>
  <c r="BE268" i="443"/>
  <c r="BE192" i="443"/>
  <c r="BE116" i="443"/>
  <c r="C5" i="437"/>
  <c r="BE255" i="437"/>
  <c r="BE179" i="437"/>
  <c r="BE274" i="437"/>
  <c r="BE198" i="437"/>
  <c r="BE122" i="437"/>
  <c r="BE293" i="437"/>
  <c r="BE217" i="437"/>
  <c r="BE141" i="437"/>
  <c r="BE84" i="437"/>
  <c r="AM83" i="437"/>
  <c r="BE236" i="437"/>
  <c r="BE160" i="437"/>
  <c r="BE103" i="437"/>
  <c r="C9" i="437"/>
  <c r="BE259" i="437"/>
  <c r="BE183" i="437"/>
  <c r="BE107" i="437"/>
  <c r="BE88" i="437"/>
  <c r="BE278" i="437"/>
  <c r="BE202" i="437"/>
  <c r="BE126" i="437"/>
  <c r="BE297" i="437"/>
  <c r="BE221" i="437"/>
  <c r="BE145" i="437"/>
  <c r="AQ83" i="437"/>
  <c r="BE240" i="437"/>
  <c r="BE164" i="437"/>
  <c r="C13" i="437"/>
  <c r="BE263" i="437"/>
  <c r="BE187" i="437"/>
  <c r="BE111" i="437"/>
  <c r="BE92" i="437"/>
  <c r="BE282" i="437"/>
  <c r="BE206" i="437"/>
  <c r="BE130" i="437"/>
  <c r="BE301" i="437"/>
  <c r="BE225" i="437"/>
  <c r="BE149" i="437"/>
  <c r="AU83" i="437"/>
  <c r="BE244" i="437"/>
  <c r="BE168" i="437"/>
  <c r="C17" i="437"/>
  <c r="BE267" i="437"/>
  <c r="BE191" i="437"/>
  <c r="BE115" i="437"/>
  <c r="BE286" i="437"/>
  <c r="BE210" i="437"/>
  <c r="BE134" i="437"/>
  <c r="BE305" i="437"/>
  <c r="BE229" i="437"/>
  <c r="BE153" i="437"/>
  <c r="BE96" i="437"/>
  <c r="AY83" i="437"/>
  <c r="BE248" i="437"/>
  <c r="BE172" i="437"/>
  <c r="C21" i="437"/>
  <c r="BE271" i="437"/>
  <c r="BE195" i="437"/>
  <c r="BE119" i="437"/>
  <c r="BE290" i="437"/>
  <c r="BE214" i="437"/>
  <c r="BE138" i="437"/>
  <c r="BE309" i="437"/>
  <c r="BE233" i="437"/>
  <c r="BE157" i="437"/>
  <c r="BE100" i="437"/>
  <c r="BC83" i="437"/>
  <c r="BE252" i="437"/>
  <c r="BE176" i="437"/>
  <c r="C8" i="386"/>
  <c r="BE296" i="386"/>
  <c r="BE220" i="386"/>
  <c r="BE144" i="386"/>
  <c r="AP83" i="386"/>
  <c r="BE239" i="386"/>
  <c r="BE163" i="386"/>
  <c r="BE106" i="386"/>
  <c r="BE87" i="386"/>
  <c r="BE258" i="386"/>
  <c r="BE182" i="386"/>
  <c r="BE277" i="386"/>
  <c r="BE125" i="386"/>
  <c r="BE201" i="386"/>
  <c r="BE300" i="386"/>
  <c r="BE224" i="386"/>
  <c r="BE148" i="386"/>
  <c r="AT83" i="386"/>
  <c r="BE243" i="386"/>
  <c r="BE167" i="386"/>
  <c r="BE91" i="386"/>
  <c r="BE262" i="386"/>
  <c r="BE186" i="386"/>
  <c r="BE110" i="386"/>
  <c r="BE281" i="386"/>
  <c r="BE205" i="386"/>
  <c r="BE129" i="386"/>
  <c r="BE304" i="386"/>
  <c r="BE228" i="386"/>
  <c r="BE152" i="386"/>
  <c r="BE95" i="386"/>
  <c r="AX83" i="386"/>
  <c r="BE247" i="386"/>
  <c r="BE171" i="386"/>
  <c r="BE266" i="386"/>
  <c r="BE190" i="386"/>
  <c r="BE114" i="386"/>
  <c r="BE285" i="386"/>
  <c r="BE209" i="386"/>
  <c r="BE133" i="386"/>
  <c r="C20" i="386"/>
  <c r="BE308" i="386"/>
  <c r="BE232" i="386"/>
  <c r="BE156" i="386"/>
  <c r="BE99" i="386"/>
  <c r="BB83" i="386"/>
  <c r="BE251" i="386"/>
  <c r="BE175" i="386"/>
  <c r="BE270" i="386"/>
  <c r="BE194" i="386"/>
  <c r="BE118" i="386"/>
  <c r="BE289" i="386"/>
  <c r="BE213" i="386"/>
  <c r="BE137" i="386"/>
  <c r="C7" i="387"/>
  <c r="BE295" i="387"/>
  <c r="BE276" i="387"/>
  <c r="BE238" i="387"/>
  <c r="BE162" i="387"/>
  <c r="BE105" i="387"/>
  <c r="BE257" i="387"/>
  <c r="BE181" i="387"/>
  <c r="BE86" i="387"/>
  <c r="BE200" i="387"/>
  <c r="BE124" i="387"/>
  <c r="BE219" i="387"/>
  <c r="BE143" i="387"/>
  <c r="AO83" i="387"/>
  <c r="C11" i="387"/>
  <c r="BE299" i="387"/>
  <c r="BE242" i="387"/>
  <c r="BE166" i="387"/>
  <c r="BE90" i="387"/>
  <c r="BE261" i="387"/>
  <c r="BE185" i="387"/>
  <c r="BE109" i="387"/>
  <c r="BE204" i="387"/>
  <c r="BE128" i="387"/>
  <c r="BE280" i="387"/>
  <c r="BE223" i="387"/>
  <c r="BE147" i="387"/>
  <c r="AS83" i="387"/>
  <c r="C15" i="387"/>
  <c r="BE303" i="387"/>
  <c r="BE246" i="387"/>
  <c r="BE170" i="387"/>
  <c r="BE265" i="387"/>
  <c r="BE189" i="387"/>
  <c r="BE113" i="387"/>
  <c r="BE284" i="387"/>
  <c r="BE208" i="387"/>
  <c r="BE132" i="387"/>
  <c r="BE94" i="387"/>
  <c r="BE227" i="387"/>
  <c r="BE151" i="387"/>
  <c r="AW83" i="387"/>
  <c r="C19" i="387"/>
  <c r="BE307" i="387"/>
  <c r="BE250" i="387"/>
  <c r="BE174" i="387"/>
  <c r="BE288" i="387"/>
  <c r="BE269" i="387"/>
  <c r="BE193" i="387"/>
  <c r="BE117" i="387"/>
  <c r="BE212" i="387"/>
  <c r="BE136" i="387"/>
  <c r="BE231" i="387"/>
  <c r="BE155" i="387"/>
  <c r="BE98" i="387"/>
  <c r="BA83" i="387"/>
  <c r="C6" i="446"/>
  <c r="BE275" i="446"/>
  <c r="BE199" i="446"/>
  <c r="BE123" i="446"/>
  <c r="BE294" i="446"/>
  <c r="BE218" i="446"/>
  <c r="BE142" i="446"/>
  <c r="BE237" i="446"/>
  <c r="BE161" i="446"/>
  <c r="BE104" i="446"/>
  <c r="BE85" i="446"/>
  <c r="AN83" i="446"/>
  <c r="BE256" i="446"/>
  <c r="BE180" i="446"/>
  <c r="C10" i="446"/>
  <c r="BE279" i="446"/>
  <c r="BE203" i="446"/>
  <c r="BE127" i="446"/>
  <c r="BE298" i="446"/>
  <c r="BE222" i="446"/>
  <c r="BE146" i="446"/>
  <c r="BE241" i="446"/>
  <c r="BE165" i="446"/>
  <c r="BE89" i="446"/>
  <c r="AR83" i="446"/>
  <c r="BE260" i="446"/>
  <c r="BE184" i="446"/>
  <c r="BE108" i="446"/>
  <c r="C14" i="446"/>
  <c r="BE283" i="446"/>
  <c r="BE207" i="446"/>
  <c r="BE131" i="446"/>
  <c r="BE302" i="446"/>
  <c r="BE226" i="446"/>
  <c r="BE150" i="446"/>
  <c r="BE245" i="446"/>
  <c r="BE169" i="446"/>
  <c r="BE93" i="446"/>
  <c r="AV83" i="446"/>
  <c r="BE264" i="446"/>
  <c r="BE188" i="446"/>
  <c r="BE112" i="446"/>
  <c r="C18" i="446"/>
  <c r="BE287" i="446"/>
  <c r="BE211" i="446"/>
  <c r="BE135" i="446"/>
  <c r="BE306" i="446"/>
  <c r="BE230" i="446"/>
  <c r="BE154" i="446"/>
  <c r="BE97" i="446"/>
  <c r="BE249" i="446"/>
  <c r="BE173" i="446"/>
  <c r="AZ83" i="446"/>
  <c r="BE268" i="446"/>
  <c r="BE192" i="446"/>
  <c r="BE116" i="446"/>
  <c r="C5" i="426"/>
  <c r="BE255" i="426"/>
  <c r="BE179" i="426"/>
  <c r="AM83" i="426"/>
  <c r="BE274" i="426"/>
  <c r="BE198" i="426"/>
  <c r="BE122" i="426"/>
  <c r="BE293" i="426"/>
  <c r="BE217" i="426"/>
  <c r="BE141" i="426"/>
  <c r="BE236" i="426"/>
  <c r="BE160" i="426"/>
  <c r="BE103" i="426"/>
  <c r="BE84" i="426"/>
  <c r="C9" i="426"/>
  <c r="BE259" i="426"/>
  <c r="BE183" i="426"/>
  <c r="BE107" i="426"/>
  <c r="AQ83" i="426"/>
  <c r="BE278" i="426"/>
  <c r="BE202" i="426"/>
  <c r="BE126" i="426"/>
  <c r="BE88" i="426"/>
  <c r="BE297" i="426"/>
  <c r="BE221" i="426"/>
  <c r="BE145" i="426"/>
  <c r="BE240" i="426"/>
  <c r="BE164" i="426"/>
  <c r="C13" i="426"/>
  <c r="BE263" i="426"/>
  <c r="BE187" i="426"/>
  <c r="BE111" i="426"/>
  <c r="AU83" i="426"/>
  <c r="BE282" i="426"/>
  <c r="BE206" i="426"/>
  <c r="BE130" i="426"/>
  <c r="BE92" i="426"/>
  <c r="BE301" i="426"/>
  <c r="BE225" i="426"/>
  <c r="BE149" i="426"/>
  <c r="BE244" i="426"/>
  <c r="BE168" i="426"/>
  <c r="C17" i="426"/>
  <c r="BE267" i="426"/>
  <c r="BE191" i="426"/>
  <c r="BE115" i="426"/>
  <c r="AY83" i="426"/>
  <c r="BE286" i="426"/>
  <c r="BE210" i="426"/>
  <c r="BE134" i="426"/>
  <c r="BE305" i="426"/>
  <c r="BE229" i="426"/>
  <c r="BE153" i="426"/>
  <c r="BE96" i="426"/>
  <c r="BE248" i="426"/>
  <c r="BE172" i="426"/>
  <c r="C21" i="426"/>
  <c r="BE271" i="426"/>
  <c r="BE195" i="426"/>
  <c r="BE119" i="426"/>
  <c r="BC83" i="426"/>
  <c r="BE290" i="426"/>
  <c r="BE214" i="426"/>
  <c r="BE138" i="426"/>
  <c r="BE309" i="426"/>
  <c r="BE233" i="426"/>
  <c r="BE157" i="426"/>
  <c r="BE100" i="426"/>
  <c r="BE252" i="426"/>
  <c r="BE176" i="426"/>
  <c r="C8" i="445"/>
  <c r="BE296" i="445"/>
  <c r="BE258" i="445"/>
  <c r="BE182" i="445"/>
  <c r="BE277" i="445"/>
  <c r="BE201" i="445"/>
  <c r="BE125" i="445"/>
  <c r="BE220" i="445"/>
  <c r="BE144" i="445"/>
  <c r="BE239" i="445"/>
  <c r="BE163" i="445"/>
  <c r="BE106" i="445"/>
  <c r="BE87" i="445"/>
  <c r="AP83" i="445"/>
  <c r="C12" i="445"/>
  <c r="BE300" i="445"/>
  <c r="BE262" i="445"/>
  <c r="BE186" i="445"/>
  <c r="BE110" i="445"/>
  <c r="BE281" i="445"/>
  <c r="BE205" i="445"/>
  <c r="BE129" i="445"/>
  <c r="BE224" i="445"/>
  <c r="BE148" i="445"/>
  <c r="BE243" i="445"/>
  <c r="BE167" i="445"/>
  <c r="BE91" i="445"/>
  <c r="AT83" i="445"/>
  <c r="C16" i="445"/>
  <c r="BE304" i="445"/>
  <c r="BE266" i="445"/>
  <c r="BE190" i="445"/>
  <c r="BE114" i="445"/>
  <c r="BE285" i="445"/>
  <c r="BE209" i="445"/>
  <c r="BE133" i="445"/>
  <c r="BE228" i="445"/>
  <c r="BE152" i="445"/>
  <c r="BE95" i="445"/>
  <c r="BE247" i="445"/>
  <c r="BE171" i="445"/>
  <c r="AX83" i="445"/>
  <c r="C20" i="445"/>
  <c r="BE289" i="445"/>
  <c r="BE308" i="445"/>
  <c r="BE270" i="445"/>
  <c r="BE194" i="445"/>
  <c r="BE118" i="445"/>
  <c r="BE213" i="445"/>
  <c r="BE137" i="445"/>
  <c r="BE232" i="445"/>
  <c r="BE156" i="445"/>
  <c r="BE99" i="445"/>
  <c r="BE251" i="445"/>
  <c r="BE175" i="445"/>
  <c r="BB83" i="445"/>
  <c r="C7" i="433"/>
  <c r="BE238" i="433"/>
  <c r="BE162" i="433"/>
  <c r="BE105" i="433"/>
  <c r="BE86" i="433"/>
  <c r="BE257" i="433"/>
  <c r="BE181" i="433"/>
  <c r="AO83" i="433"/>
  <c r="BE276" i="433"/>
  <c r="BE200" i="433"/>
  <c r="BE124" i="433"/>
  <c r="BE295" i="433"/>
  <c r="BE219" i="433"/>
  <c r="BE143" i="433"/>
  <c r="C11" i="433"/>
  <c r="BE242" i="433"/>
  <c r="BE166" i="433"/>
  <c r="BE90" i="433"/>
  <c r="BE261" i="433"/>
  <c r="BE185" i="433"/>
  <c r="BE109" i="433"/>
  <c r="AS83" i="433"/>
  <c r="BE280" i="433"/>
  <c r="BE204" i="433"/>
  <c r="BE128" i="433"/>
  <c r="BE299" i="433"/>
  <c r="BE223" i="433"/>
  <c r="BE147" i="433"/>
  <c r="C15" i="433"/>
  <c r="BE246" i="433"/>
  <c r="BE170" i="433"/>
  <c r="BE94" i="433"/>
  <c r="BE265" i="433"/>
  <c r="BE189" i="433"/>
  <c r="BE113" i="433"/>
  <c r="AW83" i="433"/>
  <c r="BE284" i="433"/>
  <c r="BE208" i="433"/>
  <c r="BE132" i="433"/>
  <c r="BE303" i="433"/>
  <c r="BE227" i="433"/>
  <c r="BE151" i="433"/>
  <c r="C19" i="433"/>
  <c r="BE250" i="433"/>
  <c r="BE174" i="433"/>
  <c r="BE269" i="433"/>
  <c r="BE193" i="433"/>
  <c r="BE117" i="433"/>
  <c r="BA83" i="433"/>
  <c r="BE288" i="433"/>
  <c r="BE212" i="433"/>
  <c r="BE136" i="433"/>
  <c r="BE307" i="433"/>
  <c r="BE231" i="433"/>
  <c r="BE155" i="433"/>
  <c r="BE98" i="433"/>
  <c r="C6" i="427"/>
  <c r="BE237" i="427"/>
  <c r="BE161" i="427"/>
  <c r="BE104" i="427"/>
  <c r="BE256" i="427"/>
  <c r="BE180" i="427"/>
  <c r="BE275" i="427"/>
  <c r="BE199" i="427"/>
  <c r="BE123" i="427"/>
  <c r="AN83" i="427"/>
  <c r="BE294" i="427"/>
  <c r="BE218" i="427"/>
  <c r="BE142" i="427"/>
  <c r="BE85" i="427"/>
  <c r="C10" i="427"/>
  <c r="BE241" i="427"/>
  <c r="BE165" i="427"/>
  <c r="BE260" i="427"/>
  <c r="BE184" i="427"/>
  <c r="BE108" i="427"/>
  <c r="BE279" i="427"/>
  <c r="BE203" i="427"/>
  <c r="BE127" i="427"/>
  <c r="AR83" i="427"/>
  <c r="BE298" i="427"/>
  <c r="BE222" i="427"/>
  <c r="BE146" i="427"/>
  <c r="BE89" i="427"/>
  <c r="C14" i="427"/>
  <c r="BE245" i="427"/>
  <c r="BE169" i="427"/>
  <c r="BE264" i="427"/>
  <c r="BE188" i="427"/>
  <c r="BE112" i="427"/>
  <c r="BE283" i="427"/>
  <c r="BE207" i="427"/>
  <c r="BE131" i="427"/>
  <c r="AV83" i="427"/>
  <c r="BE302" i="427"/>
  <c r="BE226" i="427"/>
  <c r="BE150" i="427"/>
  <c r="BE93" i="427"/>
  <c r="C18" i="427"/>
  <c r="BE249" i="427"/>
  <c r="BE173" i="427"/>
  <c r="BE268" i="427"/>
  <c r="BE192" i="427"/>
  <c r="BE116" i="427"/>
  <c r="BE287" i="427"/>
  <c r="BE211" i="427"/>
  <c r="BE135" i="427"/>
  <c r="AZ83" i="427"/>
  <c r="BE306" i="427"/>
  <c r="BE230" i="427"/>
  <c r="BE154" i="427"/>
  <c r="BE97" i="427"/>
  <c r="C5" i="393"/>
  <c r="BE255" i="393"/>
  <c r="BE179" i="393"/>
  <c r="BE274" i="393"/>
  <c r="BE198" i="393"/>
  <c r="BE122" i="393"/>
  <c r="BE293" i="393"/>
  <c r="BE217" i="393"/>
  <c r="BE141" i="393"/>
  <c r="BE84" i="393"/>
  <c r="BE236" i="393"/>
  <c r="BE160" i="393"/>
  <c r="BE103" i="393"/>
  <c r="AM83" i="393"/>
  <c r="C9" i="393"/>
  <c r="BE259" i="393"/>
  <c r="BE183" i="393"/>
  <c r="BE107" i="393"/>
  <c r="BE278" i="393"/>
  <c r="BE202" i="393"/>
  <c r="BE126" i="393"/>
  <c r="BE297" i="393"/>
  <c r="BE221" i="393"/>
  <c r="BE145" i="393"/>
  <c r="BE240" i="393"/>
  <c r="BE164" i="393"/>
  <c r="BE88" i="393"/>
  <c r="AQ83" i="393"/>
  <c r="C13" i="393"/>
  <c r="BE263" i="393"/>
  <c r="BE187" i="393"/>
  <c r="BE111" i="393"/>
  <c r="BE282" i="393"/>
  <c r="BE206" i="393"/>
  <c r="BE130" i="393"/>
  <c r="BE301" i="393"/>
  <c r="BE225" i="393"/>
  <c r="BE149" i="393"/>
  <c r="BE244" i="393"/>
  <c r="BE168" i="393"/>
  <c r="BE92" i="393"/>
  <c r="AU83" i="393"/>
  <c r="C17" i="393"/>
  <c r="BE267" i="393"/>
  <c r="BE191" i="393"/>
  <c r="BE115" i="393"/>
  <c r="BE286" i="393"/>
  <c r="BE210" i="393"/>
  <c r="BE134" i="393"/>
  <c r="BE305" i="393"/>
  <c r="BE229" i="393"/>
  <c r="BE153" i="393"/>
  <c r="BE96" i="393"/>
  <c r="BE248" i="393"/>
  <c r="BE172" i="393"/>
  <c r="AY83" i="393"/>
  <c r="C21" i="393"/>
  <c r="BE271" i="393"/>
  <c r="BE195" i="393"/>
  <c r="BE119" i="393"/>
  <c r="BE290" i="393"/>
  <c r="BE214" i="393"/>
  <c r="BE138" i="393"/>
  <c r="BE309" i="393"/>
  <c r="BE233" i="393"/>
  <c r="BE157" i="393"/>
  <c r="BE100" i="393"/>
  <c r="BE252" i="393"/>
  <c r="BE176" i="393"/>
  <c r="BC83" i="393"/>
  <c r="BE277" i="436"/>
  <c r="BE201" i="436"/>
  <c r="BE125" i="436"/>
  <c r="BE296" i="436"/>
  <c r="BE220" i="436"/>
  <c r="BE144" i="436"/>
  <c r="AP83" i="436"/>
  <c r="BE239" i="436"/>
  <c r="BE163" i="436"/>
  <c r="BE106" i="436"/>
  <c r="BE258" i="436"/>
  <c r="BE182" i="436"/>
  <c r="BE87" i="436"/>
  <c r="BE281" i="436"/>
  <c r="BE205" i="436"/>
  <c r="BE129" i="436"/>
  <c r="BE300" i="436"/>
  <c r="BE224" i="436"/>
  <c r="BE148" i="436"/>
  <c r="AT83" i="436"/>
  <c r="BE243" i="436"/>
  <c r="BE167" i="436"/>
  <c r="BE91" i="436"/>
  <c r="BE262" i="436"/>
  <c r="BE186" i="436"/>
  <c r="BE110" i="436"/>
  <c r="C16" i="436"/>
  <c r="BE285" i="436"/>
  <c r="BE209" i="436"/>
  <c r="BE133" i="436"/>
  <c r="BE304" i="436"/>
  <c r="BE228" i="436"/>
  <c r="BE152" i="436"/>
  <c r="BE95" i="436"/>
  <c r="AX83" i="436"/>
  <c r="BE247" i="436"/>
  <c r="BE171" i="436"/>
  <c r="BE266" i="436"/>
  <c r="BE190" i="436"/>
  <c r="BE114" i="436"/>
  <c r="C20" i="436"/>
  <c r="BE289" i="436"/>
  <c r="BE213" i="436"/>
  <c r="BE137" i="436"/>
  <c r="BE308" i="436"/>
  <c r="BE232" i="436"/>
  <c r="BE156" i="436"/>
  <c r="BE99" i="436"/>
  <c r="BB83" i="436"/>
  <c r="BE251" i="436"/>
  <c r="BE175" i="436"/>
  <c r="BE270" i="436"/>
  <c r="BE194" i="436"/>
  <c r="BE118" i="436"/>
  <c r="C7" i="430"/>
  <c r="BE276" i="430"/>
  <c r="BE200" i="430"/>
  <c r="BE124" i="430"/>
  <c r="BE86" i="430"/>
  <c r="AO83" i="430"/>
  <c r="BE295" i="430"/>
  <c r="BE219" i="430"/>
  <c r="BE143" i="430"/>
  <c r="BE238" i="430"/>
  <c r="BE162" i="430"/>
  <c r="BE105" i="430"/>
  <c r="BE257" i="430"/>
  <c r="BE181" i="430"/>
  <c r="C11" i="430"/>
  <c r="BE280" i="430"/>
  <c r="BE204" i="430"/>
  <c r="BE128" i="430"/>
  <c r="AS83" i="430"/>
  <c r="BE299" i="430"/>
  <c r="BE223" i="430"/>
  <c r="BE147" i="430"/>
  <c r="BE242" i="430"/>
  <c r="BE166" i="430"/>
  <c r="BE261" i="430"/>
  <c r="BE185" i="430"/>
  <c r="BE109" i="430"/>
  <c r="BE90" i="430"/>
  <c r="C15" i="430"/>
  <c r="BE284" i="430"/>
  <c r="BE208" i="430"/>
  <c r="BE132" i="430"/>
  <c r="AW83" i="430"/>
  <c r="BE303" i="430"/>
  <c r="BE227" i="430"/>
  <c r="BE151" i="430"/>
  <c r="BE246" i="430"/>
  <c r="BE170" i="430"/>
  <c r="BE265" i="430"/>
  <c r="BE189" i="430"/>
  <c r="BE113" i="430"/>
  <c r="BE94" i="430"/>
  <c r="C19" i="430"/>
  <c r="BE288" i="430"/>
  <c r="BE212" i="430"/>
  <c r="BE136" i="430"/>
  <c r="BA83" i="430"/>
  <c r="BE307" i="430"/>
  <c r="BE231" i="430"/>
  <c r="BE155" i="430"/>
  <c r="BE98" i="430"/>
  <c r="BE250" i="430"/>
  <c r="BE174" i="430"/>
  <c r="BE269" i="430"/>
  <c r="BE193" i="430"/>
  <c r="BE117" i="430"/>
  <c r="C6" i="432"/>
  <c r="BE275" i="432"/>
  <c r="BE294" i="432"/>
  <c r="BE237" i="432"/>
  <c r="BE161" i="432"/>
  <c r="BE104" i="432"/>
  <c r="AN83" i="432"/>
  <c r="BE256" i="432"/>
  <c r="BE180" i="432"/>
  <c r="BE85" i="432"/>
  <c r="BE199" i="432"/>
  <c r="BE123" i="432"/>
  <c r="BE218" i="432"/>
  <c r="BE142" i="432"/>
  <c r="C10" i="432"/>
  <c r="BE279" i="432"/>
  <c r="BE298" i="432"/>
  <c r="BE241" i="432"/>
  <c r="BE165" i="432"/>
  <c r="AR83" i="432"/>
  <c r="BE260" i="432"/>
  <c r="BE184" i="432"/>
  <c r="BE108" i="432"/>
  <c r="BE203" i="432"/>
  <c r="BE127" i="432"/>
  <c r="BE222" i="432"/>
  <c r="BE146" i="432"/>
  <c r="BE89" i="432"/>
  <c r="C14" i="432"/>
  <c r="BE283" i="432"/>
  <c r="BE302" i="432"/>
  <c r="BE245" i="432"/>
  <c r="BE169" i="432"/>
  <c r="AV83" i="432"/>
  <c r="BE264" i="432"/>
  <c r="BE188" i="432"/>
  <c r="BE112" i="432"/>
  <c r="BE93" i="432"/>
  <c r="BE207" i="432"/>
  <c r="BE131" i="432"/>
  <c r="BE226" i="432"/>
  <c r="BE150" i="432"/>
  <c r="C18" i="432"/>
  <c r="BE287" i="432"/>
  <c r="BE306" i="432"/>
  <c r="BE249" i="432"/>
  <c r="BE173" i="432"/>
  <c r="AZ83" i="432"/>
  <c r="BE268" i="432"/>
  <c r="BE192" i="432"/>
  <c r="BE116" i="432"/>
  <c r="BE211" i="432"/>
  <c r="BE135" i="432"/>
  <c r="BE230" i="432"/>
  <c r="BE154" i="432"/>
  <c r="BE97" i="432"/>
  <c r="C5" i="397"/>
  <c r="BE293" i="397"/>
  <c r="BE217" i="397"/>
  <c r="BE141" i="397"/>
  <c r="BE236" i="397"/>
  <c r="BE160" i="397"/>
  <c r="BE103" i="397"/>
  <c r="AM83" i="397"/>
  <c r="BE255" i="397"/>
  <c r="BE179" i="397"/>
  <c r="BE84" i="397"/>
  <c r="BE274" i="397"/>
  <c r="BE198" i="397"/>
  <c r="BE122" i="397"/>
  <c r="C9" i="397"/>
  <c r="BE297" i="397"/>
  <c r="BE221" i="397"/>
  <c r="BE145" i="397"/>
  <c r="BE240" i="397"/>
  <c r="BE164" i="397"/>
  <c r="AQ83" i="397"/>
  <c r="BE259" i="397"/>
  <c r="BE183" i="397"/>
  <c r="BE107" i="397"/>
  <c r="BE88" i="397"/>
  <c r="BE278" i="397"/>
  <c r="BE202" i="397"/>
  <c r="BE126" i="397"/>
  <c r="C13" i="397"/>
  <c r="BE301" i="397"/>
  <c r="BE225" i="397"/>
  <c r="BE149" i="397"/>
  <c r="BE244" i="397"/>
  <c r="BE168" i="397"/>
  <c r="AU83" i="397"/>
  <c r="BE263" i="397"/>
  <c r="BE187" i="397"/>
  <c r="BE111" i="397"/>
  <c r="BE92" i="397"/>
  <c r="BE282" i="397"/>
  <c r="BE206" i="397"/>
  <c r="BE130" i="397"/>
  <c r="C17" i="397"/>
  <c r="BE305" i="397"/>
  <c r="BE229" i="397"/>
  <c r="BE153" i="397"/>
  <c r="BE96" i="397"/>
  <c r="BE248" i="397"/>
  <c r="BE172" i="397"/>
  <c r="AY83" i="397"/>
  <c r="BE267" i="397"/>
  <c r="BE191" i="397"/>
  <c r="BE115" i="397"/>
  <c r="BE286" i="397"/>
  <c r="BE210" i="397"/>
  <c r="BE134" i="397"/>
  <c r="C21" i="397"/>
  <c r="BE309" i="397"/>
  <c r="BE233" i="397"/>
  <c r="BE157" i="397"/>
  <c r="BE100" i="397"/>
  <c r="BE252" i="397"/>
  <c r="BE176" i="397"/>
  <c r="BC83" i="397"/>
  <c r="BE271" i="397"/>
  <c r="BE195" i="397"/>
  <c r="BE119" i="397"/>
  <c r="BE290" i="397"/>
  <c r="BE214" i="397"/>
  <c r="BE138" i="397"/>
  <c r="C8" i="408"/>
  <c r="BE239" i="408"/>
  <c r="BE163" i="408"/>
  <c r="BE106" i="408"/>
  <c r="AP83" i="408"/>
  <c r="BE258" i="408"/>
  <c r="BE182" i="408"/>
  <c r="BE277" i="408"/>
  <c r="BE201" i="408"/>
  <c r="BE125" i="408"/>
  <c r="BE87" i="408"/>
  <c r="BE296" i="408"/>
  <c r="BE220" i="408"/>
  <c r="BE144" i="408"/>
  <c r="BE243" i="408"/>
  <c r="BE167" i="408"/>
  <c r="AT83" i="408"/>
  <c r="BE262" i="408"/>
  <c r="BE186" i="408"/>
  <c r="BE110" i="408"/>
  <c r="BE281" i="408"/>
  <c r="BE205" i="408"/>
  <c r="BE129" i="408"/>
  <c r="BE91" i="408"/>
  <c r="BE300" i="408"/>
  <c r="BE224" i="408"/>
  <c r="BE148" i="408"/>
  <c r="C16" i="408"/>
  <c r="BE247" i="408"/>
  <c r="BE171" i="408"/>
  <c r="AX83" i="408"/>
  <c r="BE266" i="408"/>
  <c r="BE190" i="408"/>
  <c r="BE114" i="408"/>
  <c r="BE285" i="408"/>
  <c r="BE209" i="408"/>
  <c r="BE133" i="408"/>
  <c r="BE304" i="408"/>
  <c r="BE228" i="408"/>
  <c r="BE152" i="408"/>
  <c r="BE95" i="408"/>
  <c r="C20" i="408"/>
  <c r="BE251" i="408"/>
  <c r="BE175" i="408"/>
  <c r="BB83" i="408"/>
  <c r="BE270" i="408"/>
  <c r="BE194" i="408"/>
  <c r="BE118" i="408"/>
  <c r="BE289" i="408"/>
  <c r="BE213" i="408"/>
  <c r="BE137" i="408"/>
  <c r="BE308" i="408"/>
  <c r="BE232" i="408"/>
  <c r="BE156" i="408"/>
  <c r="BE99" i="408"/>
  <c r="C7" i="414"/>
  <c r="BE295" i="414"/>
  <c r="BE219" i="414"/>
  <c r="BE143" i="414"/>
  <c r="BE238" i="414"/>
  <c r="BE162" i="414"/>
  <c r="BE105" i="414"/>
  <c r="BE257" i="414"/>
  <c r="BE181" i="414"/>
  <c r="BE276" i="414"/>
  <c r="BE200" i="414"/>
  <c r="BE124" i="414"/>
  <c r="BE86" i="414"/>
  <c r="AO83" i="414"/>
  <c r="C11" i="414"/>
  <c r="BE299" i="414"/>
  <c r="BE223" i="414"/>
  <c r="BE147" i="414"/>
  <c r="BE242" i="414"/>
  <c r="BE166" i="414"/>
  <c r="BE261" i="414"/>
  <c r="BE185" i="414"/>
  <c r="BE109" i="414"/>
  <c r="BE280" i="414"/>
  <c r="BE204" i="414"/>
  <c r="BE128" i="414"/>
  <c r="BE90" i="414"/>
  <c r="AS83" i="414"/>
  <c r="C15" i="414"/>
  <c r="BE303" i="414"/>
  <c r="BE227" i="414"/>
  <c r="BE151" i="414"/>
  <c r="BE246" i="414"/>
  <c r="BE170" i="414"/>
  <c r="BE265" i="414"/>
  <c r="BE189" i="414"/>
  <c r="BE113" i="414"/>
  <c r="BE94" i="414"/>
  <c r="BE284" i="414"/>
  <c r="BE208" i="414"/>
  <c r="BE132" i="414"/>
  <c r="AW83" i="414"/>
  <c r="C19" i="414"/>
  <c r="BE307" i="414"/>
  <c r="BE231" i="414"/>
  <c r="BE155" i="414"/>
  <c r="BE98" i="414"/>
  <c r="BE250" i="414"/>
  <c r="BE174" i="414"/>
  <c r="BE269" i="414"/>
  <c r="BE193" i="414"/>
  <c r="BE117" i="414"/>
  <c r="BE288" i="414"/>
  <c r="BE212" i="414"/>
  <c r="BE136" i="414"/>
  <c r="BA83" i="414"/>
  <c r="C6" i="415"/>
  <c r="BE275" i="415"/>
  <c r="BE199" i="415"/>
  <c r="BE123" i="415"/>
  <c r="BE294" i="415"/>
  <c r="BE218" i="415"/>
  <c r="BE142" i="415"/>
  <c r="BE85" i="415"/>
  <c r="AN83" i="415"/>
  <c r="BE237" i="415"/>
  <c r="BE161" i="415"/>
  <c r="BE104" i="415"/>
  <c r="BE256" i="415"/>
  <c r="BE180" i="415"/>
  <c r="C10" i="415"/>
  <c r="BE279" i="415"/>
  <c r="BE203" i="415"/>
  <c r="BE127" i="415"/>
  <c r="BE89" i="415"/>
  <c r="BE298" i="415"/>
  <c r="BE222" i="415"/>
  <c r="BE146" i="415"/>
  <c r="AR83" i="415"/>
  <c r="BE241" i="415"/>
  <c r="BE165" i="415"/>
  <c r="BE260" i="415"/>
  <c r="BE184" i="415"/>
  <c r="BE108" i="415"/>
  <c r="BE283" i="415"/>
  <c r="BE207" i="415"/>
  <c r="BE131" i="415"/>
  <c r="BE302" i="415"/>
  <c r="BE226" i="415"/>
  <c r="BE150" i="415"/>
  <c r="AV83" i="415"/>
  <c r="BE245" i="415"/>
  <c r="BE169" i="415"/>
  <c r="BE264" i="415"/>
  <c r="BE188" i="415"/>
  <c r="BE112" i="415"/>
  <c r="BE93" i="415"/>
  <c r="W18" i="415"/>
  <c r="V18" i="415" s="1"/>
  <c r="O38" i="415" s="1"/>
  <c r="BE287" i="415"/>
  <c r="BE211" i="415"/>
  <c r="BE135" i="415"/>
  <c r="BE306" i="415"/>
  <c r="BE230" i="415"/>
  <c r="BE154" i="415"/>
  <c r="BE97" i="415"/>
  <c r="AZ83" i="415"/>
  <c r="BE249" i="415"/>
  <c r="BE173" i="415"/>
  <c r="BE268" i="415"/>
  <c r="BE192" i="415"/>
  <c r="BE116" i="415"/>
  <c r="C5" i="416"/>
  <c r="BE274" i="416"/>
  <c r="BE198" i="416"/>
  <c r="BE122" i="416"/>
  <c r="BE84" i="416"/>
  <c r="BE293" i="416"/>
  <c r="BE217" i="416"/>
  <c r="BE141" i="416"/>
  <c r="BE236" i="416"/>
  <c r="BE160" i="416"/>
  <c r="BE103" i="416"/>
  <c r="BE255" i="416"/>
  <c r="BE179" i="416"/>
  <c r="AM83" i="416"/>
  <c r="C9" i="416"/>
  <c r="BE278" i="416"/>
  <c r="BE202" i="416"/>
  <c r="BE126" i="416"/>
  <c r="BE88" i="416"/>
  <c r="BE297" i="416"/>
  <c r="BE221" i="416"/>
  <c r="BE145" i="416"/>
  <c r="BE240" i="416"/>
  <c r="BE164" i="416"/>
  <c r="BE259" i="416"/>
  <c r="BE183" i="416"/>
  <c r="BE107" i="416"/>
  <c r="AQ83" i="416"/>
  <c r="C13" i="416"/>
  <c r="BE282" i="416"/>
  <c r="BE206" i="416"/>
  <c r="BE130" i="416"/>
  <c r="BE92" i="416"/>
  <c r="BE301" i="416"/>
  <c r="BE225" i="416"/>
  <c r="BE149" i="416"/>
  <c r="BE244" i="416"/>
  <c r="BE168" i="416"/>
  <c r="BE263" i="416"/>
  <c r="BE187" i="416"/>
  <c r="BE111" i="416"/>
  <c r="AU83" i="416"/>
  <c r="C17" i="416"/>
  <c r="BE286" i="416"/>
  <c r="BE210" i="416"/>
  <c r="BE134" i="416"/>
  <c r="BE305" i="416"/>
  <c r="BE229" i="416"/>
  <c r="BE153" i="416"/>
  <c r="BE96" i="416"/>
  <c r="BE248" i="416"/>
  <c r="BE172" i="416"/>
  <c r="BE267" i="416"/>
  <c r="BE191" i="416"/>
  <c r="BE115" i="416"/>
  <c r="AY83" i="416"/>
  <c r="C21" i="416"/>
  <c r="BE290" i="416"/>
  <c r="BE214" i="416"/>
  <c r="BE138" i="416"/>
  <c r="BE309" i="416"/>
  <c r="BE233" i="416"/>
  <c r="BE157" i="416"/>
  <c r="BE100" i="416"/>
  <c r="BE252" i="416"/>
  <c r="BE176" i="416"/>
  <c r="BE271" i="416"/>
  <c r="BE195" i="416"/>
  <c r="BE119" i="416"/>
  <c r="BC83" i="416"/>
  <c r="C8" i="441"/>
  <c r="BE277" i="441"/>
  <c r="BE296" i="441"/>
  <c r="BE258" i="441"/>
  <c r="C12" i="441"/>
  <c r="BE281" i="441"/>
  <c r="BE300" i="441"/>
  <c r="BE262" i="441"/>
  <c r="C16" i="441"/>
  <c r="BE285" i="441"/>
  <c r="BE304" i="441"/>
  <c r="BE266" i="441"/>
  <c r="C20" i="441"/>
  <c r="BE289" i="441"/>
  <c r="BE308" i="441"/>
  <c r="BE270" i="441"/>
  <c r="AM83" i="438"/>
  <c r="AQ83" i="438"/>
  <c r="AU83" i="438"/>
  <c r="AY83" i="438"/>
  <c r="BC83" i="438"/>
  <c r="BE85" i="438"/>
  <c r="BE89" i="438"/>
  <c r="BE93" i="438"/>
  <c r="BE96" i="438"/>
  <c r="BE100" i="438"/>
  <c r="BE106" i="438"/>
  <c r="BE113" i="438"/>
  <c r="BE117" i="438"/>
  <c r="BE123" i="438"/>
  <c r="BE127" i="438"/>
  <c r="BE131" i="438"/>
  <c r="BE135" i="438"/>
  <c r="BE141" i="438"/>
  <c r="BE145" i="438"/>
  <c r="BE149" i="438"/>
  <c r="BE153" i="438"/>
  <c r="BE157" i="438"/>
  <c r="BE163" i="438"/>
  <c r="BE167" i="438"/>
  <c r="BE171" i="438"/>
  <c r="BE175" i="438"/>
  <c r="BE181" i="438"/>
  <c r="BE189" i="438"/>
  <c r="BE193" i="438"/>
  <c r="BE199" i="438"/>
  <c r="BE203" i="438"/>
  <c r="BE207" i="438"/>
  <c r="BE211" i="438"/>
  <c r="BE217" i="438"/>
  <c r="BE221" i="438"/>
  <c r="BE225" i="438"/>
  <c r="BE229" i="438"/>
  <c r="BE233" i="438"/>
  <c r="BE239" i="438"/>
  <c r="BE243" i="438"/>
  <c r="BE251" i="438"/>
  <c r="BE257" i="438"/>
  <c r="BE265" i="438"/>
  <c r="BE275" i="438"/>
  <c r="BE279" i="438"/>
  <c r="BE283" i="438"/>
  <c r="BE293" i="438"/>
  <c r="BE297" i="438"/>
  <c r="BE301" i="438"/>
  <c r="BE305" i="438"/>
  <c r="BE309" i="438"/>
  <c r="AN83" i="441"/>
  <c r="AR83" i="441"/>
  <c r="AV83" i="441"/>
  <c r="AZ83" i="441"/>
  <c r="BE86" i="441"/>
  <c r="BE89" i="441"/>
  <c r="BE93" i="441"/>
  <c r="BE95" i="441"/>
  <c r="BE99" i="441"/>
  <c r="BE105" i="441"/>
  <c r="BE108" i="441"/>
  <c r="BE112" i="441"/>
  <c r="BE116" i="441"/>
  <c r="BE122" i="441"/>
  <c r="BE126" i="441"/>
  <c r="BE130" i="441"/>
  <c r="BE134" i="441"/>
  <c r="BE138" i="441"/>
  <c r="BE144" i="441"/>
  <c r="BE148" i="441"/>
  <c r="BE152" i="441"/>
  <c r="BE156" i="441"/>
  <c r="BE162" i="441"/>
  <c r="BE166" i="441"/>
  <c r="BE170" i="441"/>
  <c r="BE174" i="441"/>
  <c r="BE180" i="441"/>
  <c r="BE184" i="441"/>
  <c r="BE188" i="441"/>
  <c r="BE192" i="441"/>
  <c r="BE220" i="441"/>
  <c r="BE224" i="441"/>
  <c r="BE228" i="441"/>
  <c r="BE232" i="441"/>
  <c r="BE238" i="441"/>
  <c r="BE242" i="441"/>
  <c r="BE246" i="441"/>
  <c r="BE250" i="441"/>
  <c r="BE256" i="441"/>
  <c r="O17" i="444"/>
  <c r="O2" i="444"/>
  <c r="M2" i="444"/>
  <c r="M17" i="444"/>
  <c r="W19" i="438"/>
  <c r="V19" i="438" s="1"/>
  <c r="P37" i="438" s="1"/>
  <c r="P17" i="444"/>
  <c r="P2" i="444"/>
  <c r="C7" i="405"/>
  <c r="BE257" i="405"/>
  <c r="BE181" i="405"/>
  <c r="AO83" i="405"/>
  <c r="BE276" i="405"/>
  <c r="BE200" i="405"/>
  <c r="BE124" i="405"/>
  <c r="BE295" i="405"/>
  <c r="BE219" i="405"/>
  <c r="BE143" i="405"/>
  <c r="BE86" i="405"/>
  <c r="BE105" i="405"/>
  <c r="BE238" i="405"/>
  <c r="BE162" i="405"/>
  <c r="C11" i="405"/>
  <c r="BE261" i="405"/>
  <c r="BE185" i="405"/>
  <c r="BE109" i="405"/>
  <c r="AS83" i="405"/>
  <c r="BE280" i="405"/>
  <c r="BE204" i="405"/>
  <c r="BE128" i="405"/>
  <c r="BE90" i="405"/>
  <c r="BE299" i="405"/>
  <c r="BE223" i="405"/>
  <c r="BE147" i="405"/>
  <c r="BE242" i="405"/>
  <c r="BE166" i="405"/>
  <c r="C15" i="405"/>
  <c r="BE265" i="405"/>
  <c r="BE189" i="405"/>
  <c r="BE113" i="405"/>
  <c r="AW83" i="405"/>
  <c r="BE284" i="405"/>
  <c r="BE208" i="405"/>
  <c r="BE132" i="405"/>
  <c r="BE303" i="405"/>
  <c r="BE227" i="405"/>
  <c r="BE151" i="405"/>
  <c r="BE246" i="405"/>
  <c r="BE170" i="405"/>
  <c r="BE94" i="405"/>
  <c r="C20" i="405"/>
  <c r="BE251" i="405"/>
  <c r="BE175" i="405"/>
  <c r="BE270" i="405"/>
  <c r="BE194" i="405"/>
  <c r="BE118" i="405"/>
  <c r="BE289" i="405"/>
  <c r="BE213" i="405"/>
  <c r="BE137" i="405"/>
  <c r="BE156" i="405"/>
  <c r="BE308" i="405"/>
  <c r="BE99" i="405"/>
  <c r="BB83" i="405"/>
  <c r="BE232" i="405"/>
  <c r="C7" i="425"/>
  <c r="BE238" i="425"/>
  <c r="BE257" i="425"/>
  <c r="BE276" i="425"/>
  <c r="BE181" i="425"/>
  <c r="AO83" i="425"/>
  <c r="BE200" i="425"/>
  <c r="BE124" i="425"/>
  <c r="BE143" i="425"/>
  <c r="BE86" i="425"/>
  <c r="BE295" i="425"/>
  <c r="BE162" i="425"/>
  <c r="BE219" i="425"/>
  <c r="BE105" i="425"/>
  <c r="C11" i="425"/>
  <c r="BE242" i="425"/>
  <c r="BE261" i="425"/>
  <c r="BE280" i="425"/>
  <c r="BE223" i="425"/>
  <c r="BE185" i="425"/>
  <c r="BE109" i="425"/>
  <c r="AS83" i="425"/>
  <c r="BE204" i="425"/>
  <c r="BE128" i="425"/>
  <c r="BE90" i="425"/>
  <c r="BE299" i="425"/>
  <c r="BE147" i="425"/>
  <c r="BE166" i="425"/>
  <c r="C15" i="425"/>
  <c r="BE246" i="425"/>
  <c r="BE265" i="425"/>
  <c r="BE284" i="425"/>
  <c r="BE189" i="425"/>
  <c r="BE113" i="425"/>
  <c r="BE94" i="425"/>
  <c r="AW83" i="425"/>
  <c r="BE303" i="425"/>
  <c r="BE227" i="425"/>
  <c r="BE208" i="425"/>
  <c r="BE132" i="425"/>
  <c r="BE151" i="425"/>
  <c r="BE170" i="425"/>
  <c r="C19" i="425"/>
  <c r="BE250" i="425"/>
  <c r="BE269" i="425"/>
  <c r="BE288" i="425"/>
  <c r="BE307" i="425"/>
  <c r="BE193" i="425"/>
  <c r="BE117" i="425"/>
  <c r="BA83" i="425"/>
  <c r="BE212" i="425"/>
  <c r="BE136" i="425"/>
  <c r="BE231" i="425"/>
  <c r="BE155" i="425"/>
  <c r="BE98" i="425"/>
  <c r="BE174" i="425"/>
  <c r="C6" i="407"/>
  <c r="BE256" i="407"/>
  <c r="BE275" i="407"/>
  <c r="BE294" i="407"/>
  <c r="BE218" i="407"/>
  <c r="BE161" i="407"/>
  <c r="BE104" i="407"/>
  <c r="AN83" i="407"/>
  <c r="BE237" i="407"/>
  <c r="BE180" i="407"/>
  <c r="BE199" i="407"/>
  <c r="BE123" i="407"/>
  <c r="BE85" i="407"/>
  <c r="BE142" i="407"/>
  <c r="C10" i="407"/>
  <c r="BE260" i="407"/>
  <c r="BE279" i="407"/>
  <c r="BE298" i="407"/>
  <c r="BE222" i="407"/>
  <c r="BE241" i="407"/>
  <c r="BE165" i="407"/>
  <c r="AR83" i="407"/>
  <c r="BE184" i="407"/>
  <c r="BE108" i="407"/>
  <c r="BE89" i="407"/>
  <c r="BE203" i="407"/>
  <c r="BE127" i="407"/>
  <c r="BE146" i="407"/>
  <c r="C14" i="407"/>
  <c r="BE264" i="407"/>
  <c r="BE283" i="407"/>
  <c r="BE207" i="407"/>
  <c r="BE302" i="407"/>
  <c r="BE226" i="407"/>
  <c r="BE169" i="407"/>
  <c r="AV83" i="407"/>
  <c r="BE188" i="407"/>
  <c r="BE112" i="407"/>
  <c r="BE93" i="407"/>
  <c r="BE131" i="407"/>
  <c r="BE245" i="407"/>
  <c r="BE150" i="407"/>
  <c r="C18" i="407"/>
  <c r="BE268" i="407"/>
  <c r="BE287" i="407"/>
  <c r="BE211" i="407"/>
  <c r="BE306" i="407"/>
  <c r="BE230" i="407"/>
  <c r="BE173" i="407"/>
  <c r="AZ83" i="407"/>
  <c r="BE192" i="407"/>
  <c r="BE116" i="407"/>
  <c r="BE249" i="407"/>
  <c r="BE135" i="407"/>
  <c r="BE154" i="407"/>
  <c r="BE97" i="407"/>
  <c r="C5" i="442"/>
  <c r="BE293" i="442"/>
  <c r="BE217" i="442"/>
  <c r="BE236" i="442"/>
  <c r="BE255" i="442"/>
  <c r="BE179" i="442"/>
  <c r="BE274" i="442"/>
  <c r="BE198" i="442"/>
  <c r="AM83" i="442"/>
  <c r="BE122" i="442"/>
  <c r="BE141" i="442"/>
  <c r="BE84" i="442"/>
  <c r="BE160" i="442"/>
  <c r="BE103" i="442"/>
  <c r="C9" i="442"/>
  <c r="BE297" i="442"/>
  <c r="BE221" i="442"/>
  <c r="BE240" i="442"/>
  <c r="BE259" i="442"/>
  <c r="BE183" i="442"/>
  <c r="BE278" i="442"/>
  <c r="BE202" i="442"/>
  <c r="BE107" i="442"/>
  <c r="BE88" i="442"/>
  <c r="AQ83" i="442"/>
  <c r="BE126" i="442"/>
  <c r="BE145" i="442"/>
  <c r="BE164" i="442"/>
  <c r="C13" i="442"/>
  <c r="BE301" i="442"/>
  <c r="BE225" i="442"/>
  <c r="BE244" i="442"/>
  <c r="BE263" i="442"/>
  <c r="BE187" i="442"/>
  <c r="BE282" i="442"/>
  <c r="BE206" i="442"/>
  <c r="BE111" i="442"/>
  <c r="AU83" i="442"/>
  <c r="BE130" i="442"/>
  <c r="BE149" i="442"/>
  <c r="BE92" i="442"/>
  <c r="BE168" i="442"/>
  <c r="C17" i="442"/>
  <c r="BE305" i="442"/>
  <c r="BE229" i="442"/>
  <c r="BE248" i="442"/>
  <c r="BE172" i="442"/>
  <c r="BE267" i="442"/>
  <c r="BE191" i="442"/>
  <c r="BE286" i="442"/>
  <c r="BE210" i="442"/>
  <c r="BE115" i="442"/>
  <c r="AY83" i="442"/>
  <c r="BE134" i="442"/>
  <c r="BE153" i="442"/>
  <c r="BE96" i="442"/>
  <c r="C21" i="442"/>
  <c r="BE309" i="442"/>
  <c r="BE233" i="442"/>
  <c r="BE252" i="442"/>
  <c r="BE176" i="442"/>
  <c r="BE271" i="442"/>
  <c r="BE195" i="442"/>
  <c r="BE290" i="442"/>
  <c r="BE214" i="442"/>
  <c r="BE119" i="442"/>
  <c r="BC83" i="442"/>
  <c r="BE138" i="442"/>
  <c r="BE157" i="442"/>
  <c r="BE100" i="442"/>
  <c r="BE258" i="420"/>
  <c r="BE182" i="420"/>
  <c r="AP83" i="420"/>
  <c r="BE277" i="420"/>
  <c r="BE201" i="420"/>
  <c r="BE125" i="420"/>
  <c r="BE296" i="420"/>
  <c r="BE220" i="420"/>
  <c r="BE144" i="420"/>
  <c r="BE239" i="420"/>
  <c r="BE163" i="420"/>
  <c r="BE106" i="420"/>
  <c r="BE87" i="420"/>
  <c r="BE262" i="420"/>
  <c r="BE186" i="420"/>
  <c r="BE110" i="420"/>
  <c r="AT83" i="420"/>
  <c r="BE281" i="420"/>
  <c r="BE205" i="420"/>
  <c r="BE129" i="420"/>
  <c r="BE300" i="420"/>
  <c r="BE224" i="420"/>
  <c r="BE148" i="420"/>
  <c r="BE243" i="420"/>
  <c r="BE167" i="420"/>
  <c r="BE91" i="420"/>
  <c r="C16" i="420"/>
  <c r="BE266" i="420"/>
  <c r="BE190" i="420"/>
  <c r="BE114" i="420"/>
  <c r="AX83" i="420"/>
  <c r="BE285" i="420"/>
  <c r="BE209" i="420"/>
  <c r="BE133" i="420"/>
  <c r="BE304" i="420"/>
  <c r="BE228" i="420"/>
  <c r="BE152" i="420"/>
  <c r="BE95" i="420"/>
  <c r="BE247" i="420"/>
  <c r="BE171" i="420"/>
  <c r="C20" i="420"/>
  <c r="BE270" i="420"/>
  <c r="BE194" i="420"/>
  <c r="BE118" i="420"/>
  <c r="BB83" i="420"/>
  <c r="BE289" i="420"/>
  <c r="BE213" i="420"/>
  <c r="BE137" i="420"/>
  <c r="BE308" i="420"/>
  <c r="BE232" i="420"/>
  <c r="BE156" i="420"/>
  <c r="BE99" i="420"/>
  <c r="BE251" i="420"/>
  <c r="BE175" i="420"/>
  <c r="C7" i="378"/>
  <c r="BE295" i="378"/>
  <c r="BE219" i="378"/>
  <c r="BE143" i="378"/>
  <c r="AO83" i="378"/>
  <c r="BE238" i="378"/>
  <c r="BE162" i="378"/>
  <c r="BE105" i="378"/>
  <c r="BE86" i="378"/>
  <c r="BE257" i="378"/>
  <c r="BE181" i="378"/>
  <c r="BE276" i="378"/>
  <c r="BE200" i="378"/>
  <c r="BE124" i="378"/>
  <c r="C11" i="378"/>
  <c r="BE299" i="378"/>
  <c r="BE223" i="378"/>
  <c r="BE147" i="378"/>
  <c r="AS83" i="378"/>
  <c r="BE242" i="378"/>
  <c r="BE166" i="378"/>
  <c r="BE90" i="378"/>
  <c r="BE261" i="378"/>
  <c r="BE185" i="378"/>
  <c r="BE109" i="378"/>
  <c r="BE280" i="378"/>
  <c r="BE204" i="378"/>
  <c r="BE128" i="378"/>
  <c r="C15" i="378"/>
  <c r="BE303" i="378"/>
  <c r="BE227" i="378"/>
  <c r="BE151" i="378"/>
  <c r="BE94" i="378"/>
  <c r="AW83" i="378"/>
  <c r="BE246" i="378"/>
  <c r="BE170" i="378"/>
  <c r="BE265" i="378"/>
  <c r="BE189" i="378"/>
  <c r="BE113" i="378"/>
  <c r="BE284" i="378"/>
  <c r="BE208" i="378"/>
  <c r="BE132" i="378"/>
  <c r="C19" i="378"/>
  <c r="BE307" i="378"/>
  <c r="BE231" i="378"/>
  <c r="BE155" i="378"/>
  <c r="BE98" i="378"/>
  <c r="BA83" i="378"/>
  <c r="BE250" i="378"/>
  <c r="BE174" i="378"/>
  <c r="BE269" i="378"/>
  <c r="BE193" i="378"/>
  <c r="BE117" i="378"/>
  <c r="BE288" i="378"/>
  <c r="BE212" i="378"/>
  <c r="BE136" i="378"/>
  <c r="C6" i="447"/>
  <c r="BE256" i="447"/>
  <c r="BE180" i="447"/>
  <c r="BE275" i="447"/>
  <c r="BE199" i="447"/>
  <c r="BE123" i="447"/>
  <c r="BE294" i="447"/>
  <c r="BE218" i="447"/>
  <c r="BE142" i="447"/>
  <c r="BE85" i="447"/>
  <c r="BE237" i="447"/>
  <c r="BE161" i="447"/>
  <c r="BE104" i="447"/>
  <c r="AN83" i="447"/>
  <c r="C10" i="447"/>
  <c r="BE260" i="447"/>
  <c r="BE184" i="447"/>
  <c r="BE108" i="447"/>
  <c r="BE279" i="447"/>
  <c r="BE203" i="447"/>
  <c r="BE127" i="447"/>
  <c r="BE89" i="447"/>
  <c r="BE298" i="447"/>
  <c r="BE222" i="447"/>
  <c r="BE146" i="447"/>
  <c r="BE241" i="447"/>
  <c r="BE165" i="447"/>
  <c r="AR83" i="447"/>
  <c r="C14" i="447"/>
  <c r="BE264" i="447"/>
  <c r="BE188" i="447"/>
  <c r="BE112" i="447"/>
  <c r="BE283" i="447"/>
  <c r="BE207" i="447"/>
  <c r="BE131" i="447"/>
  <c r="BE302" i="447"/>
  <c r="BE226" i="447"/>
  <c r="BE150" i="447"/>
  <c r="BE93" i="447"/>
  <c r="BE245" i="447"/>
  <c r="BE169" i="447"/>
  <c r="AV83" i="447"/>
  <c r="C18" i="447"/>
  <c r="BE268" i="447"/>
  <c r="BE192" i="447"/>
  <c r="BE116" i="447"/>
  <c r="BE287" i="447"/>
  <c r="BE211" i="447"/>
  <c r="BE135" i="447"/>
  <c r="BE306" i="447"/>
  <c r="BE230" i="447"/>
  <c r="BE154" i="447"/>
  <c r="BE97" i="447"/>
  <c r="BE249" i="447"/>
  <c r="BE173" i="447"/>
  <c r="AZ83" i="447"/>
  <c r="C5" i="380"/>
  <c r="BE236" i="380"/>
  <c r="BE160" i="380"/>
  <c r="BE103" i="380"/>
  <c r="BE255" i="380"/>
  <c r="BE179" i="380"/>
  <c r="AM83" i="380"/>
  <c r="BE274" i="380"/>
  <c r="BE198" i="380"/>
  <c r="BE122" i="380"/>
  <c r="BE293" i="380"/>
  <c r="BE217" i="380"/>
  <c r="BE141" i="380"/>
  <c r="BE84" i="380"/>
  <c r="C9" i="380"/>
  <c r="BE240" i="380"/>
  <c r="BE164" i="380"/>
  <c r="BE88" i="380"/>
  <c r="BE259" i="380"/>
  <c r="BE183" i="380"/>
  <c r="BE107" i="380"/>
  <c r="AQ83" i="380"/>
  <c r="BE278" i="380"/>
  <c r="BE202" i="380"/>
  <c r="BE126" i="380"/>
  <c r="BE297" i="380"/>
  <c r="BE221" i="380"/>
  <c r="BE145" i="380"/>
  <c r="C13" i="380"/>
  <c r="BE244" i="380"/>
  <c r="BE168" i="380"/>
  <c r="BE263" i="380"/>
  <c r="BE187" i="380"/>
  <c r="BE111" i="380"/>
  <c r="AU83" i="380"/>
  <c r="BE282" i="380"/>
  <c r="BE206" i="380"/>
  <c r="BE130" i="380"/>
  <c r="BE301" i="380"/>
  <c r="BE225" i="380"/>
  <c r="BE149" i="380"/>
  <c r="BE92" i="380"/>
  <c r="C17" i="380"/>
  <c r="BE248" i="380"/>
  <c r="BE172" i="380"/>
  <c r="BE267" i="380"/>
  <c r="BE191" i="380"/>
  <c r="BE115" i="380"/>
  <c r="AY83" i="380"/>
  <c r="BE286" i="380"/>
  <c r="BE210" i="380"/>
  <c r="BE134" i="380"/>
  <c r="BE305" i="380"/>
  <c r="BE229" i="380"/>
  <c r="BE153" i="380"/>
  <c r="BE96" i="380"/>
  <c r="C21" i="380"/>
  <c r="BE252" i="380"/>
  <c r="BE176" i="380"/>
  <c r="BE271" i="380"/>
  <c r="BE195" i="380"/>
  <c r="BE119" i="380"/>
  <c r="BC83" i="380"/>
  <c r="BE290" i="380"/>
  <c r="BE214" i="380"/>
  <c r="BE138" i="380"/>
  <c r="BE309" i="380"/>
  <c r="BE233" i="380"/>
  <c r="BE157" i="380"/>
  <c r="BE100" i="380"/>
  <c r="C8" i="381"/>
  <c r="BE258" i="381"/>
  <c r="BE182" i="381"/>
  <c r="BE277" i="381"/>
  <c r="BE201" i="381"/>
  <c r="BE125" i="381"/>
  <c r="BE87" i="381"/>
  <c r="BE296" i="381"/>
  <c r="BE220" i="381"/>
  <c r="BE144" i="381"/>
  <c r="AP83" i="381"/>
  <c r="BE239" i="381"/>
  <c r="BE163" i="381"/>
  <c r="BE106" i="381"/>
  <c r="BE280" i="381"/>
  <c r="BE204" i="381"/>
  <c r="BE128" i="381"/>
  <c r="BE299" i="381"/>
  <c r="BE223" i="381"/>
  <c r="BE147" i="381"/>
  <c r="BE90" i="381"/>
  <c r="BE242" i="381"/>
  <c r="BE166" i="381"/>
  <c r="BE261" i="381"/>
  <c r="BE185" i="381"/>
  <c r="BE109" i="381"/>
  <c r="AS83" i="381"/>
  <c r="C14" i="381"/>
  <c r="BE302" i="381"/>
  <c r="BE226" i="381"/>
  <c r="BE150" i="381"/>
  <c r="AV83" i="381"/>
  <c r="BE245" i="381"/>
  <c r="BE169" i="381"/>
  <c r="BE93" i="381"/>
  <c r="BE264" i="381"/>
  <c r="BE188" i="381"/>
  <c r="BE112" i="381"/>
  <c r="BE283" i="381"/>
  <c r="BE207" i="381"/>
  <c r="BE131" i="381"/>
  <c r="C18" i="381"/>
  <c r="BE306" i="381"/>
  <c r="BE230" i="381"/>
  <c r="BE154" i="381"/>
  <c r="BE97" i="381"/>
  <c r="AZ83" i="381"/>
  <c r="BE249" i="381"/>
  <c r="BE173" i="381"/>
  <c r="BE268" i="381"/>
  <c r="BE192" i="381"/>
  <c r="BE116" i="381"/>
  <c r="BE287" i="381"/>
  <c r="BE211" i="381"/>
  <c r="BE135" i="381"/>
  <c r="C5" i="424"/>
  <c r="BE293" i="424"/>
  <c r="BE217" i="424"/>
  <c r="BE141" i="424"/>
  <c r="BE236" i="424"/>
  <c r="BE160" i="424"/>
  <c r="BE103" i="424"/>
  <c r="BE255" i="424"/>
  <c r="BE179" i="424"/>
  <c r="BE274" i="424"/>
  <c r="BE198" i="424"/>
  <c r="BE122" i="424"/>
  <c r="BE84" i="424"/>
  <c r="AM83" i="424"/>
  <c r="C9" i="424"/>
  <c r="BE297" i="424"/>
  <c r="BE221" i="424"/>
  <c r="BE145" i="424"/>
  <c r="BE88" i="424"/>
  <c r="BE240" i="424"/>
  <c r="BE164" i="424"/>
  <c r="BE259" i="424"/>
  <c r="BE183" i="424"/>
  <c r="BE107" i="424"/>
  <c r="BE278" i="424"/>
  <c r="BE202" i="424"/>
  <c r="BE126" i="424"/>
  <c r="AQ83" i="424"/>
  <c r="C13" i="424"/>
  <c r="BE301" i="424"/>
  <c r="BE225" i="424"/>
  <c r="BE149" i="424"/>
  <c r="BE244" i="424"/>
  <c r="BE168" i="424"/>
  <c r="BE263" i="424"/>
  <c r="BE187" i="424"/>
  <c r="BE111" i="424"/>
  <c r="BE282" i="424"/>
  <c r="BE206" i="424"/>
  <c r="BE130" i="424"/>
  <c r="BE92" i="424"/>
  <c r="AU83" i="424"/>
  <c r="C17" i="424"/>
  <c r="BE286" i="424"/>
  <c r="BE210" i="424"/>
  <c r="BE134" i="424"/>
  <c r="BE96" i="424"/>
  <c r="BE305" i="424"/>
  <c r="BE229" i="424"/>
  <c r="BE153" i="424"/>
  <c r="BE248" i="424"/>
  <c r="BE172" i="424"/>
  <c r="BE267" i="424"/>
  <c r="BE191" i="424"/>
  <c r="BE115" i="424"/>
  <c r="AY83" i="424"/>
  <c r="C21" i="424"/>
  <c r="BE309" i="424"/>
  <c r="BE233" i="424"/>
  <c r="BE157" i="424"/>
  <c r="BE100" i="424"/>
  <c r="BE252" i="424"/>
  <c r="BE176" i="424"/>
  <c r="BE271" i="424"/>
  <c r="BE195" i="424"/>
  <c r="BE119" i="424"/>
  <c r="BE290" i="424"/>
  <c r="BE214" i="424"/>
  <c r="BE138" i="424"/>
  <c r="BC83" i="424"/>
  <c r="C8" i="383"/>
  <c r="BE277" i="383"/>
  <c r="BE201" i="383"/>
  <c r="BE125" i="383"/>
  <c r="AP83" i="383"/>
  <c r="BE296" i="383"/>
  <c r="BE220" i="383"/>
  <c r="BE144" i="383"/>
  <c r="BE87" i="383"/>
  <c r="BE239" i="383"/>
  <c r="BE163" i="383"/>
  <c r="BE106" i="383"/>
  <c r="BE258" i="383"/>
  <c r="BE182" i="383"/>
  <c r="C12" i="383"/>
  <c r="BE281" i="383"/>
  <c r="BE205" i="383"/>
  <c r="BE129" i="383"/>
  <c r="AT83" i="383"/>
  <c r="BE300" i="383"/>
  <c r="BE224" i="383"/>
  <c r="BE148" i="383"/>
  <c r="BE91" i="383"/>
  <c r="BE243" i="383"/>
  <c r="BE167" i="383"/>
  <c r="BE262" i="383"/>
  <c r="BE186" i="383"/>
  <c r="BE110" i="383"/>
  <c r="C16" i="383"/>
  <c r="BE285" i="383"/>
  <c r="BE209" i="383"/>
  <c r="BE133" i="383"/>
  <c r="AX83" i="383"/>
  <c r="BE304" i="383"/>
  <c r="BE228" i="383"/>
  <c r="BE152" i="383"/>
  <c r="BE95" i="383"/>
  <c r="BE247" i="383"/>
  <c r="BE171" i="383"/>
  <c r="BE266" i="383"/>
  <c r="BE190" i="383"/>
  <c r="BE114" i="383"/>
  <c r="C20" i="383"/>
  <c r="BE289" i="383"/>
  <c r="BE213" i="383"/>
  <c r="BE137" i="383"/>
  <c r="BB83" i="383"/>
  <c r="BE308" i="383"/>
  <c r="BE232" i="383"/>
  <c r="BE156" i="383"/>
  <c r="BE99" i="383"/>
  <c r="BE251" i="383"/>
  <c r="BE175" i="383"/>
  <c r="BE270" i="383"/>
  <c r="BE194" i="383"/>
  <c r="BE118" i="383"/>
  <c r="C7" i="443"/>
  <c r="BE295" i="443"/>
  <c r="BE257" i="443"/>
  <c r="BE181" i="443"/>
  <c r="BE86" i="443"/>
  <c r="BE276" i="443"/>
  <c r="BE200" i="443"/>
  <c r="BE124" i="443"/>
  <c r="AO83" i="443"/>
  <c r="BE219" i="443"/>
  <c r="BE143" i="443"/>
  <c r="BE238" i="443"/>
  <c r="BE162" i="443"/>
  <c r="BE105" i="443"/>
  <c r="C11" i="443"/>
  <c r="BE299" i="443"/>
  <c r="BE261" i="443"/>
  <c r="BE185" i="443"/>
  <c r="BE109" i="443"/>
  <c r="BE90" i="443"/>
  <c r="BE280" i="443"/>
  <c r="BE204" i="443"/>
  <c r="BE128" i="443"/>
  <c r="AS83" i="443"/>
  <c r="BE223" i="443"/>
  <c r="BE147" i="443"/>
  <c r="BE242" i="443"/>
  <c r="BE166" i="443"/>
  <c r="C15" i="443"/>
  <c r="BE303" i="443"/>
  <c r="BE265" i="443"/>
  <c r="BE189" i="443"/>
  <c r="BE113" i="443"/>
  <c r="BE284" i="443"/>
  <c r="BE208" i="443"/>
  <c r="BE132" i="443"/>
  <c r="AW83" i="443"/>
  <c r="BE227" i="443"/>
  <c r="BE151" i="443"/>
  <c r="BE246" i="443"/>
  <c r="BE170" i="443"/>
  <c r="BE94" i="443"/>
  <c r="C19" i="443"/>
  <c r="BE307" i="443"/>
  <c r="BE269" i="443"/>
  <c r="BE193" i="443"/>
  <c r="BE117" i="443"/>
  <c r="BE288" i="443"/>
  <c r="BE212" i="443"/>
  <c r="BE136" i="443"/>
  <c r="BA83" i="443"/>
  <c r="BE231" i="443"/>
  <c r="BE155" i="443"/>
  <c r="BE98" i="443"/>
  <c r="BE250" i="443"/>
  <c r="BE174" i="443"/>
  <c r="C6" i="437"/>
  <c r="BE237" i="437"/>
  <c r="BE161" i="437"/>
  <c r="BE104" i="437"/>
  <c r="BE256" i="437"/>
  <c r="BE180" i="437"/>
  <c r="BE85" i="437"/>
  <c r="AN83" i="437"/>
  <c r="BE275" i="437"/>
  <c r="BE199" i="437"/>
  <c r="BE123" i="437"/>
  <c r="BE294" i="437"/>
  <c r="BE218" i="437"/>
  <c r="BE142" i="437"/>
  <c r="C10" i="437"/>
  <c r="BE241" i="437"/>
  <c r="BE165" i="437"/>
  <c r="BE260" i="437"/>
  <c r="BE184" i="437"/>
  <c r="BE108" i="437"/>
  <c r="BE89" i="437"/>
  <c r="AR83" i="437"/>
  <c r="BE279" i="437"/>
  <c r="BE203" i="437"/>
  <c r="BE127" i="437"/>
  <c r="BE298" i="437"/>
  <c r="BE222" i="437"/>
  <c r="BE146" i="437"/>
  <c r="C14" i="437"/>
  <c r="BE245" i="437"/>
  <c r="BE169" i="437"/>
  <c r="BE264" i="437"/>
  <c r="BE188" i="437"/>
  <c r="BE112" i="437"/>
  <c r="BE93" i="437"/>
  <c r="AV83" i="437"/>
  <c r="BE283" i="437"/>
  <c r="BE207" i="437"/>
  <c r="BE131" i="437"/>
  <c r="BE302" i="437"/>
  <c r="BE226" i="437"/>
  <c r="BE150" i="437"/>
  <c r="C18" i="437"/>
  <c r="BE249" i="437"/>
  <c r="BE173" i="437"/>
  <c r="BE268" i="437"/>
  <c r="BE192" i="437"/>
  <c r="BE116" i="437"/>
  <c r="AZ83" i="437"/>
  <c r="BE287" i="437"/>
  <c r="BE211" i="437"/>
  <c r="BE135" i="437"/>
  <c r="BE306" i="437"/>
  <c r="BE230" i="437"/>
  <c r="BE154" i="437"/>
  <c r="BE97" i="437"/>
  <c r="C5" i="386"/>
  <c r="BE274" i="386"/>
  <c r="BE198" i="386"/>
  <c r="BE122" i="386"/>
  <c r="BE293" i="386"/>
  <c r="BE217" i="386"/>
  <c r="BE141" i="386"/>
  <c r="BE84" i="386"/>
  <c r="BE236" i="386"/>
  <c r="BE160" i="386"/>
  <c r="BE103" i="386"/>
  <c r="BE255" i="386"/>
  <c r="BE179" i="386"/>
  <c r="AM83" i="386"/>
  <c r="C9" i="386"/>
  <c r="BE278" i="386"/>
  <c r="BE202" i="386"/>
  <c r="BE126" i="386"/>
  <c r="BE297" i="386"/>
  <c r="BE221" i="386"/>
  <c r="BE145" i="386"/>
  <c r="BE240" i="386"/>
  <c r="BE164" i="386"/>
  <c r="BE88" i="386"/>
  <c r="BE259" i="386"/>
  <c r="BE107" i="386"/>
  <c r="BE183" i="386"/>
  <c r="AQ83" i="386"/>
  <c r="C13" i="386"/>
  <c r="BE282" i="386"/>
  <c r="BE206" i="386"/>
  <c r="BE130" i="386"/>
  <c r="BE301" i="386"/>
  <c r="BE225" i="386"/>
  <c r="BE149" i="386"/>
  <c r="BE244" i="386"/>
  <c r="BE168" i="386"/>
  <c r="BE92" i="386"/>
  <c r="BE263" i="386"/>
  <c r="BE187" i="386"/>
  <c r="AU83" i="386"/>
  <c r="BE111" i="386"/>
  <c r="C17" i="386"/>
  <c r="BE286" i="386"/>
  <c r="BE210" i="386"/>
  <c r="BE134" i="386"/>
  <c r="BE305" i="386"/>
  <c r="BE229" i="386"/>
  <c r="BE153" i="386"/>
  <c r="BE96" i="386"/>
  <c r="BE248" i="386"/>
  <c r="BE172" i="386"/>
  <c r="BE267" i="386"/>
  <c r="BE191" i="386"/>
  <c r="AY83" i="386"/>
  <c r="BE115" i="386"/>
  <c r="C21" i="386"/>
  <c r="BE290" i="386"/>
  <c r="BE214" i="386"/>
  <c r="BE138" i="386"/>
  <c r="BE309" i="386"/>
  <c r="BE233" i="386"/>
  <c r="BE157" i="386"/>
  <c r="BE100" i="386"/>
  <c r="BE252" i="386"/>
  <c r="BE176" i="386"/>
  <c r="BE271" i="386"/>
  <c r="BE195" i="386"/>
  <c r="BC83" i="386"/>
  <c r="BE119" i="386"/>
  <c r="C8" i="387"/>
  <c r="BE277" i="387"/>
  <c r="BE296" i="387"/>
  <c r="BE220" i="387"/>
  <c r="BE144" i="387"/>
  <c r="BE239" i="387"/>
  <c r="BE163" i="387"/>
  <c r="BE106" i="387"/>
  <c r="BE258" i="387"/>
  <c r="BE182" i="387"/>
  <c r="BE87" i="387"/>
  <c r="AP83" i="387"/>
  <c r="BE201" i="387"/>
  <c r="BE125" i="387"/>
  <c r="C12" i="387"/>
  <c r="BE281" i="387"/>
  <c r="BE300" i="387"/>
  <c r="BE224" i="387"/>
  <c r="BE148" i="387"/>
  <c r="BE243" i="387"/>
  <c r="BE167" i="387"/>
  <c r="BE91" i="387"/>
  <c r="BE262" i="387"/>
  <c r="BE186" i="387"/>
  <c r="BE110" i="387"/>
  <c r="AT83" i="387"/>
  <c r="BE205" i="387"/>
  <c r="BE129" i="387"/>
  <c r="C16" i="387"/>
  <c r="BE285" i="387"/>
  <c r="BE304" i="387"/>
  <c r="BE228" i="387"/>
  <c r="BE152" i="387"/>
  <c r="BE95" i="387"/>
  <c r="BE247" i="387"/>
  <c r="BE171" i="387"/>
  <c r="BE266" i="387"/>
  <c r="BE190" i="387"/>
  <c r="BE114" i="387"/>
  <c r="AX83" i="387"/>
  <c r="BE209" i="387"/>
  <c r="BE133" i="387"/>
  <c r="C20" i="387"/>
  <c r="BE289" i="387"/>
  <c r="BE308" i="387"/>
  <c r="BE232" i="387"/>
  <c r="BE156" i="387"/>
  <c r="BE99" i="387"/>
  <c r="BE251" i="387"/>
  <c r="BE175" i="387"/>
  <c r="BE270" i="387"/>
  <c r="BE194" i="387"/>
  <c r="BE118" i="387"/>
  <c r="BB83" i="387"/>
  <c r="BE213" i="387"/>
  <c r="BE137" i="387"/>
  <c r="C7" i="446"/>
  <c r="BE257" i="446"/>
  <c r="BE181" i="446"/>
  <c r="BE276" i="446"/>
  <c r="BE200" i="446"/>
  <c r="BE124" i="446"/>
  <c r="AO83" i="446"/>
  <c r="BE295" i="446"/>
  <c r="BE219" i="446"/>
  <c r="BE143" i="446"/>
  <c r="BE238" i="446"/>
  <c r="BE162" i="446"/>
  <c r="BE105" i="446"/>
  <c r="BE86" i="446"/>
  <c r="C11" i="446"/>
  <c r="BE261" i="446"/>
  <c r="BE185" i="446"/>
  <c r="BE109" i="446"/>
  <c r="BE280" i="446"/>
  <c r="BE204" i="446"/>
  <c r="BE128" i="446"/>
  <c r="AS83" i="446"/>
  <c r="BE299" i="446"/>
  <c r="BE223" i="446"/>
  <c r="BE147" i="446"/>
  <c r="BE242" i="446"/>
  <c r="BE166" i="446"/>
  <c r="BE90" i="446"/>
  <c r="C15" i="446"/>
  <c r="BE265" i="446"/>
  <c r="BE189" i="446"/>
  <c r="BE113" i="446"/>
  <c r="BE284" i="446"/>
  <c r="BE208" i="446"/>
  <c r="BE132" i="446"/>
  <c r="AW83" i="446"/>
  <c r="BE303" i="446"/>
  <c r="BE227" i="446"/>
  <c r="BE151" i="446"/>
  <c r="BE94" i="446"/>
  <c r="BE246" i="446"/>
  <c r="BE170" i="446"/>
  <c r="C19" i="446"/>
  <c r="BE269" i="446"/>
  <c r="BE193" i="446"/>
  <c r="BE117" i="446"/>
  <c r="BE288" i="446"/>
  <c r="BE212" i="446"/>
  <c r="BE136" i="446"/>
  <c r="BA83" i="446"/>
  <c r="BE307" i="446"/>
  <c r="BE231" i="446"/>
  <c r="BE155" i="446"/>
  <c r="BE98" i="446"/>
  <c r="BE250" i="446"/>
  <c r="BE174" i="446"/>
  <c r="BE237" i="426"/>
  <c r="BE161" i="426"/>
  <c r="BE104" i="426"/>
  <c r="BE256" i="426"/>
  <c r="BE180" i="426"/>
  <c r="BE85" i="426"/>
  <c r="BE275" i="426"/>
  <c r="BE199" i="426"/>
  <c r="BE123" i="426"/>
  <c r="BE294" i="426"/>
  <c r="BE218" i="426"/>
  <c r="BE142" i="426"/>
  <c r="AN83" i="426"/>
  <c r="BE241" i="426"/>
  <c r="BE165" i="426"/>
  <c r="BE260" i="426"/>
  <c r="BE184" i="426"/>
  <c r="BE108" i="426"/>
  <c r="BE89" i="426"/>
  <c r="BE279" i="426"/>
  <c r="BE203" i="426"/>
  <c r="BE127" i="426"/>
  <c r="BE298" i="426"/>
  <c r="BE222" i="426"/>
  <c r="BE146" i="426"/>
  <c r="AR83" i="426"/>
  <c r="BE245" i="426"/>
  <c r="BE169" i="426"/>
  <c r="BE264" i="426"/>
  <c r="BE188" i="426"/>
  <c r="BE112" i="426"/>
  <c r="BE93" i="426"/>
  <c r="BE283" i="426"/>
  <c r="BE207" i="426"/>
  <c r="BE131" i="426"/>
  <c r="BE302" i="426"/>
  <c r="BE226" i="426"/>
  <c r="BE150" i="426"/>
  <c r="AV83" i="426"/>
  <c r="W18" i="426"/>
  <c r="V18" i="426" s="1"/>
  <c r="O38" i="426" s="1"/>
  <c r="BE249" i="426"/>
  <c r="BE173" i="426"/>
  <c r="BE268" i="426"/>
  <c r="BE192" i="426"/>
  <c r="BE116" i="426"/>
  <c r="BE287" i="426"/>
  <c r="BE211" i="426"/>
  <c r="BE135" i="426"/>
  <c r="BE306" i="426"/>
  <c r="BE230" i="426"/>
  <c r="BE154" i="426"/>
  <c r="BE97" i="426"/>
  <c r="AZ83" i="426"/>
  <c r="C5" i="445"/>
  <c r="BE293" i="445"/>
  <c r="BE236" i="445"/>
  <c r="BE160" i="445"/>
  <c r="BE103" i="445"/>
  <c r="BE255" i="445"/>
  <c r="BE179" i="445"/>
  <c r="BE274" i="445"/>
  <c r="BE198" i="445"/>
  <c r="BE122" i="445"/>
  <c r="AM83" i="445"/>
  <c r="BE217" i="445"/>
  <c r="BE141" i="445"/>
  <c r="BE84" i="445"/>
  <c r="C9" i="445"/>
  <c r="BE297" i="445"/>
  <c r="BE240" i="445"/>
  <c r="BE164" i="445"/>
  <c r="BE259" i="445"/>
  <c r="BE183" i="445"/>
  <c r="BE107" i="445"/>
  <c r="BE88" i="445"/>
  <c r="BE278" i="445"/>
  <c r="BE202" i="445"/>
  <c r="BE126" i="445"/>
  <c r="AQ83" i="445"/>
  <c r="BE221" i="445"/>
  <c r="BE145" i="445"/>
  <c r="C13" i="445"/>
  <c r="BE301" i="445"/>
  <c r="BE244" i="445"/>
  <c r="BE168" i="445"/>
  <c r="BE263" i="445"/>
  <c r="BE187" i="445"/>
  <c r="BE111" i="445"/>
  <c r="BE92" i="445"/>
  <c r="BE282" i="445"/>
  <c r="BE206" i="445"/>
  <c r="BE130" i="445"/>
  <c r="AU83" i="445"/>
  <c r="BE225" i="445"/>
  <c r="BE149" i="445"/>
  <c r="C17" i="445"/>
  <c r="BE305" i="445"/>
  <c r="BE248" i="445"/>
  <c r="BE172" i="445"/>
  <c r="BE267" i="445"/>
  <c r="BE191" i="445"/>
  <c r="BE115" i="445"/>
  <c r="BE286" i="445"/>
  <c r="BE210" i="445"/>
  <c r="BE134" i="445"/>
  <c r="AY83" i="445"/>
  <c r="BE229" i="445"/>
  <c r="BE153" i="445"/>
  <c r="BE96" i="445"/>
  <c r="C21" i="445"/>
  <c r="BE290" i="445"/>
  <c r="BE309" i="445"/>
  <c r="BE252" i="445"/>
  <c r="BE176" i="445"/>
  <c r="BE271" i="445"/>
  <c r="BE195" i="445"/>
  <c r="BE119" i="445"/>
  <c r="BE214" i="445"/>
  <c r="BE138" i="445"/>
  <c r="BC83" i="445"/>
  <c r="BE233" i="445"/>
  <c r="BE157" i="445"/>
  <c r="BE100" i="445"/>
  <c r="BE296" i="433"/>
  <c r="BE220" i="433"/>
  <c r="BE144" i="433"/>
  <c r="BE87" i="433"/>
  <c r="AP83" i="433"/>
  <c r="BE239" i="433"/>
  <c r="BE163" i="433"/>
  <c r="BE106" i="433"/>
  <c r="BE258" i="433"/>
  <c r="BE182" i="433"/>
  <c r="BE277" i="433"/>
  <c r="BE201" i="433"/>
  <c r="BE125" i="433"/>
  <c r="BE300" i="433"/>
  <c r="BE224" i="433"/>
  <c r="BE148" i="433"/>
  <c r="BE91" i="433"/>
  <c r="AT83" i="433"/>
  <c r="BE243" i="433"/>
  <c r="BE167" i="433"/>
  <c r="BE262" i="433"/>
  <c r="BE186" i="433"/>
  <c r="BE110" i="433"/>
  <c r="BE281" i="433"/>
  <c r="BE205" i="433"/>
  <c r="BE129" i="433"/>
  <c r="C16" i="433"/>
  <c r="BE304" i="433"/>
  <c r="BE228" i="433"/>
  <c r="BE152" i="433"/>
  <c r="BE95" i="433"/>
  <c r="AX83" i="433"/>
  <c r="BE247" i="433"/>
  <c r="BE171" i="433"/>
  <c r="BE266" i="433"/>
  <c r="BE190" i="433"/>
  <c r="BE114" i="433"/>
  <c r="BE285" i="433"/>
  <c r="BE209" i="433"/>
  <c r="BE133" i="433"/>
  <c r="W20" i="433"/>
  <c r="V20" i="433" s="1"/>
  <c r="Q36" i="433" s="1"/>
  <c r="BE308" i="433"/>
  <c r="BE232" i="433"/>
  <c r="BE156" i="433"/>
  <c r="BE99" i="433"/>
  <c r="BB83" i="433"/>
  <c r="BE251" i="433"/>
  <c r="BE175" i="433"/>
  <c r="BE270" i="433"/>
  <c r="BE194" i="433"/>
  <c r="BE118" i="433"/>
  <c r="BE289" i="433"/>
  <c r="BE213" i="433"/>
  <c r="BE137" i="433"/>
  <c r="C7" i="427"/>
  <c r="BE295" i="427"/>
  <c r="BE219" i="427"/>
  <c r="BE143" i="427"/>
  <c r="BE238" i="427"/>
  <c r="BE162" i="427"/>
  <c r="BE105" i="427"/>
  <c r="BE86" i="427"/>
  <c r="AO83" i="427"/>
  <c r="BE257" i="427"/>
  <c r="BE181" i="427"/>
  <c r="BE276" i="427"/>
  <c r="BE200" i="427"/>
  <c r="BE124" i="427"/>
  <c r="C11" i="427"/>
  <c r="BE299" i="427"/>
  <c r="BE223" i="427"/>
  <c r="BE147" i="427"/>
  <c r="BE242" i="427"/>
  <c r="BE166" i="427"/>
  <c r="BE90" i="427"/>
  <c r="AS83" i="427"/>
  <c r="BE261" i="427"/>
  <c r="BE185" i="427"/>
  <c r="BE109" i="427"/>
  <c r="BE280" i="427"/>
  <c r="BE204" i="427"/>
  <c r="BE128" i="427"/>
  <c r="C15" i="427"/>
  <c r="BE303" i="427"/>
  <c r="BE227" i="427"/>
  <c r="BE151" i="427"/>
  <c r="BE246" i="427"/>
  <c r="BE170" i="427"/>
  <c r="AW83" i="427"/>
  <c r="BE265" i="427"/>
  <c r="BE189" i="427"/>
  <c r="BE113" i="427"/>
  <c r="BE284" i="427"/>
  <c r="BE208" i="427"/>
  <c r="BE132" i="427"/>
  <c r="BE94" i="427"/>
  <c r="C19" i="427"/>
  <c r="BE307" i="427"/>
  <c r="BE231" i="427"/>
  <c r="BE155" i="427"/>
  <c r="BE98" i="427"/>
  <c r="BE250" i="427"/>
  <c r="BE174" i="427"/>
  <c r="BA83" i="427"/>
  <c r="BE269" i="427"/>
  <c r="BE193" i="427"/>
  <c r="BE117" i="427"/>
  <c r="BE288" i="427"/>
  <c r="BE212" i="427"/>
  <c r="BE136" i="427"/>
  <c r="BE237" i="393"/>
  <c r="BE161" i="393"/>
  <c r="BE104" i="393"/>
  <c r="BE85" i="393"/>
  <c r="BE256" i="393"/>
  <c r="BE180" i="393"/>
  <c r="BE275" i="393"/>
  <c r="BE199" i="393"/>
  <c r="BE123" i="393"/>
  <c r="AN83" i="393"/>
  <c r="BE294" i="393"/>
  <c r="BE218" i="393"/>
  <c r="BE142" i="393"/>
  <c r="BE241" i="393"/>
  <c r="BE165" i="393"/>
  <c r="BE89" i="393"/>
  <c r="BE260" i="393"/>
  <c r="BE184" i="393"/>
  <c r="BE108" i="393"/>
  <c r="BE279" i="393"/>
  <c r="BE203" i="393"/>
  <c r="BE127" i="393"/>
  <c r="AR83" i="393"/>
  <c r="BE298" i="393"/>
  <c r="BE222" i="393"/>
  <c r="BE146" i="393"/>
  <c r="BE245" i="393"/>
  <c r="BE169" i="393"/>
  <c r="BE93" i="393"/>
  <c r="BE264" i="393"/>
  <c r="BE188" i="393"/>
  <c r="BE112" i="393"/>
  <c r="BE283" i="393"/>
  <c r="BE207" i="393"/>
  <c r="BE131" i="393"/>
  <c r="AV83" i="393"/>
  <c r="BE302" i="393"/>
  <c r="BE226" i="393"/>
  <c r="BE150" i="393"/>
  <c r="C18" i="393"/>
  <c r="BE249" i="393"/>
  <c r="BE173" i="393"/>
  <c r="BE268" i="393"/>
  <c r="BE192" i="393"/>
  <c r="BE116" i="393"/>
  <c r="BE287" i="393"/>
  <c r="BE211" i="393"/>
  <c r="BE135" i="393"/>
  <c r="AZ83" i="393"/>
  <c r="BE306" i="393"/>
  <c r="BE230" i="393"/>
  <c r="BE154" i="393"/>
  <c r="BE97" i="393"/>
  <c r="C5" i="436"/>
  <c r="BE255" i="436"/>
  <c r="BE179" i="436"/>
  <c r="BE84" i="436"/>
  <c r="AM83" i="436"/>
  <c r="BE274" i="436"/>
  <c r="BE198" i="436"/>
  <c r="BE122" i="436"/>
  <c r="BE293" i="436"/>
  <c r="BE217" i="436"/>
  <c r="BE141" i="436"/>
  <c r="BE236" i="436"/>
  <c r="BE160" i="436"/>
  <c r="BE103" i="436"/>
  <c r="C9" i="436"/>
  <c r="BE259" i="436"/>
  <c r="BE183" i="436"/>
  <c r="BE107" i="436"/>
  <c r="AQ83" i="436"/>
  <c r="BE278" i="436"/>
  <c r="BE202" i="436"/>
  <c r="BE126" i="436"/>
  <c r="BE88" i="436"/>
  <c r="BE297" i="436"/>
  <c r="BE221" i="436"/>
  <c r="BE145" i="436"/>
  <c r="BE240" i="436"/>
  <c r="BE164" i="436"/>
  <c r="C13" i="436"/>
  <c r="BE263" i="436"/>
  <c r="BE187" i="436"/>
  <c r="BE111" i="436"/>
  <c r="AU83" i="436"/>
  <c r="BE282" i="436"/>
  <c r="BE206" i="436"/>
  <c r="BE130" i="436"/>
  <c r="BE301" i="436"/>
  <c r="BE225" i="436"/>
  <c r="BE149" i="436"/>
  <c r="BE244" i="436"/>
  <c r="BE168" i="436"/>
  <c r="BE92" i="436"/>
  <c r="C17" i="436"/>
  <c r="BE267" i="436"/>
  <c r="BE191" i="436"/>
  <c r="BE115" i="436"/>
  <c r="AY83" i="436"/>
  <c r="BE286" i="436"/>
  <c r="BE210" i="436"/>
  <c r="BE134" i="436"/>
  <c r="BE305" i="436"/>
  <c r="BE229" i="436"/>
  <c r="BE153" i="436"/>
  <c r="BE96" i="436"/>
  <c r="BE248" i="436"/>
  <c r="BE172" i="436"/>
  <c r="C21" i="436"/>
  <c r="BE271" i="436"/>
  <c r="BE195" i="436"/>
  <c r="BE119" i="436"/>
  <c r="BC83" i="436"/>
  <c r="BE290" i="436"/>
  <c r="BE214" i="436"/>
  <c r="BE138" i="436"/>
  <c r="BE309" i="436"/>
  <c r="BE233" i="436"/>
  <c r="BE157" i="436"/>
  <c r="BE100" i="436"/>
  <c r="BE252" i="436"/>
  <c r="BE176" i="436"/>
  <c r="BE258" i="430"/>
  <c r="BE182" i="430"/>
  <c r="BE277" i="430"/>
  <c r="BE201" i="430"/>
  <c r="BE125" i="430"/>
  <c r="BE87" i="430"/>
  <c r="BE296" i="430"/>
  <c r="BE220" i="430"/>
  <c r="BE144" i="430"/>
  <c r="BE239" i="430"/>
  <c r="BE163" i="430"/>
  <c r="BE106" i="430"/>
  <c r="AP83" i="430"/>
  <c r="BE262" i="430"/>
  <c r="BE186" i="430"/>
  <c r="BE110" i="430"/>
  <c r="BE281" i="430"/>
  <c r="BE205" i="430"/>
  <c r="BE129" i="430"/>
  <c r="BE300" i="430"/>
  <c r="BE224" i="430"/>
  <c r="BE148" i="430"/>
  <c r="BE243" i="430"/>
  <c r="BE167" i="430"/>
  <c r="BE91" i="430"/>
  <c r="AT83" i="430"/>
  <c r="BE266" i="430"/>
  <c r="BE190" i="430"/>
  <c r="BE114" i="430"/>
  <c r="BE285" i="430"/>
  <c r="BE209" i="430"/>
  <c r="BE133" i="430"/>
  <c r="BE304" i="430"/>
  <c r="BE228" i="430"/>
  <c r="BE152" i="430"/>
  <c r="BE95" i="430"/>
  <c r="BE247" i="430"/>
  <c r="BE171" i="430"/>
  <c r="AX83" i="430"/>
  <c r="C20" i="430"/>
  <c r="BE270" i="430"/>
  <c r="BE194" i="430"/>
  <c r="BE118" i="430"/>
  <c r="BE289" i="430"/>
  <c r="BE213" i="430"/>
  <c r="BE137" i="430"/>
  <c r="BE308" i="430"/>
  <c r="BE232" i="430"/>
  <c r="BE156" i="430"/>
  <c r="BE99" i="430"/>
  <c r="BE251" i="430"/>
  <c r="BE175" i="430"/>
  <c r="BB83" i="430"/>
  <c r="C7" i="432"/>
  <c r="BE276" i="432"/>
  <c r="BE295" i="432"/>
  <c r="BE219" i="432"/>
  <c r="BE143" i="432"/>
  <c r="BE86" i="432"/>
  <c r="BE238" i="432"/>
  <c r="BE162" i="432"/>
  <c r="BE105" i="432"/>
  <c r="BE257" i="432"/>
  <c r="BE181" i="432"/>
  <c r="BE200" i="432"/>
  <c r="BE124" i="432"/>
  <c r="AO83" i="432"/>
  <c r="C11" i="432"/>
  <c r="BE280" i="432"/>
  <c r="BE299" i="432"/>
  <c r="BE223" i="432"/>
  <c r="BE147" i="432"/>
  <c r="BE242" i="432"/>
  <c r="BE166" i="432"/>
  <c r="BE261" i="432"/>
  <c r="BE185" i="432"/>
  <c r="BE109" i="432"/>
  <c r="BE90" i="432"/>
  <c r="BE204" i="432"/>
  <c r="BE128" i="432"/>
  <c r="AS83" i="432"/>
  <c r="C15" i="432"/>
  <c r="BE284" i="432"/>
  <c r="BE303" i="432"/>
  <c r="BE227" i="432"/>
  <c r="BE151" i="432"/>
  <c r="BE94" i="432"/>
  <c r="BE246" i="432"/>
  <c r="BE170" i="432"/>
  <c r="BE265" i="432"/>
  <c r="BE189" i="432"/>
  <c r="BE113" i="432"/>
  <c r="BE208" i="432"/>
  <c r="BE132" i="432"/>
  <c r="AW83" i="432"/>
  <c r="C19" i="432"/>
  <c r="BE288" i="432"/>
  <c r="BE307" i="432"/>
  <c r="BE231" i="432"/>
  <c r="BE155" i="432"/>
  <c r="BE98" i="432"/>
  <c r="BE250" i="432"/>
  <c r="BE174" i="432"/>
  <c r="BE269" i="432"/>
  <c r="BE193" i="432"/>
  <c r="BE117" i="432"/>
  <c r="BE212" i="432"/>
  <c r="BE136" i="432"/>
  <c r="BA83" i="432"/>
  <c r="BE275" i="397"/>
  <c r="BE199" i="397"/>
  <c r="BE123" i="397"/>
  <c r="AN83" i="397"/>
  <c r="BE294" i="397"/>
  <c r="BE218" i="397"/>
  <c r="BE142" i="397"/>
  <c r="BE85" i="397"/>
  <c r="BE237" i="397"/>
  <c r="BE161" i="397"/>
  <c r="BE104" i="397"/>
  <c r="BE256" i="397"/>
  <c r="BE180" i="397"/>
  <c r="BE279" i="397"/>
  <c r="BE203" i="397"/>
  <c r="BE127" i="397"/>
  <c r="AR83" i="397"/>
  <c r="BE298" i="397"/>
  <c r="BE222" i="397"/>
  <c r="BE146" i="397"/>
  <c r="BE89" i="397"/>
  <c r="BE241" i="397"/>
  <c r="BE165" i="397"/>
  <c r="BE260" i="397"/>
  <c r="BE184" i="397"/>
  <c r="BE108" i="397"/>
  <c r="BE283" i="397"/>
  <c r="BE207" i="397"/>
  <c r="BE131" i="397"/>
  <c r="AV83" i="397"/>
  <c r="BE302" i="397"/>
  <c r="BE226" i="397"/>
  <c r="BE150" i="397"/>
  <c r="BE93" i="397"/>
  <c r="BE245" i="397"/>
  <c r="BE169" i="397"/>
  <c r="BE264" i="397"/>
  <c r="BE188" i="397"/>
  <c r="BE112" i="397"/>
  <c r="W18" i="397"/>
  <c r="V18" i="397" s="1"/>
  <c r="O37" i="397" s="1"/>
  <c r="BE287" i="397"/>
  <c r="BE211" i="397"/>
  <c r="BE135" i="397"/>
  <c r="AZ83" i="397"/>
  <c r="BE306" i="397"/>
  <c r="BE230" i="397"/>
  <c r="BE154" i="397"/>
  <c r="BE97" i="397"/>
  <c r="BE249" i="397"/>
  <c r="BE173" i="397"/>
  <c r="BE268" i="397"/>
  <c r="BE192" i="397"/>
  <c r="BE116" i="397"/>
  <c r="C5" i="408"/>
  <c r="BE293" i="408"/>
  <c r="BE217" i="408"/>
  <c r="BE141" i="408"/>
  <c r="BE236" i="408"/>
  <c r="BE160" i="408"/>
  <c r="BE103" i="408"/>
  <c r="BE255" i="408"/>
  <c r="BE179" i="408"/>
  <c r="BE274" i="408"/>
  <c r="BE198" i="408"/>
  <c r="BE122" i="408"/>
  <c r="BE84" i="408"/>
  <c r="AM83" i="408"/>
  <c r="C9" i="408"/>
  <c r="BE297" i="408"/>
  <c r="BE221" i="408"/>
  <c r="BE145" i="408"/>
  <c r="BE88" i="408"/>
  <c r="BE240" i="408"/>
  <c r="BE164" i="408"/>
  <c r="BE259" i="408"/>
  <c r="BE183" i="408"/>
  <c r="BE107" i="408"/>
  <c r="BE278" i="408"/>
  <c r="BE202" i="408"/>
  <c r="BE126" i="408"/>
  <c r="AQ83" i="408"/>
  <c r="C13" i="408"/>
  <c r="BE301" i="408"/>
  <c r="BE225" i="408"/>
  <c r="BE149" i="408"/>
  <c r="BE92" i="408"/>
  <c r="BE244" i="408"/>
  <c r="BE168" i="408"/>
  <c r="BE263" i="408"/>
  <c r="BE187" i="408"/>
  <c r="BE111" i="408"/>
  <c r="BE282" i="408"/>
  <c r="BE206" i="408"/>
  <c r="BE130" i="408"/>
  <c r="AU83" i="408"/>
  <c r="C17" i="408"/>
  <c r="BE305" i="408"/>
  <c r="BE229" i="408"/>
  <c r="BE153" i="408"/>
  <c r="BE96" i="408"/>
  <c r="BE248" i="408"/>
  <c r="BE172" i="408"/>
  <c r="BE267" i="408"/>
  <c r="BE191" i="408"/>
  <c r="BE115" i="408"/>
  <c r="BE286" i="408"/>
  <c r="BE210" i="408"/>
  <c r="BE134" i="408"/>
  <c r="AY83" i="408"/>
  <c r="C21" i="408"/>
  <c r="BE309" i="408"/>
  <c r="BE233" i="408"/>
  <c r="BE157" i="408"/>
  <c r="BE100" i="408"/>
  <c r="BE252" i="408"/>
  <c r="BE176" i="408"/>
  <c r="BE271" i="408"/>
  <c r="BE195" i="408"/>
  <c r="BE119" i="408"/>
  <c r="BE290" i="408"/>
  <c r="BE214" i="408"/>
  <c r="BE138" i="408"/>
  <c r="BC83" i="408"/>
  <c r="BE277" i="414"/>
  <c r="BE201" i="414"/>
  <c r="BE125" i="414"/>
  <c r="BE296" i="414"/>
  <c r="BE220" i="414"/>
  <c r="BE144" i="414"/>
  <c r="BE239" i="414"/>
  <c r="BE163" i="414"/>
  <c r="BE106" i="414"/>
  <c r="AP83" i="414"/>
  <c r="BE258" i="414"/>
  <c r="BE182" i="414"/>
  <c r="BE87" i="414"/>
  <c r="BE281" i="414"/>
  <c r="BE205" i="414"/>
  <c r="BE129" i="414"/>
  <c r="BE300" i="414"/>
  <c r="BE224" i="414"/>
  <c r="BE148" i="414"/>
  <c r="BE243" i="414"/>
  <c r="BE167" i="414"/>
  <c r="AT83" i="414"/>
  <c r="BE262" i="414"/>
  <c r="BE186" i="414"/>
  <c r="BE110" i="414"/>
  <c r="BE91" i="414"/>
  <c r="BE285" i="414"/>
  <c r="BE209" i="414"/>
  <c r="BE133" i="414"/>
  <c r="BE304" i="414"/>
  <c r="BE228" i="414"/>
  <c r="BE152" i="414"/>
  <c r="BE95" i="414"/>
  <c r="BE247" i="414"/>
  <c r="BE171" i="414"/>
  <c r="AX83" i="414"/>
  <c r="BE266" i="414"/>
  <c r="BE190" i="414"/>
  <c r="BE114" i="414"/>
  <c r="W20" i="414"/>
  <c r="V20" i="414" s="1"/>
  <c r="Q38" i="414" s="1"/>
  <c r="BE289" i="414"/>
  <c r="BE213" i="414"/>
  <c r="BE137" i="414"/>
  <c r="BE308" i="414"/>
  <c r="BE232" i="414"/>
  <c r="BE156" i="414"/>
  <c r="BE99" i="414"/>
  <c r="BE251" i="414"/>
  <c r="BE175" i="414"/>
  <c r="BB83" i="414"/>
  <c r="BE270" i="414"/>
  <c r="BE194" i="414"/>
  <c r="BE118" i="414"/>
  <c r="C7" i="415"/>
  <c r="BE257" i="415"/>
  <c r="BE181" i="415"/>
  <c r="AO83" i="415"/>
  <c r="BE276" i="415"/>
  <c r="BE200" i="415"/>
  <c r="BE124" i="415"/>
  <c r="BE295" i="415"/>
  <c r="BE219" i="415"/>
  <c r="BE143" i="415"/>
  <c r="BE238" i="415"/>
  <c r="BE162" i="415"/>
  <c r="BE105" i="415"/>
  <c r="BE86" i="415"/>
  <c r="C11" i="415"/>
  <c r="BE261" i="415"/>
  <c r="BE185" i="415"/>
  <c r="BE109" i="415"/>
  <c r="AS83" i="415"/>
  <c r="BE280" i="415"/>
  <c r="BE204" i="415"/>
  <c r="BE128" i="415"/>
  <c r="BE299" i="415"/>
  <c r="BE223" i="415"/>
  <c r="BE147" i="415"/>
  <c r="BE90" i="415"/>
  <c r="BE242" i="415"/>
  <c r="BE166" i="415"/>
  <c r="C15" i="415"/>
  <c r="BE265" i="415"/>
  <c r="BE189" i="415"/>
  <c r="BE113" i="415"/>
  <c r="BE94" i="415"/>
  <c r="AW83" i="415"/>
  <c r="BE284" i="415"/>
  <c r="BE208" i="415"/>
  <c r="BE132" i="415"/>
  <c r="BE303" i="415"/>
  <c r="BE227" i="415"/>
  <c r="BE151" i="415"/>
  <c r="BE246" i="415"/>
  <c r="BE170" i="415"/>
  <c r="C19" i="415"/>
  <c r="BE269" i="415"/>
  <c r="BE193" i="415"/>
  <c r="BE117" i="415"/>
  <c r="BA83" i="415"/>
  <c r="BE288" i="415"/>
  <c r="BE212" i="415"/>
  <c r="BE136" i="415"/>
  <c r="BE307" i="415"/>
  <c r="BE231" i="415"/>
  <c r="BE155" i="415"/>
  <c r="BE98" i="415"/>
  <c r="BE250" i="415"/>
  <c r="BE174" i="415"/>
  <c r="BE256" i="416"/>
  <c r="BE180" i="416"/>
  <c r="BE275" i="416"/>
  <c r="BE199" i="416"/>
  <c r="BE123" i="416"/>
  <c r="BE294" i="416"/>
  <c r="BE218" i="416"/>
  <c r="BE142" i="416"/>
  <c r="BE85" i="416"/>
  <c r="AN83" i="416"/>
  <c r="BE237" i="416"/>
  <c r="BE161" i="416"/>
  <c r="BE104" i="416"/>
  <c r="BE260" i="416"/>
  <c r="BE184" i="416"/>
  <c r="BE108" i="416"/>
  <c r="BE279" i="416"/>
  <c r="BE203" i="416"/>
  <c r="BE127" i="416"/>
  <c r="BE298" i="416"/>
  <c r="BE222" i="416"/>
  <c r="BE146" i="416"/>
  <c r="BE89" i="416"/>
  <c r="AR83" i="416"/>
  <c r="BE241" i="416"/>
  <c r="BE165" i="416"/>
  <c r="BE264" i="416"/>
  <c r="BE188" i="416"/>
  <c r="BE112" i="416"/>
  <c r="BE283" i="416"/>
  <c r="BE207" i="416"/>
  <c r="BE131" i="416"/>
  <c r="BE302" i="416"/>
  <c r="BE226" i="416"/>
  <c r="BE150" i="416"/>
  <c r="BE93" i="416"/>
  <c r="AV83" i="416"/>
  <c r="BE245" i="416"/>
  <c r="BE169" i="416"/>
  <c r="C18" i="416"/>
  <c r="BE268" i="416"/>
  <c r="BE192" i="416"/>
  <c r="BE116" i="416"/>
  <c r="BE287" i="416"/>
  <c r="BE211" i="416"/>
  <c r="BE135" i="416"/>
  <c r="BE306" i="416"/>
  <c r="BE230" i="416"/>
  <c r="BE154" i="416"/>
  <c r="BE97" i="416"/>
  <c r="AZ83" i="416"/>
  <c r="BE249" i="416"/>
  <c r="BE173" i="416"/>
  <c r="C5" i="441"/>
  <c r="BE274" i="441"/>
  <c r="BE293" i="441"/>
  <c r="C9" i="441"/>
  <c r="BE259" i="441"/>
  <c r="BE278" i="441"/>
  <c r="BE297" i="441"/>
  <c r="C13" i="441"/>
  <c r="BE263" i="441"/>
  <c r="BE282" i="441"/>
  <c r="BE301" i="441"/>
  <c r="C17" i="441"/>
  <c r="BE267" i="441"/>
  <c r="BE286" i="441"/>
  <c r="BE305" i="441"/>
  <c r="C21" i="441"/>
  <c r="BE271" i="441"/>
  <c r="BE290" i="441"/>
  <c r="BE309" i="441"/>
  <c r="AN83" i="438"/>
  <c r="AR83" i="438"/>
  <c r="AV83" i="438"/>
  <c r="AZ83" i="438"/>
  <c r="BE84" i="438"/>
  <c r="BE88" i="438"/>
  <c r="BE92" i="438"/>
  <c r="BE95" i="438"/>
  <c r="BE99" i="438"/>
  <c r="BE105" i="438"/>
  <c r="BE108" i="438"/>
  <c r="BE112" i="438"/>
  <c r="BE116" i="438"/>
  <c r="BE122" i="438"/>
  <c r="BE126" i="438"/>
  <c r="BE130" i="438"/>
  <c r="BE134" i="438"/>
  <c r="BE138" i="438"/>
  <c r="BE144" i="438"/>
  <c r="BE148" i="438"/>
  <c r="BE152" i="438"/>
  <c r="BE156" i="438"/>
  <c r="BE162" i="438"/>
  <c r="BE170" i="438"/>
  <c r="BE174" i="438"/>
  <c r="BE180" i="438"/>
  <c r="BE184" i="438"/>
  <c r="BE188" i="438"/>
  <c r="BE192" i="438"/>
  <c r="BE198" i="438"/>
  <c r="BE202" i="438"/>
  <c r="BE206" i="438"/>
  <c r="BE210" i="438"/>
  <c r="BE214" i="438"/>
  <c r="BE220" i="438"/>
  <c r="BE224" i="438"/>
  <c r="BE228" i="438"/>
  <c r="BE232" i="438"/>
  <c r="BE246" i="438"/>
  <c r="BE250" i="438"/>
  <c r="BE256" i="438"/>
  <c r="BE260" i="438"/>
  <c r="BE268" i="438"/>
  <c r="BE274" i="438"/>
  <c r="BE282" i="438"/>
  <c r="BE290" i="438"/>
  <c r="BE296" i="438"/>
  <c r="BE300" i="438"/>
  <c r="BE304" i="438"/>
  <c r="BE308" i="438"/>
  <c r="AO83" i="441"/>
  <c r="AS83" i="441"/>
  <c r="AW83" i="441"/>
  <c r="BA83" i="441"/>
  <c r="BE90" i="441"/>
  <c r="BE94" i="441"/>
  <c r="BE98" i="441"/>
  <c r="BE104" i="441"/>
  <c r="BE107" i="441"/>
  <c r="BE111" i="441"/>
  <c r="BE115" i="441"/>
  <c r="BE119" i="441"/>
  <c r="BE125" i="441"/>
  <c r="BE129" i="441"/>
  <c r="BE133" i="441"/>
  <c r="BE137" i="441"/>
  <c r="BE143" i="441"/>
  <c r="BE147" i="441"/>
  <c r="BE151" i="441"/>
  <c r="BE155" i="441"/>
  <c r="BE161" i="441"/>
  <c r="BE165" i="441"/>
  <c r="BE169" i="441"/>
  <c r="BE173" i="441"/>
  <c r="BE179" i="441"/>
  <c r="BE183" i="441"/>
  <c r="BE187" i="441"/>
  <c r="BE191" i="441"/>
  <c r="BE195" i="441"/>
  <c r="BE201" i="441"/>
  <c r="BE205" i="441"/>
  <c r="BE209" i="441"/>
  <c r="BE213" i="441"/>
  <c r="BE219" i="441"/>
  <c r="BE223" i="441"/>
  <c r="BE227" i="441"/>
  <c r="BE231" i="441"/>
  <c r="BE255" i="441"/>
  <c r="N17" i="444"/>
  <c r="N2" i="444"/>
  <c r="W9" i="438"/>
  <c r="V9" i="438" s="1"/>
  <c r="F37" i="438" s="1"/>
  <c r="F17" i="444"/>
  <c r="F2" i="444"/>
  <c r="W14" i="438"/>
  <c r="V14" i="438" s="1"/>
  <c r="K17" i="444"/>
  <c r="K2" i="444"/>
  <c r="W7" i="438"/>
  <c r="V7" i="438" s="1"/>
  <c r="D38" i="438" s="1"/>
  <c r="D17" i="444"/>
  <c r="D2" i="444"/>
  <c r="C8" i="405"/>
  <c r="BE239" i="405"/>
  <c r="BE163" i="405"/>
  <c r="BE106" i="405"/>
  <c r="BE87" i="405"/>
  <c r="BE258" i="405"/>
  <c r="BE182" i="405"/>
  <c r="BE277" i="405"/>
  <c r="BE201" i="405"/>
  <c r="BE125" i="405"/>
  <c r="BE296" i="405"/>
  <c r="AP83" i="405"/>
  <c r="BE220" i="405"/>
  <c r="BE144" i="405"/>
  <c r="BE243" i="405"/>
  <c r="BE167" i="405"/>
  <c r="BE262" i="405"/>
  <c r="BE186" i="405"/>
  <c r="BE110" i="405"/>
  <c r="BE281" i="405"/>
  <c r="BE205" i="405"/>
  <c r="BE129" i="405"/>
  <c r="BE300" i="405"/>
  <c r="AT83" i="405"/>
  <c r="BE224" i="405"/>
  <c r="BE148" i="405"/>
  <c r="BE91" i="405"/>
  <c r="C16" i="405"/>
  <c r="BE247" i="405"/>
  <c r="BE171" i="405"/>
  <c r="BE266" i="405"/>
  <c r="BE190" i="405"/>
  <c r="BE114" i="405"/>
  <c r="BE285" i="405"/>
  <c r="BE209" i="405"/>
  <c r="BE133" i="405"/>
  <c r="BE228" i="405"/>
  <c r="BE152" i="405"/>
  <c r="BE304" i="405"/>
  <c r="BE95" i="405"/>
  <c r="AX83" i="405"/>
  <c r="C21" i="405"/>
  <c r="BE309" i="405"/>
  <c r="BE233" i="405"/>
  <c r="BE157" i="405"/>
  <c r="BE100" i="405"/>
  <c r="BE252" i="405"/>
  <c r="BE176" i="405"/>
  <c r="BE271" i="405"/>
  <c r="BE195" i="405"/>
  <c r="BE119" i="405"/>
  <c r="BC83" i="405"/>
  <c r="BE138" i="405"/>
  <c r="BE290" i="405"/>
  <c r="BE214" i="405"/>
  <c r="C8" i="425"/>
  <c r="BE296" i="425"/>
  <c r="BE220" i="425"/>
  <c r="BE258" i="425"/>
  <c r="BE163" i="425"/>
  <c r="BE106" i="425"/>
  <c r="BE182" i="425"/>
  <c r="BE87" i="425"/>
  <c r="BE239" i="425"/>
  <c r="BE201" i="425"/>
  <c r="BE125" i="425"/>
  <c r="BE277" i="425"/>
  <c r="BE144" i="425"/>
  <c r="AP83" i="425"/>
  <c r="C12" i="425"/>
  <c r="BE300" i="425"/>
  <c r="BE224" i="425"/>
  <c r="BE243" i="425"/>
  <c r="BE262" i="425"/>
  <c r="BE167" i="425"/>
  <c r="BE186" i="425"/>
  <c r="BE110" i="425"/>
  <c r="BE281" i="425"/>
  <c r="BE205" i="425"/>
  <c r="BE129" i="425"/>
  <c r="BE91" i="425"/>
  <c r="BE148" i="425"/>
  <c r="AT83" i="425"/>
  <c r="C16" i="425"/>
  <c r="BE304" i="425"/>
  <c r="BE228" i="425"/>
  <c r="BE247" i="425"/>
  <c r="BE266" i="425"/>
  <c r="BE171" i="425"/>
  <c r="BE285" i="425"/>
  <c r="BE190" i="425"/>
  <c r="BE114" i="425"/>
  <c r="BE209" i="425"/>
  <c r="BE133" i="425"/>
  <c r="AX83" i="425"/>
  <c r="BE95" i="425"/>
  <c r="BE152" i="425"/>
  <c r="C20" i="425"/>
  <c r="BE308" i="425"/>
  <c r="BE232" i="425"/>
  <c r="BE251" i="425"/>
  <c r="BE270" i="425"/>
  <c r="BE289" i="425"/>
  <c r="BE175" i="425"/>
  <c r="BE194" i="425"/>
  <c r="BE118" i="425"/>
  <c r="BE213" i="425"/>
  <c r="BE137" i="425"/>
  <c r="BE99" i="425"/>
  <c r="BE156" i="425"/>
  <c r="BB83" i="425"/>
  <c r="C7" i="407"/>
  <c r="BE238" i="407"/>
  <c r="BE257" i="407"/>
  <c r="BE276" i="407"/>
  <c r="BE295" i="407"/>
  <c r="BE143" i="407"/>
  <c r="BE219" i="407"/>
  <c r="BE162" i="407"/>
  <c r="BE105" i="407"/>
  <c r="BE181" i="407"/>
  <c r="BE200" i="407"/>
  <c r="BE124" i="407"/>
  <c r="BE86" i="407"/>
  <c r="AO83" i="407"/>
  <c r="C11" i="407"/>
  <c r="BE242" i="407"/>
  <c r="BE261" i="407"/>
  <c r="BE280" i="407"/>
  <c r="BE223" i="407"/>
  <c r="BE147" i="407"/>
  <c r="BE166" i="407"/>
  <c r="BE90" i="407"/>
  <c r="BE185" i="407"/>
  <c r="BE109" i="407"/>
  <c r="BE299" i="407"/>
  <c r="BE204" i="407"/>
  <c r="BE128" i="407"/>
  <c r="AS83" i="407"/>
  <c r="C15" i="407"/>
  <c r="BE246" i="407"/>
  <c r="BE265" i="407"/>
  <c r="BE284" i="407"/>
  <c r="BE208" i="407"/>
  <c r="BE151" i="407"/>
  <c r="BE170" i="407"/>
  <c r="BE94" i="407"/>
  <c r="BE303" i="407"/>
  <c r="BE189" i="407"/>
  <c r="BE113" i="407"/>
  <c r="BE227" i="407"/>
  <c r="BE132" i="407"/>
  <c r="AW83" i="407"/>
  <c r="C19" i="407"/>
  <c r="BE250" i="407"/>
  <c r="BE269" i="407"/>
  <c r="BE288" i="407"/>
  <c r="BE212" i="407"/>
  <c r="BE155" i="407"/>
  <c r="BE98" i="407"/>
  <c r="BE307" i="407"/>
  <c r="BE174" i="407"/>
  <c r="BE231" i="407"/>
  <c r="BE193" i="407"/>
  <c r="BE117" i="407"/>
  <c r="BE136" i="407"/>
  <c r="BA83" i="407"/>
  <c r="C6" i="442"/>
  <c r="BE275" i="442"/>
  <c r="BE199" i="442"/>
  <c r="BE294" i="442"/>
  <c r="BE218" i="442"/>
  <c r="BE237" i="442"/>
  <c r="BE256" i="442"/>
  <c r="BE180" i="442"/>
  <c r="BE161" i="442"/>
  <c r="BE104" i="442"/>
  <c r="BE85" i="442"/>
  <c r="BE123" i="442"/>
  <c r="BE142" i="442"/>
  <c r="AN83" i="442"/>
  <c r="C10" i="442"/>
  <c r="BE279" i="442"/>
  <c r="BE203" i="442"/>
  <c r="BE298" i="442"/>
  <c r="BE222" i="442"/>
  <c r="BE241" i="442"/>
  <c r="BE260" i="442"/>
  <c r="BE184" i="442"/>
  <c r="BE165" i="442"/>
  <c r="BE108" i="442"/>
  <c r="BE127" i="442"/>
  <c r="BE146" i="442"/>
  <c r="BE89" i="442"/>
  <c r="AR83" i="442"/>
  <c r="BE283" i="442"/>
  <c r="BE207" i="442"/>
  <c r="BE302" i="442"/>
  <c r="BE226" i="442"/>
  <c r="BE245" i="442"/>
  <c r="BE264" i="442"/>
  <c r="BE188" i="442"/>
  <c r="BE169" i="442"/>
  <c r="BE112" i="442"/>
  <c r="BE93" i="442"/>
  <c r="BE131" i="442"/>
  <c r="BE150" i="442"/>
  <c r="AV83" i="442"/>
  <c r="C18" i="442"/>
  <c r="BE287" i="442"/>
  <c r="BE211" i="442"/>
  <c r="BE306" i="442"/>
  <c r="BE230" i="442"/>
  <c r="BE249" i="442"/>
  <c r="BE173" i="442"/>
  <c r="BE268" i="442"/>
  <c r="BE192" i="442"/>
  <c r="BE116" i="442"/>
  <c r="BE135" i="442"/>
  <c r="BE154" i="442"/>
  <c r="BE97" i="442"/>
  <c r="AZ83" i="442"/>
  <c r="C5" i="420"/>
  <c r="BE236" i="420"/>
  <c r="BE160" i="420"/>
  <c r="BE103" i="420"/>
  <c r="BE255" i="420"/>
  <c r="BE179" i="420"/>
  <c r="BE274" i="420"/>
  <c r="BE198" i="420"/>
  <c r="BE122" i="420"/>
  <c r="BE293" i="420"/>
  <c r="BE217" i="420"/>
  <c r="BE141" i="420"/>
  <c r="BE84" i="420"/>
  <c r="AM83" i="420"/>
  <c r="C9" i="420"/>
  <c r="BE240" i="420"/>
  <c r="BE164" i="420"/>
  <c r="BE259" i="420"/>
  <c r="BE183" i="420"/>
  <c r="BE107" i="420"/>
  <c r="BE278" i="420"/>
  <c r="BE202" i="420"/>
  <c r="BE126" i="420"/>
  <c r="BE297" i="420"/>
  <c r="BE221" i="420"/>
  <c r="BE145" i="420"/>
  <c r="BE88" i="420"/>
  <c r="AQ83" i="420"/>
  <c r="C13" i="420"/>
  <c r="BE244" i="420"/>
  <c r="BE168" i="420"/>
  <c r="BE263" i="420"/>
  <c r="BE187" i="420"/>
  <c r="BE111" i="420"/>
  <c r="BE282" i="420"/>
  <c r="BE206" i="420"/>
  <c r="BE130" i="420"/>
  <c r="BE301" i="420"/>
  <c r="BE225" i="420"/>
  <c r="BE149" i="420"/>
  <c r="BE92" i="420"/>
  <c r="AU83" i="420"/>
  <c r="C17" i="420"/>
  <c r="BE248" i="420"/>
  <c r="BE172" i="420"/>
  <c r="BE267" i="420"/>
  <c r="BE191" i="420"/>
  <c r="BE115" i="420"/>
  <c r="BE286" i="420"/>
  <c r="BE210" i="420"/>
  <c r="BE134" i="420"/>
  <c r="BE305" i="420"/>
  <c r="BE229" i="420"/>
  <c r="BE153" i="420"/>
  <c r="BE96" i="420"/>
  <c r="AY83" i="420"/>
  <c r="C21" i="420"/>
  <c r="BE252" i="420"/>
  <c r="BE176" i="420"/>
  <c r="BE271" i="420"/>
  <c r="BE195" i="420"/>
  <c r="BE119" i="420"/>
  <c r="BE290" i="420"/>
  <c r="BE214" i="420"/>
  <c r="BE138" i="420"/>
  <c r="BE309" i="420"/>
  <c r="BE233" i="420"/>
  <c r="BE157" i="420"/>
  <c r="BE100" i="420"/>
  <c r="BC83" i="420"/>
  <c r="C8" i="378"/>
  <c r="BE277" i="378"/>
  <c r="BE201" i="378"/>
  <c r="BE125" i="378"/>
  <c r="BE296" i="378"/>
  <c r="BE220" i="378"/>
  <c r="BE144" i="378"/>
  <c r="BE239" i="378"/>
  <c r="BE163" i="378"/>
  <c r="BE106" i="378"/>
  <c r="BE87" i="378"/>
  <c r="BE258" i="378"/>
  <c r="BE182" i="378"/>
  <c r="AP83" i="378"/>
  <c r="C12" i="378"/>
  <c r="BE281" i="378"/>
  <c r="BE205" i="378"/>
  <c r="BE129" i="378"/>
  <c r="BE300" i="378"/>
  <c r="BE224" i="378"/>
  <c r="BE148" i="378"/>
  <c r="BE243" i="378"/>
  <c r="BE167" i="378"/>
  <c r="BE91" i="378"/>
  <c r="BE262" i="378"/>
  <c r="BE186" i="378"/>
  <c r="BE110" i="378"/>
  <c r="AT83" i="378"/>
  <c r="C16" i="378"/>
  <c r="BE285" i="378"/>
  <c r="BE209" i="378"/>
  <c r="BE133" i="378"/>
  <c r="BE304" i="378"/>
  <c r="BE228" i="378"/>
  <c r="BE152" i="378"/>
  <c r="BE95" i="378"/>
  <c r="BE247" i="378"/>
  <c r="BE171" i="378"/>
  <c r="BE266" i="378"/>
  <c r="BE190" i="378"/>
  <c r="BE114" i="378"/>
  <c r="AX83" i="378"/>
  <c r="C20" i="378"/>
  <c r="BE308" i="378"/>
  <c r="BE289" i="378"/>
  <c r="BE213" i="378"/>
  <c r="BE137" i="378"/>
  <c r="BE232" i="378"/>
  <c r="BE156" i="378"/>
  <c r="BE99" i="378"/>
  <c r="BE251" i="378"/>
  <c r="BE175" i="378"/>
  <c r="BE270" i="378"/>
  <c r="BE194" i="378"/>
  <c r="BE118" i="378"/>
  <c r="BB83" i="378"/>
  <c r="C7" i="447"/>
  <c r="BE238" i="447"/>
  <c r="BE162" i="447"/>
  <c r="BE105" i="447"/>
  <c r="BE86" i="447"/>
  <c r="BE257" i="447"/>
  <c r="BE181" i="447"/>
  <c r="BE276" i="447"/>
  <c r="BE200" i="447"/>
  <c r="BE124" i="447"/>
  <c r="AO83" i="447"/>
  <c r="BE295" i="447"/>
  <c r="BE219" i="447"/>
  <c r="BE143" i="447"/>
  <c r="C11" i="447"/>
  <c r="BE242" i="447"/>
  <c r="BE166" i="447"/>
  <c r="BE261" i="447"/>
  <c r="BE185" i="447"/>
  <c r="BE109" i="447"/>
  <c r="BE280" i="447"/>
  <c r="BE204" i="447"/>
  <c r="BE128" i="447"/>
  <c r="BE90" i="447"/>
  <c r="AS83" i="447"/>
  <c r="BE299" i="447"/>
  <c r="BE223" i="447"/>
  <c r="BE147" i="447"/>
  <c r="C15" i="447"/>
  <c r="BE246" i="447"/>
  <c r="BE170" i="447"/>
  <c r="BE265" i="447"/>
  <c r="BE189" i="447"/>
  <c r="BE113" i="447"/>
  <c r="BE284" i="447"/>
  <c r="BE208" i="447"/>
  <c r="BE132" i="447"/>
  <c r="AW83" i="447"/>
  <c r="BE303" i="447"/>
  <c r="BE227" i="447"/>
  <c r="BE151" i="447"/>
  <c r="BE94" i="447"/>
  <c r="C19" i="447"/>
  <c r="BE250" i="447"/>
  <c r="BE174" i="447"/>
  <c r="BE269" i="447"/>
  <c r="BE193" i="447"/>
  <c r="BE117" i="447"/>
  <c r="BE288" i="447"/>
  <c r="BE212" i="447"/>
  <c r="BE136" i="447"/>
  <c r="BA83" i="447"/>
  <c r="BE307" i="447"/>
  <c r="BE231" i="447"/>
  <c r="BE155" i="447"/>
  <c r="BE98" i="447"/>
  <c r="C6" i="380"/>
  <c r="BE294" i="380"/>
  <c r="BE218" i="380"/>
  <c r="BE142" i="380"/>
  <c r="AN83" i="380"/>
  <c r="BE237" i="380"/>
  <c r="BE161" i="380"/>
  <c r="BE104" i="380"/>
  <c r="BE256" i="380"/>
  <c r="BE180" i="380"/>
  <c r="BE85" i="380"/>
  <c r="BE275" i="380"/>
  <c r="BE199" i="380"/>
  <c r="BE123" i="380"/>
  <c r="BE298" i="380"/>
  <c r="BE222" i="380"/>
  <c r="BE146" i="380"/>
  <c r="AR83" i="380"/>
  <c r="BE241" i="380"/>
  <c r="BE165" i="380"/>
  <c r="BE89" i="380"/>
  <c r="BE260" i="380"/>
  <c r="BE184" i="380"/>
  <c r="BE108" i="380"/>
  <c r="BE279" i="380"/>
  <c r="BE203" i="380"/>
  <c r="BE127" i="380"/>
  <c r="BE302" i="380"/>
  <c r="BE226" i="380"/>
  <c r="BE150" i="380"/>
  <c r="BE93" i="380"/>
  <c r="AV83" i="380"/>
  <c r="BE245" i="380"/>
  <c r="BE169" i="380"/>
  <c r="BE264" i="380"/>
  <c r="BE188" i="380"/>
  <c r="BE112" i="380"/>
  <c r="BE283" i="380"/>
  <c r="BE207" i="380"/>
  <c r="BE131" i="380"/>
  <c r="W18" i="380"/>
  <c r="V18" i="380" s="1"/>
  <c r="O37" i="380" s="1"/>
  <c r="BE306" i="380"/>
  <c r="BE230" i="380"/>
  <c r="BE154" i="380"/>
  <c r="BE97" i="380"/>
  <c r="AZ83" i="380"/>
  <c r="BE249" i="380"/>
  <c r="BE173" i="380"/>
  <c r="BE268" i="380"/>
  <c r="BE192" i="380"/>
  <c r="BE116" i="380"/>
  <c r="BE287" i="380"/>
  <c r="BE211" i="380"/>
  <c r="BE135" i="380"/>
  <c r="C5" i="381"/>
  <c r="BE236" i="381"/>
  <c r="BE160" i="381"/>
  <c r="BE103" i="381"/>
  <c r="BE255" i="381"/>
  <c r="BE179" i="381"/>
  <c r="AM83" i="381"/>
  <c r="BE274" i="381"/>
  <c r="BE198" i="381"/>
  <c r="BE122" i="381"/>
  <c r="BE84" i="381"/>
  <c r="BE293" i="381"/>
  <c r="BE217" i="381"/>
  <c r="BE141" i="381"/>
  <c r="BE240" i="381"/>
  <c r="BE164" i="381"/>
  <c r="BE259" i="381"/>
  <c r="BE183" i="381"/>
  <c r="BE107" i="381"/>
  <c r="BE88" i="381"/>
  <c r="AQ83" i="381"/>
  <c r="BE278" i="381"/>
  <c r="BE202" i="381"/>
  <c r="BE126" i="381"/>
  <c r="BE297" i="381"/>
  <c r="BE221" i="381"/>
  <c r="BE145" i="381"/>
  <c r="C11" i="381"/>
  <c r="BE303" i="381"/>
  <c r="BE284" i="381"/>
  <c r="BE208" i="381"/>
  <c r="BE132" i="381"/>
  <c r="BE227" i="381"/>
  <c r="BE151" i="381"/>
  <c r="BE94" i="381"/>
  <c r="BE246" i="381"/>
  <c r="BE170" i="381"/>
  <c r="BE265" i="381"/>
  <c r="BE189" i="381"/>
  <c r="BE113" i="381"/>
  <c r="AW83" i="381"/>
  <c r="C19" i="381"/>
  <c r="BE307" i="381"/>
  <c r="BE288" i="381"/>
  <c r="BE212" i="381"/>
  <c r="BE136" i="381"/>
  <c r="BE231" i="381"/>
  <c r="BE155" i="381"/>
  <c r="BE98" i="381"/>
  <c r="BE250" i="381"/>
  <c r="BE174" i="381"/>
  <c r="BE269" i="381"/>
  <c r="BE193" i="381"/>
  <c r="BE117" i="381"/>
  <c r="BA83" i="381"/>
  <c r="C6" i="424"/>
  <c r="BE275" i="424"/>
  <c r="BE199" i="424"/>
  <c r="BE123" i="424"/>
  <c r="BE85" i="424"/>
  <c r="BE294" i="424"/>
  <c r="BE218" i="424"/>
  <c r="BE142" i="424"/>
  <c r="BE237" i="424"/>
  <c r="BE161" i="424"/>
  <c r="BE104" i="424"/>
  <c r="AN83" i="424"/>
  <c r="BE256" i="424"/>
  <c r="BE180" i="424"/>
  <c r="C10" i="424"/>
  <c r="BE279" i="424"/>
  <c r="BE203" i="424"/>
  <c r="BE127" i="424"/>
  <c r="BE298" i="424"/>
  <c r="BE222" i="424"/>
  <c r="BE146" i="424"/>
  <c r="BE241" i="424"/>
  <c r="BE165" i="424"/>
  <c r="AR83" i="424"/>
  <c r="BE260" i="424"/>
  <c r="BE184" i="424"/>
  <c r="BE108" i="424"/>
  <c r="BE89" i="424"/>
  <c r="C14" i="424"/>
  <c r="BE283" i="424"/>
  <c r="BE207" i="424"/>
  <c r="BE131" i="424"/>
  <c r="BE302" i="424"/>
  <c r="BE226" i="424"/>
  <c r="BE150" i="424"/>
  <c r="BE245" i="424"/>
  <c r="BE169" i="424"/>
  <c r="BE93" i="424"/>
  <c r="AV83" i="424"/>
  <c r="BE264" i="424"/>
  <c r="BE188" i="424"/>
  <c r="BE112" i="424"/>
  <c r="C18" i="424"/>
  <c r="BE249" i="424"/>
  <c r="BE173" i="424"/>
  <c r="BE268" i="424"/>
  <c r="BE192" i="424"/>
  <c r="BE116" i="424"/>
  <c r="BE287" i="424"/>
  <c r="BE211" i="424"/>
  <c r="BE135" i="424"/>
  <c r="BE97" i="424"/>
  <c r="AZ83" i="424"/>
  <c r="BE306" i="424"/>
  <c r="BE230" i="424"/>
  <c r="BE154" i="424"/>
  <c r="C5" i="383"/>
  <c r="BE255" i="383"/>
  <c r="BE179" i="383"/>
  <c r="BE84" i="383"/>
  <c r="BE274" i="383"/>
  <c r="BE198" i="383"/>
  <c r="BE122" i="383"/>
  <c r="BE293" i="383"/>
  <c r="BE217" i="383"/>
  <c r="BE141" i="383"/>
  <c r="BE236" i="383"/>
  <c r="BE160" i="383"/>
  <c r="BE103" i="383"/>
  <c r="AM83" i="383"/>
  <c r="C9" i="383"/>
  <c r="BE259" i="383"/>
  <c r="BE183" i="383"/>
  <c r="BE107" i="383"/>
  <c r="BE278" i="383"/>
  <c r="BE202" i="383"/>
  <c r="BE126" i="383"/>
  <c r="BE297" i="383"/>
  <c r="BE221" i="383"/>
  <c r="BE145" i="383"/>
  <c r="BE88" i="383"/>
  <c r="BE240" i="383"/>
  <c r="BE164" i="383"/>
  <c r="AQ83" i="383"/>
  <c r="C13" i="383"/>
  <c r="BE263" i="383"/>
  <c r="BE187" i="383"/>
  <c r="BE111" i="383"/>
  <c r="BE282" i="383"/>
  <c r="BE206" i="383"/>
  <c r="BE130" i="383"/>
  <c r="BE301" i="383"/>
  <c r="BE225" i="383"/>
  <c r="BE149" i="383"/>
  <c r="BE92" i="383"/>
  <c r="BE244" i="383"/>
  <c r="BE168" i="383"/>
  <c r="AU83" i="383"/>
  <c r="C17" i="383"/>
  <c r="BE267" i="383"/>
  <c r="BE191" i="383"/>
  <c r="BE115" i="383"/>
  <c r="BE286" i="383"/>
  <c r="BE210" i="383"/>
  <c r="BE134" i="383"/>
  <c r="BE305" i="383"/>
  <c r="BE229" i="383"/>
  <c r="BE153" i="383"/>
  <c r="BE96" i="383"/>
  <c r="BE248" i="383"/>
  <c r="BE172" i="383"/>
  <c r="AY83" i="383"/>
  <c r="C21" i="383"/>
  <c r="BE271" i="383"/>
  <c r="BE195" i="383"/>
  <c r="BE119" i="383"/>
  <c r="BE290" i="383"/>
  <c r="BE214" i="383"/>
  <c r="BE138" i="383"/>
  <c r="BE309" i="383"/>
  <c r="BE233" i="383"/>
  <c r="BE157" i="383"/>
  <c r="BE100" i="383"/>
  <c r="BE252" i="383"/>
  <c r="BE176" i="383"/>
  <c r="BC83" i="383"/>
  <c r="BE296" i="443"/>
  <c r="BE239" i="443"/>
  <c r="BE163" i="443"/>
  <c r="BE106" i="443"/>
  <c r="AP83" i="443"/>
  <c r="BE258" i="443"/>
  <c r="BE182" i="443"/>
  <c r="BE87" i="443"/>
  <c r="BE277" i="443"/>
  <c r="BE201" i="443"/>
  <c r="BE125" i="443"/>
  <c r="BE220" i="443"/>
  <c r="BE144" i="443"/>
  <c r="BE300" i="443"/>
  <c r="BE243" i="443"/>
  <c r="BE167" i="443"/>
  <c r="AT83" i="443"/>
  <c r="BE262" i="443"/>
  <c r="BE186" i="443"/>
  <c r="BE110" i="443"/>
  <c r="BE91" i="443"/>
  <c r="BE281" i="443"/>
  <c r="BE205" i="443"/>
  <c r="BE129" i="443"/>
  <c r="BE224" i="443"/>
  <c r="BE148" i="443"/>
  <c r="BE304" i="443"/>
  <c r="BE247" i="443"/>
  <c r="BE171" i="443"/>
  <c r="AX83" i="443"/>
  <c r="BE266" i="443"/>
  <c r="BE190" i="443"/>
  <c r="BE114" i="443"/>
  <c r="BE285" i="443"/>
  <c r="BE209" i="443"/>
  <c r="BE133" i="443"/>
  <c r="BE228" i="443"/>
  <c r="BE152" i="443"/>
  <c r="BE95" i="443"/>
  <c r="C20" i="443"/>
  <c r="BE308" i="443"/>
  <c r="BE251" i="443"/>
  <c r="BE175" i="443"/>
  <c r="BB83" i="443"/>
  <c r="BE270" i="443"/>
  <c r="BE194" i="443"/>
  <c r="BE118" i="443"/>
  <c r="BE289" i="443"/>
  <c r="BE213" i="443"/>
  <c r="BE137" i="443"/>
  <c r="BE232" i="443"/>
  <c r="BE156" i="443"/>
  <c r="BE99" i="443"/>
  <c r="C7" i="437"/>
  <c r="BE295" i="437"/>
  <c r="BE219" i="437"/>
  <c r="BE143" i="437"/>
  <c r="AO83" i="437"/>
  <c r="BE238" i="437"/>
  <c r="BE162" i="437"/>
  <c r="BE105" i="437"/>
  <c r="BE257" i="437"/>
  <c r="BE181" i="437"/>
  <c r="BE86" i="437"/>
  <c r="BE276" i="437"/>
  <c r="BE200" i="437"/>
  <c r="BE124" i="437"/>
  <c r="C11" i="437"/>
  <c r="BE299" i="437"/>
  <c r="BE223" i="437"/>
  <c r="BE147" i="437"/>
  <c r="AS83" i="437"/>
  <c r="BE242" i="437"/>
  <c r="BE166" i="437"/>
  <c r="BE261" i="437"/>
  <c r="BE185" i="437"/>
  <c r="BE109" i="437"/>
  <c r="BE90" i="437"/>
  <c r="BE280" i="437"/>
  <c r="BE204" i="437"/>
  <c r="BE128" i="437"/>
  <c r="C15" i="437"/>
  <c r="BE303" i="437"/>
  <c r="BE227" i="437"/>
  <c r="BE151" i="437"/>
  <c r="AW83" i="437"/>
  <c r="BE246" i="437"/>
  <c r="BE170" i="437"/>
  <c r="BE94" i="437"/>
  <c r="BE265" i="437"/>
  <c r="BE189" i="437"/>
  <c r="BE113" i="437"/>
  <c r="BE284" i="437"/>
  <c r="BE208" i="437"/>
  <c r="BE132" i="437"/>
  <c r="C19" i="437"/>
  <c r="BE307" i="437"/>
  <c r="BE231" i="437"/>
  <c r="BE155" i="437"/>
  <c r="BE98" i="437"/>
  <c r="BA83" i="437"/>
  <c r="BE250" i="437"/>
  <c r="BE174" i="437"/>
  <c r="BE269" i="437"/>
  <c r="BE193" i="437"/>
  <c r="BE117" i="437"/>
  <c r="BE288" i="437"/>
  <c r="BE212" i="437"/>
  <c r="BE136" i="437"/>
  <c r="BE256" i="386"/>
  <c r="BE180" i="386"/>
  <c r="BE275" i="386"/>
  <c r="BE199" i="386"/>
  <c r="BE123" i="386"/>
  <c r="BE294" i="386"/>
  <c r="BE218" i="386"/>
  <c r="BE142" i="386"/>
  <c r="BE85" i="386"/>
  <c r="AN83" i="386"/>
  <c r="BE237" i="386"/>
  <c r="BE161" i="386"/>
  <c r="BE104" i="386"/>
  <c r="W10" i="386"/>
  <c r="V10" i="386" s="1"/>
  <c r="G37" i="386" s="1"/>
  <c r="BE260" i="386"/>
  <c r="BE184" i="386"/>
  <c r="BE108" i="386"/>
  <c r="BE279" i="386"/>
  <c r="BE203" i="386"/>
  <c r="BE127" i="386"/>
  <c r="BE298" i="386"/>
  <c r="BE222" i="386"/>
  <c r="BE146" i="386"/>
  <c r="AR83" i="386"/>
  <c r="BE241" i="386"/>
  <c r="BE89" i="386"/>
  <c r="BE165" i="386"/>
  <c r="W14" i="386"/>
  <c r="V14" i="386" s="1"/>
  <c r="K36" i="386" s="1"/>
  <c r="BE264" i="386"/>
  <c r="BE188" i="386"/>
  <c r="BE112" i="386"/>
  <c r="BE283" i="386"/>
  <c r="BE207" i="386"/>
  <c r="BE131" i="386"/>
  <c r="BE302" i="386"/>
  <c r="BE226" i="386"/>
  <c r="BE150" i="386"/>
  <c r="AV83" i="386"/>
  <c r="BE245" i="386"/>
  <c r="BE93" i="386"/>
  <c r="BE169" i="386"/>
  <c r="C18" i="386"/>
  <c r="BE268" i="386"/>
  <c r="BE192" i="386"/>
  <c r="BE116" i="386"/>
  <c r="BE287" i="386"/>
  <c r="BE211" i="386"/>
  <c r="BE135" i="386"/>
  <c r="BE306" i="386"/>
  <c r="BE230" i="386"/>
  <c r="BE154" i="386"/>
  <c r="BE97" i="386"/>
  <c r="AZ83" i="386"/>
  <c r="BE249" i="386"/>
  <c r="BE173" i="386"/>
  <c r="C5" i="387"/>
  <c r="BE274" i="387"/>
  <c r="BE293" i="387"/>
  <c r="BE198" i="387"/>
  <c r="BE122" i="387"/>
  <c r="BE84" i="387"/>
  <c r="BE217" i="387"/>
  <c r="BE141" i="387"/>
  <c r="AM83" i="387"/>
  <c r="BE236" i="387"/>
  <c r="BE160" i="387"/>
  <c r="BE103" i="387"/>
  <c r="BE255" i="387"/>
  <c r="BE179" i="387"/>
  <c r="C9" i="387"/>
  <c r="BE278" i="387"/>
  <c r="BE297" i="387"/>
  <c r="BE202" i="387"/>
  <c r="BE126" i="387"/>
  <c r="BE88" i="387"/>
  <c r="BE221" i="387"/>
  <c r="BE145" i="387"/>
  <c r="AQ83" i="387"/>
  <c r="BE240" i="387"/>
  <c r="BE164" i="387"/>
  <c r="BE259" i="387"/>
  <c r="BE183" i="387"/>
  <c r="BE107" i="387"/>
  <c r="C13" i="387"/>
  <c r="BE282" i="387"/>
  <c r="BE301" i="387"/>
  <c r="BE206" i="387"/>
  <c r="BE130" i="387"/>
  <c r="BE225" i="387"/>
  <c r="BE149" i="387"/>
  <c r="AU83" i="387"/>
  <c r="BE244" i="387"/>
  <c r="BE168" i="387"/>
  <c r="BE263" i="387"/>
  <c r="BE187" i="387"/>
  <c r="BE111" i="387"/>
  <c r="BE92" i="387"/>
  <c r="C17" i="387"/>
  <c r="BE286" i="387"/>
  <c r="BE305" i="387"/>
  <c r="BE210" i="387"/>
  <c r="BE134" i="387"/>
  <c r="BE229" i="387"/>
  <c r="BE153" i="387"/>
  <c r="BE96" i="387"/>
  <c r="AY83" i="387"/>
  <c r="BE248" i="387"/>
  <c r="BE172" i="387"/>
  <c r="BE267" i="387"/>
  <c r="BE191" i="387"/>
  <c r="BE115" i="387"/>
  <c r="C21" i="387"/>
  <c r="BE290" i="387"/>
  <c r="BE309" i="387"/>
  <c r="BE214" i="387"/>
  <c r="BE138" i="387"/>
  <c r="BE233" i="387"/>
  <c r="BE157" i="387"/>
  <c r="BE100" i="387"/>
  <c r="BC83" i="387"/>
  <c r="BE252" i="387"/>
  <c r="BE176" i="387"/>
  <c r="BE271" i="387"/>
  <c r="BE195" i="387"/>
  <c r="BE119" i="387"/>
  <c r="C8" i="446"/>
  <c r="BE239" i="446"/>
  <c r="BE163" i="446"/>
  <c r="BE106" i="446"/>
  <c r="BE87" i="446"/>
  <c r="AP83" i="446"/>
  <c r="BE258" i="446"/>
  <c r="BE182" i="446"/>
  <c r="BE277" i="446"/>
  <c r="BE201" i="446"/>
  <c r="BE125" i="446"/>
  <c r="BE296" i="446"/>
  <c r="BE220" i="446"/>
  <c r="BE144" i="446"/>
  <c r="C12" i="446"/>
  <c r="BE243" i="446"/>
  <c r="BE167" i="446"/>
  <c r="BE91" i="446"/>
  <c r="AT83" i="446"/>
  <c r="BE262" i="446"/>
  <c r="BE186" i="446"/>
  <c r="BE110" i="446"/>
  <c r="BE281" i="446"/>
  <c r="BE205" i="446"/>
  <c r="BE129" i="446"/>
  <c r="BE300" i="446"/>
  <c r="BE224" i="446"/>
  <c r="BE148" i="446"/>
  <c r="C16" i="446"/>
  <c r="BE247" i="446"/>
  <c r="BE171" i="446"/>
  <c r="AX83" i="446"/>
  <c r="BE266" i="446"/>
  <c r="BE190" i="446"/>
  <c r="BE114" i="446"/>
  <c r="BE285" i="446"/>
  <c r="BE209" i="446"/>
  <c r="BE133" i="446"/>
  <c r="BE304" i="446"/>
  <c r="BE228" i="446"/>
  <c r="BE152" i="446"/>
  <c r="BE95" i="446"/>
  <c r="C20" i="446"/>
  <c r="BE251" i="446"/>
  <c r="BE175" i="446"/>
  <c r="BB83" i="446"/>
  <c r="BE270" i="446"/>
  <c r="BE194" i="446"/>
  <c r="BE118" i="446"/>
  <c r="BE289" i="446"/>
  <c r="BE213" i="446"/>
  <c r="BE137" i="446"/>
  <c r="BE308" i="446"/>
  <c r="BE232" i="446"/>
  <c r="BE156" i="446"/>
  <c r="BE99" i="446"/>
  <c r="C7" i="426"/>
  <c r="BE295" i="426"/>
  <c r="BE219" i="426"/>
  <c r="BE143" i="426"/>
  <c r="BE238" i="426"/>
  <c r="BE162" i="426"/>
  <c r="BE105" i="426"/>
  <c r="BE86" i="426"/>
  <c r="BE257" i="426"/>
  <c r="BE181" i="426"/>
  <c r="AO83" i="426"/>
  <c r="BE276" i="426"/>
  <c r="BE200" i="426"/>
  <c r="BE124" i="426"/>
  <c r="C11" i="426"/>
  <c r="BE299" i="426"/>
  <c r="BE223" i="426"/>
  <c r="BE147" i="426"/>
  <c r="BE242" i="426"/>
  <c r="BE166" i="426"/>
  <c r="BE90" i="426"/>
  <c r="BE261" i="426"/>
  <c r="BE185" i="426"/>
  <c r="BE109" i="426"/>
  <c r="AS83" i="426"/>
  <c r="BE280" i="426"/>
  <c r="BE204" i="426"/>
  <c r="BE128" i="426"/>
  <c r="C15" i="426"/>
  <c r="BE303" i="426"/>
  <c r="BE227" i="426"/>
  <c r="BE151" i="426"/>
  <c r="BE246" i="426"/>
  <c r="BE170" i="426"/>
  <c r="BE94" i="426"/>
  <c r="BE265" i="426"/>
  <c r="BE189" i="426"/>
  <c r="BE113" i="426"/>
  <c r="AW83" i="426"/>
  <c r="BE284" i="426"/>
  <c r="BE208" i="426"/>
  <c r="BE132" i="426"/>
  <c r="C19" i="426"/>
  <c r="BE307" i="426"/>
  <c r="BE231" i="426"/>
  <c r="BE155" i="426"/>
  <c r="BE98" i="426"/>
  <c r="BE250" i="426"/>
  <c r="BE174" i="426"/>
  <c r="BE269" i="426"/>
  <c r="BE193" i="426"/>
  <c r="BE117" i="426"/>
  <c r="BA83" i="426"/>
  <c r="BE288" i="426"/>
  <c r="BE212" i="426"/>
  <c r="BE136" i="426"/>
  <c r="C6" i="445"/>
  <c r="BE294" i="445"/>
  <c r="BE218" i="445"/>
  <c r="BE142" i="445"/>
  <c r="BE85" i="445"/>
  <c r="BE237" i="445"/>
  <c r="BE161" i="445"/>
  <c r="BE104" i="445"/>
  <c r="AN83" i="445"/>
  <c r="BE256" i="445"/>
  <c r="BE180" i="445"/>
  <c r="BE275" i="445"/>
  <c r="BE199" i="445"/>
  <c r="BE123" i="445"/>
  <c r="C10" i="445"/>
  <c r="BE298" i="445"/>
  <c r="BE222" i="445"/>
  <c r="BE146" i="445"/>
  <c r="BE241" i="445"/>
  <c r="BE165" i="445"/>
  <c r="AR83" i="445"/>
  <c r="BE260" i="445"/>
  <c r="BE184" i="445"/>
  <c r="BE108" i="445"/>
  <c r="BE279" i="445"/>
  <c r="BE203" i="445"/>
  <c r="BE127" i="445"/>
  <c r="BE89" i="445"/>
  <c r="C14" i="445"/>
  <c r="BE302" i="445"/>
  <c r="BE226" i="445"/>
  <c r="BE150" i="445"/>
  <c r="BE93" i="445"/>
  <c r="BE245" i="445"/>
  <c r="BE169" i="445"/>
  <c r="AV83" i="445"/>
  <c r="BE264" i="445"/>
  <c r="BE188" i="445"/>
  <c r="BE112" i="445"/>
  <c r="BE283" i="445"/>
  <c r="BE207" i="445"/>
  <c r="BE131" i="445"/>
  <c r="C18" i="445"/>
  <c r="BE306" i="445"/>
  <c r="BE230" i="445"/>
  <c r="BE154" i="445"/>
  <c r="BE97" i="445"/>
  <c r="BE249" i="445"/>
  <c r="BE173" i="445"/>
  <c r="AZ83" i="445"/>
  <c r="BE268" i="445"/>
  <c r="BE192" i="445"/>
  <c r="BE116" i="445"/>
  <c r="BE287" i="445"/>
  <c r="BE211" i="445"/>
  <c r="BE135" i="445"/>
  <c r="C5" i="433"/>
  <c r="BE274" i="433"/>
  <c r="BE198" i="433"/>
  <c r="BE122" i="433"/>
  <c r="BE293" i="433"/>
  <c r="BE217" i="433"/>
  <c r="BE141" i="433"/>
  <c r="BE236" i="433"/>
  <c r="BE160" i="433"/>
  <c r="BE103" i="433"/>
  <c r="BE255" i="433"/>
  <c r="BE179" i="433"/>
  <c r="BE84" i="433"/>
  <c r="AM83" i="433"/>
  <c r="C9" i="433"/>
  <c r="BE278" i="433"/>
  <c r="BE202" i="433"/>
  <c r="BE126" i="433"/>
  <c r="BE88" i="433"/>
  <c r="BE297" i="433"/>
  <c r="BE221" i="433"/>
  <c r="BE145" i="433"/>
  <c r="BE240" i="433"/>
  <c r="BE164" i="433"/>
  <c r="BE259" i="433"/>
  <c r="BE183" i="433"/>
  <c r="BE107" i="433"/>
  <c r="AQ83" i="433"/>
  <c r="C13" i="433"/>
  <c r="BE282" i="433"/>
  <c r="BE206" i="433"/>
  <c r="BE130" i="433"/>
  <c r="BE92" i="433"/>
  <c r="BE301" i="433"/>
  <c r="BE225" i="433"/>
  <c r="BE149" i="433"/>
  <c r="BE244" i="433"/>
  <c r="BE168" i="433"/>
  <c r="BE263" i="433"/>
  <c r="BE187" i="433"/>
  <c r="BE111" i="433"/>
  <c r="AU83" i="433"/>
  <c r="C17" i="433"/>
  <c r="BE286" i="433"/>
  <c r="BE210" i="433"/>
  <c r="BE134" i="433"/>
  <c r="BE305" i="433"/>
  <c r="BE229" i="433"/>
  <c r="BE153" i="433"/>
  <c r="BE96" i="433"/>
  <c r="BE248" i="433"/>
  <c r="BE172" i="433"/>
  <c r="BE267" i="433"/>
  <c r="BE191" i="433"/>
  <c r="BE115" i="433"/>
  <c r="AY83" i="433"/>
  <c r="C21" i="433"/>
  <c r="BE290" i="433"/>
  <c r="BE214" i="433"/>
  <c r="BE138" i="433"/>
  <c r="BE309" i="433"/>
  <c r="BE233" i="433"/>
  <c r="BE157" i="433"/>
  <c r="BE100" i="433"/>
  <c r="BE252" i="433"/>
  <c r="BE176" i="433"/>
  <c r="BE271" i="433"/>
  <c r="BE195" i="433"/>
  <c r="BE119" i="433"/>
  <c r="BC83" i="433"/>
  <c r="C8" i="427"/>
  <c r="BE277" i="427"/>
  <c r="BE201" i="427"/>
  <c r="BE125" i="427"/>
  <c r="AP83" i="427"/>
  <c r="BE296" i="427"/>
  <c r="BE220" i="427"/>
  <c r="BE144" i="427"/>
  <c r="BE239" i="427"/>
  <c r="BE163" i="427"/>
  <c r="BE106" i="427"/>
  <c r="BE258" i="427"/>
  <c r="BE182" i="427"/>
  <c r="BE87" i="427"/>
  <c r="C12" i="427"/>
  <c r="BE281" i="427"/>
  <c r="BE205" i="427"/>
  <c r="BE129" i="427"/>
  <c r="AT83" i="427"/>
  <c r="BE300" i="427"/>
  <c r="BE224" i="427"/>
  <c r="BE148" i="427"/>
  <c r="BE243" i="427"/>
  <c r="BE167" i="427"/>
  <c r="BE262" i="427"/>
  <c r="BE186" i="427"/>
  <c r="BE110" i="427"/>
  <c r="BE91" i="427"/>
  <c r="BE285" i="427"/>
  <c r="BE209" i="427"/>
  <c r="BE133" i="427"/>
  <c r="AX83" i="427"/>
  <c r="BE304" i="427"/>
  <c r="BE228" i="427"/>
  <c r="BE152" i="427"/>
  <c r="BE95" i="427"/>
  <c r="BE247" i="427"/>
  <c r="BE171" i="427"/>
  <c r="BE266" i="427"/>
  <c r="BE190" i="427"/>
  <c r="BE114" i="427"/>
  <c r="C20" i="427"/>
  <c r="BE289" i="427"/>
  <c r="BE213" i="427"/>
  <c r="BE137" i="427"/>
  <c r="BB83" i="427"/>
  <c r="BE308" i="427"/>
  <c r="BE232" i="427"/>
  <c r="BE156" i="427"/>
  <c r="BE99" i="427"/>
  <c r="BE251" i="427"/>
  <c r="BE175" i="427"/>
  <c r="BE270" i="427"/>
  <c r="BE194" i="427"/>
  <c r="BE118" i="427"/>
  <c r="C7" i="393"/>
  <c r="BE295" i="393"/>
  <c r="BE219" i="393"/>
  <c r="BE143" i="393"/>
  <c r="BE238" i="393"/>
  <c r="BE162" i="393"/>
  <c r="BE105" i="393"/>
  <c r="BE86" i="393"/>
  <c r="AO83" i="393"/>
  <c r="BE257" i="393"/>
  <c r="BE181" i="393"/>
  <c r="BE276" i="393"/>
  <c r="BE200" i="393"/>
  <c r="BE124" i="393"/>
  <c r="C11" i="393"/>
  <c r="BE299" i="393"/>
  <c r="BE223" i="393"/>
  <c r="BE147" i="393"/>
  <c r="BE242" i="393"/>
  <c r="BE166" i="393"/>
  <c r="BE90" i="393"/>
  <c r="AS83" i="393"/>
  <c r="BE261" i="393"/>
  <c r="BE185" i="393"/>
  <c r="BE109" i="393"/>
  <c r="BE280" i="393"/>
  <c r="BE204" i="393"/>
  <c r="BE128" i="393"/>
  <c r="C15" i="393"/>
  <c r="BE303" i="393"/>
  <c r="BE227" i="393"/>
  <c r="BE151" i="393"/>
  <c r="BE94" i="393"/>
  <c r="BE246" i="393"/>
  <c r="BE170" i="393"/>
  <c r="AW83" i="393"/>
  <c r="BE265" i="393"/>
  <c r="BE189" i="393"/>
  <c r="BE113" i="393"/>
  <c r="BE284" i="393"/>
  <c r="BE208" i="393"/>
  <c r="BE132" i="393"/>
  <c r="C19" i="393"/>
  <c r="BE307" i="393"/>
  <c r="BE231" i="393"/>
  <c r="BE155" i="393"/>
  <c r="BE98" i="393"/>
  <c r="BE250" i="393"/>
  <c r="BE174" i="393"/>
  <c r="BA83" i="393"/>
  <c r="BE269" i="393"/>
  <c r="BE193" i="393"/>
  <c r="BE117" i="393"/>
  <c r="BE288" i="393"/>
  <c r="BE212" i="393"/>
  <c r="BE136" i="393"/>
  <c r="BE237" i="436"/>
  <c r="BE161" i="436"/>
  <c r="BE104" i="436"/>
  <c r="BE85" i="436"/>
  <c r="BE256" i="436"/>
  <c r="BE180" i="436"/>
  <c r="BE275" i="436"/>
  <c r="BE199" i="436"/>
  <c r="BE123" i="436"/>
  <c r="BE294" i="436"/>
  <c r="BE218" i="436"/>
  <c r="BE142" i="436"/>
  <c r="AN83" i="436"/>
  <c r="BE241" i="436"/>
  <c r="BE165" i="436"/>
  <c r="BE260" i="436"/>
  <c r="BE184" i="436"/>
  <c r="BE108" i="436"/>
  <c r="BE279" i="436"/>
  <c r="BE203" i="436"/>
  <c r="BE127" i="436"/>
  <c r="BE298" i="436"/>
  <c r="BE222" i="436"/>
  <c r="BE146" i="436"/>
  <c r="BE89" i="436"/>
  <c r="AR83" i="436"/>
  <c r="BE245" i="436"/>
  <c r="BE169" i="436"/>
  <c r="BE264" i="436"/>
  <c r="BE188" i="436"/>
  <c r="BE112" i="436"/>
  <c r="BE93" i="436"/>
  <c r="BE283" i="436"/>
  <c r="BE207" i="436"/>
  <c r="BE131" i="436"/>
  <c r="BE302" i="436"/>
  <c r="BE226" i="436"/>
  <c r="BE150" i="436"/>
  <c r="AV83" i="436"/>
  <c r="C18" i="436"/>
  <c r="BE249" i="436"/>
  <c r="BE173" i="436"/>
  <c r="BE268" i="436"/>
  <c r="BE192" i="436"/>
  <c r="BE116" i="436"/>
  <c r="BE287" i="436"/>
  <c r="BE211" i="436"/>
  <c r="BE135" i="436"/>
  <c r="BE306" i="436"/>
  <c r="BE230" i="436"/>
  <c r="BE154" i="436"/>
  <c r="BE97" i="436"/>
  <c r="AZ83" i="436"/>
  <c r="C5" i="430"/>
  <c r="BE236" i="430"/>
  <c r="BE160" i="430"/>
  <c r="BE103" i="430"/>
  <c r="BE255" i="430"/>
  <c r="BE179" i="430"/>
  <c r="BE274" i="430"/>
  <c r="BE198" i="430"/>
  <c r="BE122" i="430"/>
  <c r="BE84" i="430"/>
  <c r="AM83" i="430"/>
  <c r="BE293" i="430"/>
  <c r="BE217" i="430"/>
  <c r="BE141" i="430"/>
  <c r="C9" i="430"/>
  <c r="BE240" i="430"/>
  <c r="BE164" i="430"/>
  <c r="BE259" i="430"/>
  <c r="BE183" i="430"/>
  <c r="BE107" i="430"/>
  <c r="BE278" i="430"/>
  <c r="BE202" i="430"/>
  <c r="BE126" i="430"/>
  <c r="BE88" i="430"/>
  <c r="AQ83" i="430"/>
  <c r="BE297" i="430"/>
  <c r="BE221" i="430"/>
  <c r="BE145" i="430"/>
  <c r="C13" i="430"/>
  <c r="BE244" i="430"/>
  <c r="BE168" i="430"/>
  <c r="BE263" i="430"/>
  <c r="BE187" i="430"/>
  <c r="BE111" i="430"/>
  <c r="BE282" i="430"/>
  <c r="BE206" i="430"/>
  <c r="BE130" i="430"/>
  <c r="AU83" i="430"/>
  <c r="BE301" i="430"/>
  <c r="BE225" i="430"/>
  <c r="BE149" i="430"/>
  <c r="BE92" i="430"/>
  <c r="C17" i="430"/>
  <c r="BE248" i="430"/>
  <c r="BE172" i="430"/>
  <c r="BE267" i="430"/>
  <c r="BE191" i="430"/>
  <c r="BE115" i="430"/>
  <c r="BE286" i="430"/>
  <c r="BE210" i="430"/>
  <c r="BE134" i="430"/>
  <c r="AY83" i="430"/>
  <c r="BE305" i="430"/>
  <c r="BE229" i="430"/>
  <c r="BE153" i="430"/>
  <c r="BE96" i="430"/>
  <c r="C21" i="430"/>
  <c r="BE252" i="430"/>
  <c r="BE176" i="430"/>
  <c r="BE271" i="430"/>
  <c r="BE195" i="430"/>
  <c r="BE119" i="430"/>
  <c r="BE290" i="430"/>
  <c r="BE214" i="430"/>
  <c r="BE138" i="430"/>
  <c r="BC83" i="430"/>
  <c r="BE309" i="430"/>
  <c r="BE233" i="430"/>
  <c r="BE157" i="430"/>
  <c r="BE100" i="430"/>
  <c r="BE296" i="432"/>
  <c r="BE277" i="432"/>
  <c r="BE201" i="432"/>
  <c r="BE125" i="432"/>
  <c r="BE87" i="432"/>
  <c r="BE220" i="432"/>
  <c r="BE144" i="432"/>
  <c r="BE239" i="432"/>
  <c r="BE163" i="432"/>
  <c r="BE106" i="432"/>
  <c r="AP83" i="432"/>
  <c r="BE258" i="432"/>
  <c r="BE182" i="432"/>
  <c r="BE300" i="432"/>
  <c r="BE281" i="432"/>
  <c r="BE205" i="432"/>
  <c r="BE129" i="432"/>
  <c r="BE224" i="432"/>
  <c r="BE148" i="432"/>
  <c r="BE243" i="432"/>
  <c r="BE167" i="432"/>
  <c r="BE91" i="432"/>
  <c r="AT83" i="432"/>
  <c r="BE262" i="432"/>
  <c r="BE186" i="432"/>
  <c r="BE110" i="432"/>
  <c r="BE304" i="432"/>
  <c r="BE285" i="432"/>
  <c r="BE209" i="432"/>
  <c r="BE133" i="432"/>
  <c r="BE228" i="432"/>
  <c r="BE152" i="432"/>
  <c r="BE95" i="432"/>
  <c r="BE247" i="432"/>
  <c r="BE171" i="432"/>
  <c r="AX83" i="432"/>
  <c r="BE266" i="432"/>
  <c r="BE190" i="432"/>
  <c r="BE114" i="432"/>
  <c r="W20" i="432"/>
  <c r="V20" i="432" s="1"/>
  <c r="Q38" i="432" s="1"/>
  <c r="BE308" i="432"/>
  <c r="BE289" i="432"/>
  <c r="BE213" i="432"/>
  <c r="BE137" i="432"/>
  <c r="BE232" i="432"/>
  <c r="BE156" i="432"/>
  <c r="BE99" i="432"/>
  <c r="BE251" i="432"/>
  <c r="BE175" i="432"/>
  <c r="BB83" i="432"/>
  <c r="BE270" i="432"/>
  <c r="BE194" i="432"/>
  <c r="BE118" i="432"/>
  <c r="C7" i="397"/>
  <c r="BE257" i="397"/>
  <c r="BE181" i="397"/>
  <c r="BE86" i="397"/>
  <c r="BE276" i="397"/>
  <c r="BE200" i="397"/>
  <c r="BE124" i="397"/>
  <c r="BE295" i="397"/>
  <c r="BE219" i="397"/>
  <c r="BE143" i="397"/>
  <c r="BE238" i="397"/>
  <c r="BE162" i="397"/>
  <c r="BE105" i="397"/>
  <c r="AO83" i="397"/>
  <c r="C11" i="397"/>
  <c r="BE261" i="397"/>
  <c r="BE185" i="397"/>
  <c r="BE109" i="397"/>
  <c r="BE90" i="397"/>
  <c r="BE280" i="397"/>
  <c r="BE204" i="397"/>
  <c r="BE128" i="397"/>
  <c r="BE299" i="397"/>
  <c r="BE223" i="397"/>
  <c r="BE147" i="397"/>
  <c r="BE242" i="397"/>
  <c r="BE166" i="397"/>
  <c r="AS83" i="397"/>
  <c r="C15" i="397"/>
  <c r="BE265" i="397"/>
  <c r="BE189" i="397"/>
  <c r="BE113" i="397"/>
  <c r="BE94" i="397"/>
  <c r="BE284" i="397"/>
  <c r="BE208" i="397"/>
  <c r="BE132" i="397"/>
  <c r="BE303" i="397"/>
  <c r="BE227" i="397"/>
  <c r="BE151" i="397"/>
  <c r="BE246" i="397"/>
  <c r="BE170" i="397"/>
  <c r="AW83" i="397"/>
  <c r="C19" i="397"/>
  <c r="BE269" i="397"/>
  <c r="BE193" i="397"/>
  <c r="BE117" i="397"/>
  <c r="BE288" i="397"/>
  <c r="BE212" i="397"/>
  <c r="BE136" i="397"/>
  <c r="BE307" i="397"/>
  <c r="BE231" i="397"/>
  <c r="BE155" i="397"/>
  <c r="BE98" i="397"/>
  <c r="BE250" i="397"/>
  <c r="BE174" i="397"/>
  <c r="BA83" i="397"/>
  <c r="BE275" i="408"/>
  <c r="BE199" i="408"/>
  <c r="BE123" i="408"/>
  <c r="BE294" i="408"/>
  <c r="BE218" i="408"/>
  <c r="BE142" i="408"/>
  <c r="BE237" i="408"/>
  <c r="BE161" i="408"/>
  <c r="BE104" i="408"/>
  <c r="BE85" i="408"/>
  <c r="AN83" i="408"/>
  <c r="BE256" i="408"/>
  <c r="BE180" i="408"/>
  <c r="BE279" i="408"/>
  <c r="BE203" i="408"/>
  <c r="BE127" i="408"/>
  <c r="BE298" i="408"/>
  <c r="BE222" i="408"/>
  <c r="BE146" i="408"/>
  <c r="BE241" i="408"/>
  <c r="BE165" i="408"/>
  <c r="BE89" i="408"/>
  <c r="AR83" i="408"/>
  <c r="BE260" i="408"/>
  <c r="BE184" i="408"/>
  <c r="BE108" i="408"/>
  <c r="BE283" i="408"/>
  <c r="BE207" i="408"/>
  <c r="BE131" i="408"/>
  <c r="BE302" i="408"/>
  <c r="BE226" i="408"/>
  <c r="BE150" i="408"/>
  <c r="BE245" i="408"/>
  <c r="BE169" i="408"/>
  <c r="BE93" i="408"/>
  <c r="AV83" i="408"/>
  <c r="BE264" i="408"/>
  <c r="BE188" i="408"/>
  <c r="BE112" i="408"/>
  <c r="C18" i="408"/>
  <c r="BE287" i="408"/>
  <c r="BE211" i="408"/>
  <c r="BE135" i="408"/>
  <c r="BE306" i="408"/>
  <c r="BE230" i="408"/>
  <c r="BE154" i="408"/>
  <c r="BE97" i="408"/>
  <c r="BE249" i="408"/>
  <c r="BE173" i="408"/>
  <c r="AZ83" i="408"/>
  <c r="BE268" i="408"/>
  <c r="BE192" i="408"/>
  <c r="BE116" i="408"/>
  <c r="C5" i="414"/>
  <c r="BE255" i="414"/>
  <c r="BE179" i="414"/>
  <c r="BE274" i="414"/>
  <c r="BE198" i="414"/>
  <c r="BE122" i="414"/>
  <c r="AM83" i="414"/>
  <c r="BE293" i="414"/>
  <c r="BE217" i="414"/>
  <c r="BE141" i="414"/>
  <c r="BE236" i="414"/>
  <c r="BE160" i="414"/>
  <c r="BE103" i="414"/>
  <c r="BE84" i="414"/>
  <c r="C9" i="414"/>
  <c r="BE259" i="414"/>
  <c r="BE183" i="414"/>
  <c r="BE107" i="414"/>
  <c r="BE278" i="414"/>
  <c r="BE202" i="414"/>
  <c r="BE126" i="414"/>
  <c r="AQ83" i="414"/>
  <c r="BE297" i="414"/>
  <c r="BE221" i="414"/>
  <c r="BE145" i="414"/>
  <c r="BE240" i="414"/>
  <c r="BE164" i="414"/>
  <c r="BE88" i="414"/>
  <c r="C13" i="414"/>
  <c r="BE263" i="414"/>
  <c r="BE187" i="414"/>
  <c r="BE111" i="414"/>
  <c r="BE282" i="414"/>
  <c r="BE206" i="414"/>
  <c r="BE130" i="414"/>
  <c r="AU83" i="414"/>
  <c r="BE301" i="414"/>
  <c r="BE225" i="414"/>
  <c r="BE149" i="414"/>
  <c r="BE92" i="414"/>
  <c r="BE244" i="414"/>
  <c r="BE168" i="414"/>
  <c r="C17" i="414"/>
  <c r="BE267" i="414"/>
  <c r="BE191" i="414"/>
  <c r="BE115" i="414"/>
  <c r="BE286" i="414"/>
  <c r="BE210" i="414"/>
  <c r="BE134" i="414"/>
  <c r="AY83" i="414"/>
  <c r="BE305" i="414"/>
  <c r="BE229" i="414"/>
  <c r="BE153" i="414"/>
  <c r="BE96" i="414"/>
  <c r="BE248" i="414"/>
  <c r="BE172" i="414"/>
  <c r="C21" i="414"/>
  <c r="BE271" i="414"/>
  <c r="BE195" i="414"/>
  <c r="BE119" i="414"/>
  <c r="BE290" i="414"/>
  <c r="BE214" i="414"/>
  <c r="BE138" i="414"/>
  <c r="BC83" i="414"/>
  <c r="BE309" i="414"/>
  <c r="BE233" i="414"/>
  <c r="BE157" i="414"/>
  <c r="BE100" i="414"/>
  <c r="BE252" i="414"/>
  <c r="BE176" i="414"/>
  <c r="BE239" i="415"/>
  <c r="BE163" i="415"/>
  <c r="BE106" i="415"/>
  <c r="BE258" i="415"/>
  <c r="BE182" i="415"/>
  <c r="BE87" i="415"/>
  <c r="BE277" i="415"/>
  <c r="BE201" i="415"/>
  <c r="BE125" i="415"/>
  <c r="BE296" i="415"/>
  <c r="BE220" i="415"/>
  <c r="BE144" i="415"/>
  <c r="AP83" i="415"/>
  <c r="BE243" i="415"/>
  <c r="BE167" i="415"/>
  <c r="BE91" i="415"/>
  <c r="BE262" i="415"/>
  <c r="BE186" i="415"/>
  <c r="BE110" i="415"/>
  <c r="BE281" i="415"/>
  <c r="BE205" i="415"/>
  <c r="BE129" i="415"/>
  <c r="BE300" i="415"/>
  <c r="BE224" i="415"/>
  <c r="BE148" i="415"/>
  <c r="AT83" i="415"/>
  <c r="C16" i="415"/>
  <c r="BE247" i="415"/>
  <c r="BE171" i="415"/>
  <c r="BE266" i="415"/>
  <c r="BE190" i="415"/>
  <c r="BE114" i="415"/>
  <c r="BE285" i="415"/>
  <c r="BE209" i="415"/>
  <c r="BE133" i="415"/>
  <c r="BE304" i="415"/>
  <c r="BE228" i="415"/>
  <c r="BE152" i="415"/>
  <c r="BE95" i="415"/>
  <c r="AX83" i="415"/>
  <c r="C20" i="415"/>
  <c r="BE251" i="415"/>
  <c r="BE175" i="415"/>
  <c r="BE270" i="415"/>
  <c r="BE194" i="415"/>
  <c r="BE118" i="415"/>
  <c r="BE289" i="415"/>
  <c r="BE213" i="415"/>
  <c r="BE137" i="415"/>
  <c r="BE308" i="415"/>
  <c r="BE232" i="415"/>
  <c r="BE156" i="415"/>
  <c r="BE99" i="415"/>
  <c r="BB83" i="415"/>
  <c r="C7" i="416"/>
  <c r="BE238" i="416"/>
  <c r="BE162" i="416"/>
  <c r="BE105" i="416"/>
  <c r="BE86" i="416"/>
  <c r="BE257" i="416"/>
  <c r="BE181" i="416"/>
  <c r="AO83" i="416"/>
  <c r="BE276" i="416"/>
  <c r="BE200" i="416"/>
  <c r="BE124" i="416"/>
  <c r="BE295" i="416"/>
  <c r="BE219" i="416"/>
  <c r="BE143" i="416"/>
  <c r="C11" i="416"/>
  <c r="BE242" i="416"/>
  <c r="BE166" i="416"/>
  <c r="BE90" i="416"/>
  <c r="BE261" i="416"/>
  <c r="BE185" i="416"/>
  <c r="BE109" i="416"/>
  <c r="AS83" i="416"/>
  <c r="BE280" i="416"/>
  <c r="BE204" i="416"/>
  <c r="BE128" i="416"/>
  <c r="BE299" i="416"/>
  <c r="BE223" i="416"/>
  <c r="BE147" i="416"/>
  <c r="C15" i="416"/>
  <c r="BE246" i="416"/>
  <c r="BE170" i="416"/>
  <c r="BE94" i="416"/>
  <c r="BE265" i="416"/>
  <c r="BE189" i="416"/>
  <c r="BE113" i="416"/>
  <c r="AW83" i="416"/>
  <c r="BE284" i="416"/>
  <c r="BE208" i="416"/>
  <c r="BE132" i="416"/>
  <c r="BE303" i="416"/>
  <c r="BE227" i="416"/>
  <c r="BE151" i="416"/>
  <c r="C19" i="416"/>
  <c r="BE250" i="416"/>
  <c r="BE174" i="416"/>
  <c r="BE269" i="416"/>
  <c r="BE193" i="416"/>
  <c r="BE117" i="416"/>
  <c r="BA83" i="416"/>
  <c r="BE288" i="416"/>
  <c r="BE212" i="416"/>
  <c r="BE136" i="416"/>
  <c r="BE307" i="416"/>
  <c r="BE231" i="416"/>
  <c r="BE155" i="416"/>
  <c r="BE98" i="416"/>
  <c r="C6" i="441"/>
  <c r="BE275" i="441"/>
  <c r="BE294" i="441"/>
  <c r="C10" i="441"/>
  <c r="BE260" i="441"/>
  <c r="BE279" i="441"/>
  <c r="BE298" i="441"/>
  <c r="C14" i="441"/>
  <c r="BE264" i="441"/>
  <c r="BE283" i="441"/>
  <c r="BE302" i="441"/>
  <c r="C18" i="441"/>
  <c r="BE268" i="441"/>
  <c r="BE287" i="441"/>
  <c r="BE306" i="441"/>
  <c r="AO83" i="438"/>
  <c r="AW83" i="438"/>
  <c r="BA83" i="438"/>
  <c r="BE87" i="438"/>
  <c r="BE91" i="438"/>
  <c r="BE98" i="438"/>
  <c r="BE104" i="438"/>
  <c r="BE107" i="438"/>
  <c r="BE111" i="438"/>
  <c r="BE115" i="438"/>
  <c r="BE119" i="438"/>
  <c r="BE125" i="438"/>
  <c r="BE129" i="438"/>
  <c r="BE133" i="438"/>
  <c r="BE137" i="438"/>
  <c r="BE143" i="438"/>
  <c r="BE151" i="438"/>
  <c r="BE155" i="438"/>
  <c r="BE161" i="438"/>
  <c r="BE165" i="438"/>
  <c r="BE169" i="438"/>
  <c r="BE173" i="438"/>
  <c r="BE179" i="438"/>
  <c r="BE183" i="438"/>
  <c r="BE187" i="438"/>
  <c r="BE191" i="438"/>
  <c r="BE195" i="438"/>
  <c r="BE201" i="438"/>
  <c r="BE205" i="438"/>
  <c r="BE209" i="438"/>
  <c r="BE213" i="438"/>
  <c r="BE219" i="438"/>
  <c r="BE227" i="438"/>
  <c r="BE231" i="438"/>
  <c r="BE245" i="438"/>
  <c r="BE249" i="438"/>
  <c r="BE259" i="438"/>
  <c r="BE267" i="438"/>
  <c r="BE271" i="438"/>
  <c r="BE277" i="438"/>
  <c r="BE285" i="438"/>
  <c r="BE289" i="438"/>
  <c r="BE295" i="438"/>
  <c r="BE303" i="438"/>
  <c r="BE307" i="438"/>
  <c r="AP83" i="441"/>
  <c r="AT83" i="441"/>
  <c r="AX83" i="441"/>
  <c r="BB83" i="441"/>
  <c r="BE87" i="441"/>
  <c r="BE91" i="441"/>
  <c r="BE97" i="441"/>
  <c r="BE103" i="441"/>
  <c r="BE110" i="441"/>
  <c r="BE114" i="441"/>
  <c r="BE118" i="441"/>
  <c r="BE124" i="441"/>
  <c r="BE128" i="441"/>
  <c r="BE132" i="441"/>
  <c r="BE136" i="441"/>
  <c r="BE142" i="441"/>
  <c r="BE146" i="441"/>
  <c r="BE150" i="441"/>
  <c r="BE154" i="441"/>
  <c r="BE160" i="441"/>
  <c r="BE164" i="441"/>
  <c r="BE168" i="441"/>
  <c r="BE172" i="441"/>
  <c r="BE176" i="441"/>
  <c r="BE182" i="441"/>
  <c r="BE186" i="441"/>
  <c r="BE190" i="441"/>
  <c r="BE194" i="441"/>
  <c r="BE218" i="441"/>
  <c r="BE222" i="441"/>
  <c r="BE226" i="441"/>
  <c r="BE230" i="441"/>
  <c r="BE236" i="441"/>
  <c r="BE240" i="441"/>
  <c r="BE244" i="441"/>
  <c r="BE248" i="441"/>
  <c r="BE252" i="441"/>
  <c r="I2" i="444"/>
  <c r="I17" i="444"/>
  <c r="W6" i="438"/>
  <c r="V6" i="438" s="1"/>
  <c r="C37" i="438" s="1"/>
  <c r="C17" i="444"/>
  <c r="C2" i="444"/>
  <c r="J17" i="444"/>
  <c r="J2" i="444"/>
  <c r="W5" i="438"/>
  <c r="V5" i="438" s="1"/>
  <c r="B36" i="438" s="1"/>
  <c r="B17" i="444"/>
  <c r="B2" i="444"/>
  <c r="W10" i="438"/>
  <c r="V10" i="438" s="1"/>
  <c r="G36" i="438" s="1"/>
  <c r="G17" i="444"/>
  <c r="G2" i="444"/>
  <c r="C5" i="405"/>
  <c r="BE293" i="405"/>
  <c r="BE217" i="405"/>
  <c r="BE141" i="405"/>
  <c r="BE236" i="405"/>
  <c r="BE160" i="405"/>
  <c r="BE103" i="405"/>
  <c r="BE255" i="405"/>
  <c r="BE179" i="405"/>
  <c r="BE84" i="405"/>
  <c r="AM83" i="405"/>
  <c r="BE122" i="405"/>
  <c r="BE274" i="405"/>
  <c r="BE198" i="405"/>
  <c r="C9" i="405"/>
  <c r="BE297" i="405"/>
  <c r="BE221" i="405"/>
  <c r="BE145" i="405"/>
  <c r="BE240" i="405"/>
  <c r="BE164" i="405"/>
  <c r="BE259" i="405"/>
  <c r="BE183" i="405"/>
  <c r="BE107" i="405"/>
  <c r="BE88" i="405"/>
  <c r="AQ83" i="405"/>
  <c r="BE278" i="405"/>
  <c r="BE202" i="405"/>
  <c r="BE126" i="405"/>
  <c r="C13" i="405"/>
  <c r="BE301" i="405"/>
  <c r="BE225" i="405"/>
  <c r="BE149" i="405"/>
  <c r="BE244" i="405"/>
  <c r="BE168" i="405"/>
  <c r="BE92" i="405"/>
  <c r="BE263" i="405"/>
  <c r="BE187" i="405"/>
  <c r="BE111" i="405"/>
  <c r="AU83" i="405"/>
  <c r="BE282" i="405"/>
  <c r="BE206" i="405"/>
  <c r="BE130" i="405"/>
  <c r="C18" i="405"/>
  <c r="BE287" i="405"/>
  <c r="BE211" i="405"/>
  <c r="BE135" i="405"/>
  <c r="BE306" i="405"/>
  <c r="BE230" i="405"/>
  <c r="BE154" i="405"/>
  <c r="BE97" i="405"/>
  <c r="AZ83" i="405"/>
  <c r="BE249" i="405"/>
  <c r="BE173" i="405"/>
  <c r="BE192" i="405"/>
  <c r="BE116" i="405"/>
  <c r="BE268" i="405"/>
  <c r="C5" i="425"/>
  <c r="BE274" i="425"/>
  <c r="BE293" i="425"/>
  <c r="BE255" i="425"/>
  <c r="BE141" i="425"/>
  <c r="BE217" i="425"/>
  <c r="BE160" i="425"/>
  <c r="BE103" i="425"/>
  <c r="BE236" i="425"/>
  <c r="BE179" i="425"/>
  <c r="BE84" i="425"/>
  <c r="AM83" i="425"/>
  <c r="BE198" i="425"/>
  <c r="BE122" i="425"/>
  <c r="C9" i="425"/>
  <c r="BE278" i="425"/>
  <c r="BE297" i="425"/>
  <c r="BE145" i="425"/>
  <c r="BE88" i="425"/>
  <c r="BE164" i="425"/>
  <c r="BE221" i="425"/>
  <c r="BE183" i="425"/>
  <c r="BE107" i="425"/>
  <c r="AQ83" i="425"/>
  <c r="BE259" i="425"/>
  <c r="BE202" i="425"/>
  <c r="BE240" i="425"/>
  <c r="BE126" i="425"/>
  <c r="C13" i="425"/>
  <c r="BE282" i="425"/>
  <c r="BE301" i="425"/>
  <c r="BE149" i="425"/>
  <c r="BE92" i="425"/>
  <c r="BE244" i="425"/>
  <c r="BE168" i="425"/>
  <c r="BE263" i="425"/>
  <c r="BE187" i="425"/>
  <c r="BE111" i="425"/>
  <c r="AU83" i="425"/>
  <c r="BE130" i="425"/>
  <c r="BE225" i="425"/>
  <c r="BE206" i="425"/>
  <c r="C17" i="425"/>
  <c r="BE286" i="425"/>
  <c r="BE305" i="425"/>
  <c r="BE248" i="425"/>
  <c r="BE229" i="425"/>
  <c r="BE153" i="425"/>
  <c r="BE96" i="425"/>
  <c r="BE267" i="425"/>
  <c r="BE172" i="425"/>
  <c r="BE191" i="425"/>
  <c r="BE115" i="425"/>
  <c r="AY83" i="425"/>
  <c r="BE210" i="425"/>
  <c r="BE134" i="425"/>
  <c r="C21" i="425"/>
  <c r="BE290" i="425"/>
  <c r="BE214" i="425"/>
  <c r="BE309" i="425"/>
  <c r="BE252" i="425"/>
  <c r="BE271" i="425"/>
  <c r="BE157" i="425"/>
  <c r="BE100" i="425"/>
  <c r="BE233" i="425"/>
  <c r="BE176" i="425"/>
  <c r="BE195" i="425"/>
  <c r="BE119" i="425"/>
  <c r="BC83" i="425"/>
  <c r="BE138" i="425"/>
  <c r="C8" i="407"/>
  <c r="BE296" i="407"/>
  <c r="BE220" i="407"/>
  <c r="BE239" i="407"/>
  <c r="BE258" i="407"/>
  <c r="BE277" i="407"/>
  <c r="BE201" i="407"/>
  <c r="BE125" i="407"/>
  <c r="BE144" i="407"/>
  <c r="BE163" i="407"/>
  <c r="BE106" i="407"/>
  <c r="AP83" i="407"/>
  <c r="BE182" i="407"/>
  <c r="BE87" i="407"/>
  <c r="BE300" i="407"/>
  <c r="BE224" i="407"/>
  <c r="BE243" i="407"/>
  <c r="BE262" i="407"/>
  <c r="BE205" i="407"/>
  <c r="BE129" i="407"/>
  <c r="BE148" i="407"/>
  <c r="BE91" i="407"/>
  <c r="BE167" i="407"/>
  <c r="AT83" i="407"/>
  <c r="BE281" i="407"/>
  <c r="BE186" i="407"/>
  <c r="BE110" i="407"/>
  <c r="C16" i="407"/>
  <c r="BE304" i="407"/>
  <c r="BE228" i="407"/>
  <c r="BE247" i="407"/>
  <c r="BE266" i="407"/>
  <c r="BE133" i="407"/>
  <c r="BE152" i="407"/>
  <c r="BE95" i="407"/>
  <c r="BE285" i="407"/>
  <c r="BE171" i="407"/>
  <c r="AX83" i="407"/>
  <c r="BE209" i="407"/>
  <c r="BE190" i="407"/>
  <c r="BE114" i="407"/>
  <c r="C20" i="407"/>
  <c r="BE308" i="407"/>
  <c r="BE232" i="407"/>
  <c r="BE251" i="407"/>
  <c r="BE270" i="407"/>
  <c r="BE137" i="407"/>
  <c r="BE289" i="407"/>
  <c r="BE156" i="407"/>
  <c r="BE99" i="407"/>
  <c r="BE213" i="407"/>
  <c r="BE175" i="407"/>
  <c r="BB83" i="407"/>
  <c r="BE194" i="407"/>
  <c r="BE118" i="407"/>
  <c r="C7" i="442"/>
  <c r="BE257" i="442"/>
  <c r="BE181" i="442"/>
  <c r="BE276" i="442"/>
  <c r="BE200" i="442"/>
  <c r="BE295" i="442"/>
  <c r="BE219" i="442"/>
  <c r="BE238" i="442"/>
  <c r="BE143" i="442"/>
  <c r="BE162" i="442"/>
  <c r="BE105" i="442"/>
  <c r="AO83" i="442"/>
  <c r="BE124" i="442"/>
  <c r="BE86" i="442"/>
  <c r="C11" i="442"/>
  <c r="BE261" i="442"/>
  <c r="BE185" i="442"/>
  <c r="BE280" i="442"/>
  <c r="BE204" i="442"/>
  <c r="BE299" i="442"/>
  <c r="BE223" i="442"/>
  <c r="BE242" i="442"/>
  <c r="BE147" i="442"/>
  <c r="BE166" i="442"/>
  <c r="BE90" i="442"/>
  <c r="BE109" i="442"/>
  <c r="AS83" i="442"/>
  <c r="BE128" i="442"/>
  <c r="C15" i="442"/>
  <c r="BE265" i="442"/>
  <c r="BE189" i="442"/>
  <c r="BE284" i="442"/>
  <c r="BE208" i="442"/>
  <c r="BE303" i="442"/>
  <c r="BE227" i="442"/>
  <c r="BE246" i="442"/>
  <c r="BE170" i="442"/>
  <c r="BE151" i="442"/>
  <c r="BE94" i="442"/>
  <c r="BE113" i="442"/>
  <c r="AW83" i="442"/>
  <c r="BE132" i="442"/>
  <c r="C19" i="442"/>
  <c r="BE269" i="442"/>
  <c r="BE193" i="442"/>
  <c r="BE288" i="442"/>
  <c r="BE212" i="442"/>
  <c r="BE307" i="442"/>
  <c r="BE231" i="442"/>
  <c r="BE250" i="442"/>
  <c r="BE174" i="442"/>
  <c r="BE155" i="442"/>
  <c r="BE98" i="442"/>
  <c r="BE117" i="442"/>
  <c r="BA83" i="442"/>
  <c r="BE136" i="442"/>
  <c r="BE294" i="420"/>
  <c r="BE218" i="420"/>
  <c r="BE142" i="420"/>
  <c r="BE237" i="420"/>
  <c r="BE161" i="420"/>
  <c r="BE104" i="420"/>
  <c r="BE85" i="420"/>
  <c r="BE256" i="420"/>
  <c r="BE180" i="420"/>
  <c r="AN83" i="420"/>
  <c r="BE275" i="420"/>
  <c r="BE199" i="420"/>
  <c r="BE123" i="420"/>
  <c r="BE298" i="420"/>
  <c r="BE222" i="420"/>
  <c r="BE146" i="420"/>
  <c r="BE89" i="420"/>
  <c r="BE241" i="420"/>
  <c r="BE165" i="420"/>
  <c r="BE260" i="420"/>
  <c r="BE184" i="420"/>
  <c r="BE108" i="420"/>
  <c r="AR83" i="420"/>
  <c r="BE279" i="420"/>
  <c r="BE203" i="420"/>
  <c r="BE127" i="420"/>
  <c r="C14" i="420"/>
  <c r="BE302" i="420"/>
  <c r="BE226" i="420"/>
  <c r="BE150" i="420"/>
  <c r="BE245" i="420"/>
  <c r="BE169" i="420"/>
  <c r="BE264" i="420"/>
  <c r="BE188" i="420"/>
  <c r="BE112" i="420"/>
  <c r="AV83" i="420"/>
  <c r="BE283" i="420"/>
  <c r="BE207" i="420"/>
  <c r="BE131" i="420"/>
  <c r="BE93" i="420"/>
  <c r="C18" i="420"/>
  <c r="BE306" i="420"/>
  <c r="BE230" i="420"/>
  <c r="BE154" i="420"/>
  <c r="BE97" i="420"/>
  <c r="BE249" i="420"/>
  <c r="BE173" i="420"/>
  <c r="BE268" i="420"/>
  <c r="BE192" i="420"/>
  <c r="BE116" i="420"/>
  <c r="AZ83" i="420"/>
  <c r="BE287" i="420"/>
  <c r="BE211" i="420"/>
  <c r="BE135" i="420"/>
  <c r="C5" i="378"/>
  <c r="BE255" i="378"/>
  <c r="BE179" i="378"/>
  <c r="BE84" i="378"/>
  <c r="BE274" i="378"/>
  <c r="BE198" i="378"/>
  <c r="BE122" i="378"/>
  <c r="BE293" i="378"/>
  <c r="BE217" i="378"/>
  <c r="BE141" i="378"/>
  <c r="AM83" i="378"/>
  <c r="BE236" i="378"/>
  <c r="BE160" i="378"/>
  <c r="BE103" i="378"/>
  <c r="C9" i="378"/>
  <c r="BE259" i="378"/>
  <c r="BE183" i="378"/>
  <c r="BE107" i="378"/>
  <c r="BE278" i="378"/>
  <c r="BE202" i="378"/>
  <c r="BE126" i="378"/>
  <c r="BE297" i="378"/>
  <c r="BE221" i="378"/>
  <c r="BE145" i="378"/>
  <c r="AQ83" i="378"/>
  <c r="BE240" i="378"/>
  <c r="BE164" i="378"/>
  <c r="BE88" i="378"/>
  <c r="C13" i="378"/>
  <c r="BE263" i="378"/>
  <c r="BE187" i="378"/>
  <c r="BE111" i="378"/>
  <c r="BE282" i="378"/>
  <c r="BE206" i="378"/>
  <c r="BE130" i="378"/>
  <c r="BE301" i="378"/>
  <c r="BE225" i="378"/>
  <c r="BE149" i="378"/>
  <c r="AU83" i="378"/>
  <c r="BE244" i="378"/>
  <c r="BE168" i="378"/>
  <c r="BE92" i="378"/>
  <c r="C17" i="378"/>
  <c r="BE267" i="378"/>
  <c r="BE191" i="378"/>
  <c r="BE115" i="378"/>
  <c r="BE286" i="378"/>
  <c r="BE210" i="378"/>
  <c r="BE134" i="378"/>
  <c r="BE305" i="378"/>
  <c r="BE229" i="378"/>
  <c r="BE153" i="378"/>
  <c r="BE96" i="378"/>
  <c r="AY83" i="378"/>
  <c r="BE248" i="378"/>
  <c r="BE172" i="378"/>
  <c r="C21" i="378"/>
  <c r="BE309" i="378"/>
  <c r="BE271" i="378"/>
  <c r="BE195" i="378"/>
  <c r="BE119" i="378"/>
  <c r="BE290" i="378"/>
  <c r="BE214" i="378"/>
  <c r="BE138" i="378"/>
  <c r="BE233" i="378"/>
  <c r="BE157" i="378"/>
  <c r="BE100" i="378"/>
  <c r="BC83" i="378"/>
  <c r="BE252" i="378"/>
  <c r="BE176" i="378"/>
  <c r="C8" i="447"/>
  <c r="BE296" i="447"/>
  <c r="BE220" i="447"/>
  <c r="BE144" i="447"/>
  <c r="BE239" i="447"/>
  <c r="BE163" i="447"/>
  <c r="BE106" i="447"/>
  <c r="AP83" i="447"/>
  <c r="BE258" i="447"/>
  <c r="BE182" i="447"/>
  <c r="BE277" i="447"/>
  <c r="BE201" i="447"/>
  <c r="BE125" i="447"/>
  <c r="BE87" i="447"/>
  <c r="C12" i="447"/>
  <c r="BE300" i="447"/>
  <c r="BE224" i="447"/>
  <c r="BE148" i="447"/>
  <c r="BE243" i="447"/>
  <c r="BE167" i="447"/>
  <c r="BE91" i="447"/>
  <c r="AT83" i="447"/>
  <c r="BE262" i="447"/>
  <c r="BE186" i="447"/>
  <c r="BE110" i="447"/>
  <c r="BE281" i="447"/>
  <c r="BE205" i="447"/>
  <c r="BE129" i="447"/>
  <c r="C16" i="447"/>
  <c r="BE304" i="447"/>
  <c r="BE228" i="447"/>
  <c r="BE152" i="447"/>
  <c r="BE95" i="447"/>
  <c r="BE247" i="447"/>
  <c r="BE171" i="447"/>
  <c r="AX83" i="447"/>
  <c r="BE266" i="447"/>
  <c r="BE190" i="447"/>
  <c r="BE114" i="447"/>
  <c r="BE285" i="447"/>
  <c r="BE209" i="447"/>
  <c r="BE133" i="447"/>
  <c r="C20" i="447"/>
  <c r="BE308" i="447"/>
  <c r="BE232" i="447"/>
  <c r="BE156" i="447"/>
  <c r="BE99" i="447"/>
  <c r="BE251" i="447"/>
  <c r="BE175" i="447"/>
  <c r="BB83" i="447"/>
  <c r="BE270" i="447"/>
  <c r="BE194" i="447"/>
  <c r="BE118" i="447"/>
  <c r="BE289" i="447"/>
  <c r="BE213" i="447"/>
  <c r="BE137" i="447"/>
  <c r="C7" i="380"/>
  <c r="BE276" i="380"/>
  <c r="BE200" i="380"/>
  <c r="BE124" i="380"/>
  <c r="BE86" i="380"/>
  <c r="BE295" i="380"/>
  <c r="BE219" i="380"/>
  <c r="BE143" i="380"/>
  <c r="BE238" i="380"/>
  <c r="BE162" i="380"/>
  <c r="BE105" i="380"/>
  <c r="BE257" i="380"/>
  <c r="BE181" i="380"/>
  <c r="AO83" i="380"/>
  <c r="C11" i="380"/>
  <c r="BE280" i="380"/>
  <c r="BE204" i="380"/>
  <c r="BE128" i="380"/>
  <c r="BE299" i="380"/>
  <c r="BE223" i="380"/>
  <c r="BE147" i="380"/>
  <c r="BE242" i="380"/>
  <c r="BE166" i="380"/>
  <c r="BE261" i="380"/>
  <c r="BE185" i="380"/>
  <c r="BE109" i="380"/>
  <c r="BE90" i="380"/>
  <c r="AS83" i="380"/>
  <c r="C15" i="380"/>
  <c r="BE284" i="380"/>
  <c r="BE208" i="380"/>
  <c r="BE132" i="380"/>
  <c r="BE94" i="380"/>
  <c r="BE303" i="380"/>
  <c r="BE227" i="380"/>
  <c r="BE151" i="380"/>
  <c r="BE246" i="380"/>
  <c r="BE170" i="380"/>
  <c r="BE265" i="380"/>
  <c r="BE189" i="380"/>
  <c r="BE113" i="380"/>
  <c r="AW83" i="380"/>
  <c r="C19" i="380"/>
  <c r="BE288" i="380"/>
  <c r="BE212" i="380"/>
  <c r="BE136" i="380"/>
  <c r="BE307" i="380"/>
  <c r="BE231" i="380"/>
  <c r="BE155" i="380"/>
  <c r="BE98" i="380"/>
  <c r="BE250" i="380"/>
  <c r="BE174" i="380"/>
  <c r="BE269" i="380"/>
  <c r="BE193" i="380"/>
  <c r="BE117" i="380"/>
  <c r="BA83" i="380"/>
  <c r="C6" i="381"/>
  <c r="BE294" i="381"/>
  <c r="BE218" i="381"/>
  <c r="BE142" i="381"/>
  <c r="AN83" i="381"/>
  <c r="BE237" i="381"/>
  <c r="BE161" i="381"/>
  <c r="BE104" i="381"/>
  <c r="BE85" i="381"/>
  <c r="BE256" i="381"/>
  <c r="BE180" i="381"/>
  <c r="BE275" i="381"/>
  <c r="BE199" i="381"/>
  <c r="BE123" i="381"/>
  <c r="C9" i="381"/>
  <c r="C12" i="381"/>
  <c r="BE300" i="381"/>
  <c r="BE262" i="381"/>
  <c r="BE186" i="381"/>
  <c r="BE110" i="381"/>
  <c r="BE281" i="381"/>
  <c r="BE205" i="381"/>
  <c r="BE129" i="381"/>
  <c r="BE91" i="381"/>
  <c r="BE224" i="381"/>
  <c r="BE148" i="381"/>
  <c r="AT83" i="381"/>
  <c r="BE243" i="381"/>
  <c r="BE167" i="381"/>
  <c r="C16" i="381"/>
  <c r="BE304" i="381"/>
  <c r="BE266" i="381"/>
  <c r="BE190" i="381"/>
  <c r="BE114" i="381"/>
  <c r="BE285" i="381"/>
  <c r="BE209" i="381"/>
  <c r="BE133" i="381"/>
  <c r="BE228" i="381"/>
  <c r="BE152" i="381"/>
  <c r="BE95" i="381"/>
  <c r="AX83" i="381"/>
  <c r="BE247" i="381"/>
  <c r="BE171" i="381"/>
  <c r="C20" i="381"/>
  <c r="BE308" i="381"/>
  <c r="BE270" i="381"/>
  <c r="BE194" i="381"/>
  <c r="BE118" i="381"/>
  <c r="BE289" i="381"/>
  <c r="BE213" i="381"/>
  <c r="BE137" i="381"/>
  <c r="BE232" i="381"/>
  <c r="BE156" i="381"/>
  <c r="BE99" i="381"/>
  <c r="BB83" i="381"/>
  <c r="BE251" i="381"/>
  <c r="BE175" i="381"/>
  <c r="C7" i="424"/>
  <c r="BE257" i="424"/>
  <c r="BE181" i="424"/>
  <c r="BE86" i="424"/>
  <c r="BE276" i="424"/>
  <c r="BE200" i="424"/>
  <c r="BE124" i="424"/>
  <c r="AO83" i="424"/>
  <c r="BE295" i="424"/>
  <c r="BE219" i="424"/>
  <c r="BE143" i="424"/>
  <c r="BE238" i="424"/>
  <c r="BE162" i="424"/>
  <c r="BE105" i="424"/>
  <c r="C11" i="424"/>
  <c r="BE261" i="424"/>
  <c r="BE185" i="424"/>
  <c r="BE109" i="424"/>
  <c r="BE280" i="424"/>
  <c r="BE204" i="424"/>
  <c r="BE128" i="424"/>
  <c r="AS83" i="424"/>
  <c r="BE299" i="424"/>
  <c r="BE223" i="424"/>
  <c r="BE147" i="424"/>
  <c r="BE242" i="424"/>
  <c r="BE166" i="424"/>
  <c r="BE90" i="424"/>
  <c r="C15" i="424"/>
  <c r="BE265" i="424"/>
  <c r="BE189" i="424"/>
  <c r="BE113" i="424"/>
  <c r="BE284" i="424"/>
  <c r="BE208" i="424"/>
  <c r="BE132" i="424"/>
  <c r="AW83" i="424"/>
  <c r="BE303" i="424"/>
  <c r="BE227" i="424"/>
  <c r="BE151" i="424"/>
  <c r="BE94" i="424"/>
  <c r="BE246" i="424"/>
  <c r="BE170" i="424"/>
  <c r="C19" i="424"/>
  <c r="BE307" i="424"/>
  <c r="BE231" i="424"/>
  <c r="BE155" i="424"/>
  <c r="BE98" i="424"/>
  <c r="BE250" i="424"/>
  <c r="BE174" i="424"/>
  <c r="BA83" i="424"/>
  <c r="BE269" i="424"/>
  <c r="BE193" i="424"/>
  <c r="BE117" i="424"/>
  <c r="BE288" i="424"/>
  <c r="BE212" i="424"/>
  <c r="BE136" i="424"/>
  <c r="C6" i="383"/>
  <c r="BE237" i="383"/>
  <c r="BE161" i="383"/>
  <c r="BE104" i="383"/>
  <c r="BE256" i="383"/>
  <c r="BE180" i="383"/>
  <c r="BE275" i="383"/>
  <c r="BE199" i="383"/>
  <c r="BE123" i="383"/>
  <c r="AN83" i="383"/>
  <c r="BE294" i="383"/>
  <c r="BE218" i="383"/>
  <c r="BE142" i="383"/>
  <c r="BE85" i="383"/>
  <c r="C10" i="383"/>
  <c r="BE241" i="383"/>
  <c r="BE165" i="383"/>
  <c r="BE260" i="383"/>
  <c r="BE184" i="383"/>
  <c r="BE108" i="383"/>
  <c r="BE279" i="383"/>
  <c r="BE203" i="383"/>
  <c r="BE127" i="383"/>
  <c r="AR83" i="383"/>
  <c r="BE298" i="383"/>
  <c r="BE222" i="383"/>
  <c r="BE146" i="383"/>
  <c r="BE89" i="383"/>
  <c r="C14" i="383"/>
  <c r="BE245" i="383"/>
  <c r="BE169" i="383"/>
  <c r="BE264" i="383"/>
  <c r="BE188" i="383"/>
  <c r="BE112" i="383"/>
  <c r="BE283" i="383"/>
  <c r="BE207" i="383"/>
  <c r="BE131" i="383"/>
  <c r="AV83" i="383"/>
  <c r="BE302" i="383"/>
  <c r="BE226" i="383"/>
  <c r="BE150" i="383"/>
  <c r="BE93" i="383"/>
  <c r="C18" i="383"/>
  <c r="BE249" i="383"/>
  <c r="BE173" i="383"/>
  <c r="BE268" i="383"/>
  <c r="BE192" i="383"/>
  <c r="BE116" i="383"/>
  <c r="BE287" i="383"/>
  <c r="BE211" i="383"/>
  <c r="BE135" i="383"/>
  <c r="AZ83" i="383"/>
  <c r="BE306" i="383"/>
  <c r="BE230" i="383"/>
  <c r="BE154" i="383"/>
  <c r="BE97" i="383"/>
  <c r="C5" i="443"/>
  <c r="BE293" i="443"/>
  <c r="BE217" i="443"/>
  <c r="BE141" i="443"/>
  <c r="BE84" i="443"/>
  <c r="BE236" i="443"/>
  <c r="BE160" i="443"/>
  <c r="BE103" i="443"/>
  <c r="BE255" i="443"/>
  <c r="BE179" i="443"/>
  <c r="BE274" i="443"/>
  <c r="BE198" i="443"/>
  <c r="BE122" i="443"/>
  <c r="AM83" i="443"/>
  <c r="C9" i="443"/>
  <c r="BE297" i="443"/>
  <c r="BE221" i="443"/>
  <c r="BE145" i="443"/>
  <c r="BE240" i="443"/>
  <c r="BE164" i="443"/>
  <c r="BE259" i="443"/>
  <c r="BE183" i="443"/>
  <c r="BE107" i="443"/>
  <c r="BE88" i="443"/>
  <c r="BE278" i="443"/>
  <c r="BE202" i="443"/>
  <c r="BE126" i="443"/>
  <c r="AQ83" i="443"/>
  <c r="C13" i="443"/>
  <c r="BE301" i="443"/>
  <c r="BE225" i="443"/>
  <c r="BE149" i="443"/>
  <c r="BE244" i="443"/>
  <c r="BE168" i="443"/>
  <c r="BE263" i="443"/>
  <c r="BE187" i="443"/>
  <c r="BE111" i="443"/>
  <c r="BE92" i="443"/>
  <c r="BE282" i="443"/>
  <c r="BE206" i="443"/>
  <c r="BE130" i="443"/>
  <c r="AU83" i="443"/>
  <c r="C17" i="443"/>
  <c r="BE305" i="443"/>
  <c r="BE229" i="443"/>
  <c r="BE153" i="443"/>
  <c r="BE96" i="443"/>
  <c r="BE248" i="443"/>
  <c r="BE172" i="443"/>
  <c r="BE267" i="443"/>
  <c r="BE191" i="443"/>
  <c r="BE115" i="443"/>
  <c r="BE286" i="443"/>
  <c r="BE210" i="443"/>
  <c r="BE134" i="443"/>
  <c r="AY83" i="443"/>
  <c r="C21" i="443"/>
  <c r="BE309" i="443"/>
  <c r="BE233" i="443"/>
  <c r="BE157" i="443"/>
  <c r="BE100" i="443"/>
  <c r="BE252" i="443"/>
  <c r="BE176" i="443"/>
  <c r="BE271" i="443"/>
  <c r="BE195" i="443"/>
  <c r="BE119" i="443"/>
  <c r="BE290" i="443"/>
  <c r="BE214" i="443"/>
  <c r="BE138" i="443"/>
  <c r="BC83" i="443"/>
  <c r="C8" i="437"/>
  <c r="BE277" i="437"/>
  <c r="BE201" i="437"/>
  <c r="BE125" i="437"/>
  <c r="BE296" i="437"/>
  <c r="BE220" i="437"/>
  <c r="BE144" i="437"/>
  <c r="BE239" i="437"/>
  <c r="BE163" i="437"/>
  <c r="BE106" i="437"/>
  <c r="BE258" i="437"/>
  <c r="BE182" i="437"/>
  <c r="BE87" i="437"/>
  <c r="AP83" i="437"/>
  <c r="C12" i="437"/>
  <c r="BE281" i="437"/>
  <c r="BE205" i="437"/>
  <c r="BE129" i="437"/>
  <c r="BE300" i="437"/>
  <c r="BE224" i="437"/>
  <c r="BE148" i="437"/>
  <c r="BE243" i="437"/>
  <c r="BE167" i="437"/>
  <c r="BE262" i="437"/>
  <c r="BE186" i="437"/>
  <c r="BE110" i="437"/>
  <c r="BE91" i="437"/>
  <c r="AT83" i="437"/>
  <c r="C16" i="437"/>
  <c r="BE285" i="437"/>
  <c r="BE209" i="437"/>
  <c r="BE133" i="437"/>
  <c r="BE304" i="437"/>
  <c r="BE228" i="437"/>
  <c r="BE152" i="437"/>
  <c r="BE95" i="437"/>
  <c r="BE247" i="437"/>
  <c r="BE171" i="437"/>
  <c r="BE266" i="437"/>
  <c r="BE190" i="437"/>
  <c r="BE114" i="437"/>
  <c r="AX83" i="437"/>
  <c r="C20" i="437"/>
  <c r="BE289" i="437"/>
  <c r="BE213" i="437"/>
  <c r="BE137" i="437"/>
  <c r="BE308" i="437"/>
  <c r="BE232" i="437"/>
  <c r="BE156" i="437"/>
  <c r="BE99" i="437"/>
  <c r="BE251" i="437"/>
  <c r="BE175" i="437"/>
  <c r="BE270" i="437"/>
  <c r="BE194" i="437"/>
  <c r="BE118" i="437"/>
  <c r="BB83" i="437"/>
  <c r="C7" i="386"/>
  <c r="BE238" i="386"/>
  <c r="BE162" i="386"/>
  <c r="BE105" i="386"/>
  <c r="BE86" i="386"/>
  <c r="BE257" i="386"/>
  <c r="BE181" i="386"/>
  <c r="AO83" i="386"/>
  <c r="BE276" i="386"/>
  <c r="BE200" i="386"/>
  <c r="BE124" i="386"/>
  <c r="BE295" i="386"/>
  <c r="BE143" i="386"/>
  <c r="BE219" i="386"/>
  <c r="C11" i="386"/>
  <c r="BE242" i="386"/>
  <c r="BE166" i="386"/>
  <c r="BE90" i="386"/>
  <c r="BE261" i="386"/>
  <c r="BE185" i="386"/>
  <c r="BE109" i="386"/>
  <c r="AS83" i="386"/>
  <c r="BE280" i="386"/>
  <c r="BE204" i="386"/>
  <c r="BE128" i="386"/>
  <c r="BE299" i="386"/>
  <c r="BE223" i="386"/>
  <c r="BE147" i="386"/>
  <c r="C15" i="386"/>
  <c r="BE246" i="386"/>
  <c r="BE170" i="386"/>
  <c r="BE265" i="386"/>
  <c r="BE189" i="386"/>
  <c r="BE113" i="386"/>
  <c r="AW83" i="386"/>
  <c r="BE284" i="386"/>
  <c r="BE208" i="386"/>
  <c r="BE132" i="386"/>
  <c r="BE303" i="386"/>
  <c r="BE94" i="386"/>
  <c r="BE227" i="386"/>
  <c r="BE151" i="386"/>
  <c r="C19" i="386"/>
  <c r="BE250" i="386"/>
  <c r="BE174" i="386"/>
  <c r="BE269" i="386"/>
  <c r="BE193" i="386"/>
  <c r="BE117" i="386"/>
  <c r="BA83" i="386"/>
  <c r="BE288" i="386"/>
  <c r="BE212" i="386"/>
  <c r="BE136" i="386"/>
  <c r="BE307" i="386"/>
  <c r="BE231" i="386"/>
  <c r="BE155" i="386"/>
  <c r="BE98" i="386"/>
  <c r="W6" i="387"/>
  <c r="V6" i="387" s="1"/>
  <c r="C36" i="387" s="1"/>
  <c r="BE275" i="387"/>
  <c r="BE294" i="387"/>
  <c r="BE256" i="387"/>
  <c r="BE180" i="387"/>
  <c r="AN83" i="387"/>
  <c r="BE199" i="387"/>
  <c r="BE123" i="387"/>
  <c r="BE218" i="387"/>
  <c r="BE142" i="387"/>
  <c r="BE237" i="387"/>
  <c r="BE161" i="387"/>
  <c r="BE104" i="387"/>
  <c r="BE85" i="387"/>
  <c r="C10" i="387"/>
  <c r="BE279" i="387"/>
  <c r="BE260" i="387"/>
  <c r="BE184" i="387"/>
  <c r="BE108" i="387"/>
  <c r="AR83" i="387"/>
  <c r="BE203" i="387"/>
  <c r="BE127" i="387"/>
  <c r="BE222" i="387"/>
  <c r="BE146" i="387"/>
  <c r="BE89" i="387"/>
  <c r="BE298" i="387"/>
  <c r="BE241" i="387"/>
  <c r="BE165" i="387"/>
  <c r="C14" i="387"/>
  <c r="BE283" i="387"/>
  <c r="BE264" i="387"/>
  <c r="BE188" i="387"/>
  <c r="BE112" i="387"/>
  <c r="AV83" i="387"/>
  <c r="BE207" i="387"/>
  <c r="BE131" i="387"/>
  <c r="BE93" i="387"/>
  <c r="BE302" i="387"/>
  <c r="BE226" i="387"/>
  <c r="BE150" i="387"/>
  <c r="BE245" i="387"/>
  <c r="BE169" i="387"/>
  <c r="C18" i="387"/>
  <c r="BE287" i="387"/>
  <c r="BE268" i="387"/>
  <c r="BE192" i="387"/>
  <c r="BE116" i="387"/>
  <c r="AZ83" i="387"/>
  <c r="BE306" i="387"/>
  <c r="BE211" i="387"/>
  <c r="BE135" i="387"/>
  <c r="BE230" i="387"/>
  <c r="BE154" i="387"/>
  <c r="BE97" i="387"/>
  <c r="BE249" i="387"/>
  <c r="BE173" i="387"/>
  <c r="C5" i="446"/>
  <c r="BE293" i="446"/>
  <c r="BE217" i="446"/>
  <c r="BE141" i="446"/>
  <c r="BE84" i="446"/>
  <c r="BE236" i="446"/>
  <c r="BE160" i="446"/>
  <c r="BE103" i="446"/>
  <c r="BE255" i="446"/>
  <c r="BE179" i="446"/>
  <c r="BE274" i="446"/>
  <c r="BE198" i="446"/>
  <c r="BE122" i="446"/>
  <c r="AM83" i="446"/>
  <c r="C9" i="446"/>
  <c r="BE297" i="446"/>
  <c r="BE221" i="446"/>
  <c r="BE145" i="446"/>
  <c r="BE240" i="446"/>
  <c r="BE164" i="446"/>
  <c r="BE88" i="446"/>
  <c r="BE259" i="446"/>
  <c r="BE183" i="446"/>
  <c r="BE107" i="446"/>
  <c r="BE278" i="446"/>
  <c r="BE202" i="446"/>
  <c r="BE126" i="446"/>
  <c r="AQ83" i="446"/>
  <c r="C13" i="446"/>
  <c r="BE301" i="446"/>
  <c r="BE225" i="446"/>
  <c r="BE149" i="446"/>
  <c r="BE244" i="446"/>
  <c r="BE168" i="446"/>
  <c r="BE92" i="446"/>
  <c r="BE263" i="446"/>
  <c r="BE187" i="446"/>
  <c r="BE111" i="446"/>
  <c r="BE282" i="446"/>
  <c r="BE206" i="446"/>
  <c r="BE130" i="446"/>
  <c r="AU83" i="446"/>
  <c r="C17" i="446"/>
  <c r="BE305" i="446"/>
  <c r="BE229" i="446"/>
  <c r="BE153" i="446"/>
  <c r="BE96" i="446"/>
  <c r="BE248" i="446"/>
  <c r="BE172" i="446"/>
  <c r="BE267" i="446"/>
  <c r="BE191" i="446"/>
  <c r="BE115" i="446"/>
  <c r="BE286" i="446"/>
  <c r="BE210" i="446"/>
  <c r="BE134" i="446"/>
  <c r="AY83" i="446"/>
  <c r="C21" i="446"/>
  <c r="BE309" i="446"/>
  <c r="BE233" i="446"/>
  <c r="BE157" i="446"/>
  <c r="BE100" i="446"/>
  <c r="BE252" i="446"/>
  <c r="BE176" i="446"/>
  <c r="BE271" i="446"/>
  <c r="BE195" i="446"/>
  <c r="BE119" i="446"/>
  <c r="BE290" i="446"/>
  <c r="BE214" i="446"/>
  <c r="BE138" i="446"/>
  <c r="BC83" i="446"/>
  <c r="C8" i="426"/>
  <c r="BE277" i="426"/>
  <c r="BE201" i="426"/>
  <c r="BE125" i="426"/>
  <c r="BE296" i="426"/>
  <c r="BE220" i="426"/>
  <c r="BE144" i="426"/>
  <c r="BE87" i="426"/>
  <c r="AP83" i="426"/>
  <c r="BE239" i="426"/>
  <c r="BE163" i="426"/>
  <c r="BE106" i="426"/>
  <c r="BE258" i="426"/>
  <c r="BE182" i="426"/>
  <c r="C12" i="426"/>
  <c r="BE281" i="426"/>
  <c r="BE205" i="426"/>
  <c r="BE129" i="426"/>
  <c r="BE300" i="426"/>
  <c r="BE224" i="426"/>
  <c r="BE148" i="426"/>
  <c r="BE91" i="426"/>
  <c r="AT83" i="426"/>
  <c r="BE243" i="426"/>
  <c r="BE167" i="426"/>
  <c r="BE262" i="426"/>
  <c r="BE186" i="426"/>
  <c r="BE110" i="426"/>
  <c r="BE285" i="426"/>
  <c r="BE209" i="426"/>
  <c r="BE133" i="426"/>
  <c r="BE304" i="426"/>
  <c r="BE228" i="426"/>
  <c r="BE152" i="426"/>
  <c r="BE95" i="426"/>
  <c r="AX83" i="426"/>
  <c r="BE247" i="426"/>
  <c r="BE171" i="426"/>
  <c r="BE266" i="426"/>
  <c r="BE190" i="426"/>
  <c r="BE114" i="426"/>
  <c r="C20" i="426"/>
  <c r="BE289" i="426"/>
  <c r="BE213" i="426"/>
  <c r="BE137" i="426"/>
  <c r="BE308" i="426"/>
  <c r="BE232" i="426"/>
  <c r="BE156" i="426"/>
  <c r="BE99" i="426"/>
  <c r="BB83" i="426"/>
  <c r="BE251" i="426"/>
  <c r="BE175" i="426"/>
  <c r="BE270" i="426"/>
  <c r="BE194" i="426"/>
  <c r="BE118" i="426"/>
  <c r="C7" i="445"/>
  <c r="BE295" i="445"/>
  <c r="BE276" i="445"/>
  <c r="BE200" i="445"/>
  <c r="BE124" i="445"/>
  <c r="AO83" i="445"/>
  <c r="BE219" i="445"/>
  <c r="BE143" i="445"/>
  <c r="BE86" i="445"/>
  <c r="BE238" i="445"/>
  <c r="BE162" i="445"/>
  <c r="BE105" i="445"/>
  <c r="BE257" i="445"/>
  <c r="BE181" i="445"/>
  <c r="C11" i="445"/>
  <c r="BE299" i="445"/>
  <c r="BE280" i="445"/>
  <c r="BE204" i="445"/>
  <c r="BE128" i="445"/>
  <c r="AS83" i="445"/>
  <c r="BE223" i="445"/>
  <c r="BE147" i="445"/>
  <c r="BE90" i="445"/>
  <c r="BE242" i="445"/>
  <c r="BE166" i="445"/>
  <c r="BE261" i="445"/>
  <c r="BE185" i="445"/>
  <c r="BE109" i="445"/>
  <c r="C15" i="445"/>
  <c r="BE303" i="445"/>
  <c r="BE284" i="445"/>
  <c r="BE208" i="445"/>
  <c r="BE132" i="445"/>
  <c r="BE94" i="445"/>
  <c r="AW83" i="445"/>
  <c r="BE227" i="445"/>
  <c r="BE151" i="445"/>
  <c r="BE246" i="445"/>
  <c r="BE170" i="445"/>
  <c r="BE265" i="445"/>
  <c r="BE189" i="445"/>
  <c r="BE113" i="445"/>
  <c r="C19" i="445"/>
  <c r="BE288" i="445"/>
  <c r="BE307" i="445"/>
  <c r="BE212" i="445"/>
  <c r="BE136" i="445"/>
  <c r="BA83" i="445"/>
  <c r="BE231" i="445"/>
  <c r="BE155" i="445"/>
  <c r="BE98" i="445"/>
  <c r="BE250" i="445"/>
  <c r="BE174" i="445"/>
  <c r="BE269" i="445"/>
  <c r="BE193" i="445"/>
  <c r="BE117" i="445"/>
  <c r="C6" i="433"/>
  <c r="BE256" i="433"/>
  <c r="BE180" i="433"/>
  <c r="BE85" i="433"/>
  <c r="BE275" i="433"/>
  <c r="BE199" i="433"/>
  <c r="BE123" i="433"/>
  <c r="BE294" i="433"/>
  <c r="BE218" i="433"/>
  <c r="BE142" i="433"/>
  <c r="AN83" i="433"/>
  <c r="BE237" i="433"/>
  <c r="BE161" i="433"/>
  <c r="BE104" i="433"/>
  <c r="C10" i="433"/>
  <c r="BE260" i="433"/>
  <c r="BE184" i="433"/>
  <c r="BE108" i="433"/>
  <c r="BE89" i="433"/>
  <c r="BE279" i="433"/>
  <c r="BE203" i="433"/>
  <c r="BE127" i="433"/>
  <c r="BE298" i="433"/>
  <c r="BE222" i="433"/>
  <c r="BE146" i="433"/>
  <c r="AR83" i="433"/>
  <c r="BE241" i="433"/>
  <c r="BE165" i="433"/>
  <c r="C14" i="433"/>
  <c r="BE264" i="433"/>
  <c r="BE188" i="433"/>
  <c r="BE112" i="433"/>
  <c r="BE93" i="433"/>
  <c r="BE283" i="433"/>
  <c r="BE207" i="433"/>
  <c r="BE131" i="433"/>
  <c r="BE302" i="433"/>
  <c r="BE226" i="433"/>
  <c r="BE150" i="433"/>
  <c r="AV83" i="433"/>
  <c r="BE245" i="433"/>
  <c r="BE169" i="433"/>
  <c r="C18" i="433"/>
  <c r="BE268" i="433"/>
  <c r="BE192" i="433"/>
  <c r="BE116" i="433"/>
  <c r="BE287" i="433"/>
  <c r="BE211" i="433"/>
  <c r="BE135" i="433"/>
  <c r="BE306" i="433"/>
  <c r="BE230" i="433"/>
  <c r="BE154" i="433"/>
  <c r="BE97" i="433"/>
  <c r="AZ83" i="433"/>
  <c r="BE249" i="433"/>
  <c r="BE173" i="433"/>
  <c r="C5" i="427"/>
  <c r="BE255" i="427"/>
  <c r="BE179" i="427"/>
  <c r="BE84" i="427"/>
  <c r="BE274" i="427"/>
  <c r="BE198" i="427"/>
  <c r="BE122" i="427"/>
  <c r="BE293" i="427"/>
  <c r="BE217" i="427"/>
  <c r="BE141" i="427"/>
  <c r="BE236" i="427"/>
  <c r="BE160" i="427"/>
  <c r="BE103" i="427"/>
  <c r="AM83" i="427"/>
  <c r="C9" i="427"/>
  <c r="BE259" i="427"/>
  <c r="BE183" i="427"/>
  <c r="BE107" i="427"/>
  <c r="BE278" i="427"/>
  <c r="BE202" i="427"/>
  <c r="BE126" i="427"/>
  <c r="BE88" i="427"/>
  <c r="BE297" i="427"/>
  <c r="BE221" i="427"/>
  <c r="BE145" i="427"/>
  <c r="BE240" i="427"/>
  <c r="BE164" i="427"/>
  <c r="AQ83" i="427"/>
  <c r="C13" i="427"/>
  <c r="BE263" i="427"/>
  <c r="BE187" i="427"/>
  <c r="BE111" i="427"/>
  <c r="BE282" i="427"/>
  <c r="BE206" i="427"/>
  <c r="BE130" i="427"/>
  <c r="BE92" i="427"/>
  <c r="BE301" i="427"/>
  <c r="BE225" i="427"/>
  <c r="BE149" i="427"/>
  <c r="BE244" i="427"/>
  <c r="BE168" i="427"/>
  <c r="AU83" i="427"/>
  <c r="C17" i="427"/>
  <c r="BE267" i="427"/>
  <c r="BE191" i="427"/>
  <c r="BE115" i="427"/>
  <c r="BE286" i="427"/>
  <c r="BE210" i="427"/>
  <c r="BE134" i="427"/>
  <c r="BE305" i="427"/>
  <c r="BE229" i="427"/>
  <c r="BE153" i="427"/>
  <c r="BE96" i="427"/>
  <c r="BE248" i="427"/>
  <c r="BE172" i="427"/>
  <c r="AY83" i="427"/>
  <c r="C21" i="427"/>
  <c r="BE271" i="427"/>
  <c r="BE195" i="427"/>
  <c r="BE119" i="427"/>
  <c r="BE290" i="427"/>
  <c r="BE214" i="427"/>
  <c r="BE138" i="427"/>
  <c r="BE309" i="427"/>
  <c r="BE233" i="427"/>
  <c r="BE157" i="427"/>
  <c r="BE100" i="427"/>
  <c r="BE252" i="427"/>
  <c r="BE176" i="427"/>
  <c r="BC83" i="427"/>
  <c r="C8" i="393"/>
  <c r="BE277" i="393"/>
  <c r="BE201" i="393"/>
  <c r="BE125" i="393"/>
  <c r="AP83" i="393"/>
  <c r="BE296" i="393"/>
  <c r="BE220" i="393"/>
  <c r="BE144" i="393"/>
  <c r="BE239" i="393"/>
  <c r="BE163" i="393"/>
  <c r="BE106" i="393"/>
  <c r="BE87" i="393"/>
  <c r="BE258" i="393"/>
  <c r="BE182" i="393"/>
  <c r="C12" i="393"/>
  <c r="BE281" i="393"/>
  <c r="BE205" i="393"/>
  <c r="BE129" i="393"/>
  <c r="AT83" i="393"/>
  <c r="BE300" i="393"/>
  <c r="BE224" i="393"/>
  <c r="BE148" i="393"/>
  <c r="BE243" i="393"/>
  <c r="BE167" i="393"/>
  <c r="BE91" i="393"/>
  <c r="BE262" i="393"/>
  <c r="BE186" i="393"/>
  <c r="BE110" i="393"/>
  <c r="C16" i="393"/>
  <c r="BE285" i="393"/>
  <c r="BE209" i="393"/>
  <c r="BE133" i="393"/>
  <c r="AX83" i="393"/>
  <c r="BE304" i="393"/>
  <c r="BE228" i="393"/>
  <c r="BE152" i="393"/>
  <c r="BE95" i="393"/>
  <c r="BE247" i="393"/>
  <c r="BE171" i="393"/>
  <c r="BE266" i="393"/>
  <c r="BE190" i="393"/>
  <c r="BE114" i="393"/>
  <c r="C20" i="393"/>
  <c r="BE289" i="393"/>
  <c r="BE213" i="393"/>
  <c r="BE137" i="393"/>
  <c r="BB83" i="393"/>
  <c r="BE308" i="393"/>
  <c r="BE232" i="393"/>
  <c r="BE156" i="393"/>
  <c r="BE99" i="393"/>
  <c r="BE251" i="393"/>
  <c r="BE175" i="393"/>
  <c r="BE270" i="393"/>
  <c r="BE194" i="393"/>
  <c r="BE118" i="393"/>
  <c r="C7" i="436"/>
  <c r="BE295" i="436"/>
  <c r="BE219" i="436"/>
  <c r="BE143" i="436"/>
  <c r="BE86" i="436"/>
  <c r="BE238" i="436"/>
  <c r="BE162" i="436"/>
  <c r="BE105" i="436"/>
  <c r="BE257" i="436"/>
  <c r="BE181" i="436"/>
  <c r="AO83" i="436"/>
  <c r="BE276" i="436"/>
  <c r="BE200" i="436"/>
  <c r="BE124" i="436"/>
  <c r="C11" i="436"/>
  <c r="BE299" i="436"/>
  <c r="BE223" i="436"/>
  <c r="BE147" i="436"/>
  <c r="BE242" i="436"/>
  <c r="BE166" i="436"/>
  <c r="BE261" i="436"/>
  <c r="BE185" i="436"/>
  <c r="BE109" i="436"/>
  <c r="AS83" i="436"/>
  <c r="BE280" i="436"/>
  <c r="BE204" i="436"/>
  <c r="BE128" i="436"/>
  <c r="BE90" i="436"/>
  <c r="C15" i="436"/>
  <c r="BE303" i="436"/>
  <c r="BE227" i="436"/>
  <c r="BE151" i="436"/>
  <c r="BE246" i="436"/>
  <c r="BE170" i="436"/>
  <c r="BE94" i="436"/>
  <c r="BE265" i="436"/>
  <c r="BE189" i="436"/>
  <c r="BE113" i="436"/>
  <c r="AW83" i="436"/>
  <c r="BE284" i="436"/>
  <c r="BE208" i="436"/>
  <c r="BE132" i="436"/>
  <c r="C19" i="436"/>
  <c r="BE307" i="436"/>
  <c r="BE231" i="436"/>
  <c r="BE155" i="436"/>
  <c r="BE98" i="436"/>
  <c r="BE250" i="436"/>
  <c r="BE174" i="436"/>
  <c r="BE269" i="436"/>
  <c r="BE193" i="436"/>
  <c r="BE117" i="436"/>
  <c r="BA83" i="436"/>
  <c r="BE288" i="436"/>
  <c r="BE212" i="436"/>
  <c r="BE136" i="436"/>
  <c r="C6" i="430"/>
  <c r="BE294" i="430"/>
  <c r="BE218" i="430"/>
  <c r="BE142" i="430"/>
  <c r="BE237" i="430"/>
  <c r="BE161" i="430"/>
  <c r="BE104" i="430"/>
  <c r="AN83" i="430"/>
  <c r="BE256" i="430"/>
  <c r="BE180" i="430"/>
  <c r="BE275" i="430"/>
  <c r="BE199" i="430"/>
  <c r="BE123" i="430"/>
  <c r="BE85" i="430"/>
  <c r="C10" i="430"/>
  <c r="BE298" i="430"/>
  <c r="BE222" i="430"/>
  <c r="BE146" i="430"/>
  <c r="BE241" i="430"/>
  <c r="BE165" i="430"/>
  <c r="AR83" i="430"/>
  <c r="BE260" i="430"/>
  <c r="BE184" i="430"/>
  <c r="BE108" i="430"/>
  <c r="BE279" i="430"/>
  <c r="BE203" i="430"/>
  <c r="BE127" i="430"/>
  <c r="BE89" i="430"/>
  <c r="BE302" i="430"/>
  <c r="BE226" i="430"/>
  <c r="BE150" i="430"/>
  <c r="BE245" i="430"/>
  <c r="BE169" i="430"/>
  <c r="AV83" i="430"/>
  <c r="BE264" i="430"/>
  <c r="BE188" i="430"/>
  <c r="BE112" i="430"/>
  <c r="BE283" i="430"/>
  <c r="BE207" i="430"/>
  <c r="BE131" i="430"/>
  <c r="BE93" i="430"/>
  <c r="C18" i="430"/>
  <c r="BE306" i="430"/>
  <c r="BE230" i="430"/>
  <c r="BE154" i="430"/>
  <c r="BE97" i="430"/>
  <c r="BE249" i="430"/>
  <c r="BE173" i="430"/>
  <c r="AZ83" i="430"/>
  <c r="BE268" i="430"/>
  <c r="BE192" i="430"/>
  <c r="BE116" i="430"/>
  <c r="BE287" i="430"/>
  <c r="BE211" i="430"/>
  <c r="BE135" i="430"/>
  <c r="C5" i="432"/>
  <c r="BE293" i="432"/>
  <c r="BE255" i="432"/>
  <c r="BE179" i="432"/>
  <c r="BE274" i="432"/>
  <c r="BE198" i="432"/>
  <c r="BE122" i="432"/>
  <c r="AM83" i="432"/>
  <c r="BE217" i="432"/>
  <c r="BE141" i="432"/>
  <c r="BE84" i="432"/>
  <c r="BE236" i="432"/>
  <c r="BE160" i="432"/>
  <c r="BE103" i="432"/>
  <c r="C9" i="432"/>
  <c r="BE278" i="432"/>
  <c r="BE297" i="432"/>
  <c r="BE259" i="432"/>
  <c r="BE183" i="432"/>
  <c r="BE107" i="432"/>
  <c r="BE88" i="432"/>
  <c r="BE202" i="432"/>
  <c r="BE126" i="432"/>
  <c r="AQ83" i="432"/>
  <c r="BE221" i="432"/>
  <c r="BE145" i="432"/>
  <c r="BE240" i="432"/>
  <c r="BE164" i="432"/>
  <c r="C13" i="432"/>
  <c r="BE282" i="432"/>
  <c r="BE301" i="432"/>
  <c r="BE263" i="432"/>
  <c r="BE187" i="432"/>
  <c r="BE111" i="432"/>
  <c r="BE206" i="432"/>
  <c r="BE130" i="432"/>
  <c r="AU83" i="432"/>
  <c r="BE225" i="432"/>
  <c r="BE149" i="432"/>
  <c r="BE92" i="432"/>
  <c r="BE244" i="432"/>
  <c r="BE168" i="432"/>
  <c r="C17" i="432"/>
  <c r="BE286" i="432"/>
  <c r="BE305" i="432"/>
  <c r="BE267" i="432"/>
  <c r="BE191" i="432"/>
  <c r="BE115" i="432"/>
  <c r="BE210" i="432"/>
  <c r="BE134" i="432"/>
  <c r="AY83" i="432"/>
  <c r="BE229" i="432"/>
  <c r="BE153" i="432"/>
  <c r="BE96" i="432"/>
  <c r="BE248" i="432"/>
  <c r="BE172" i="432"/>
  <c r="C21" i="432"/>
  <c r="BE290" i="432"/>
  <c r="BE309" i="432"/>
  <c r="BE271" i="432"/>
  <c r="BE195" i="432"/>
  <c r="BE119" i="432"/>
  <c r="BE214" i="432"/>
  <c r="BE138" i="432"/>
  <c r="BC83" i="432"/>
  <c r="BE233" i="432"/>
  <c r="BE157" i="432"/>
  <c r="BE100" i="432"/>
  <c r="BE252" i="432"/>
  <c r="BE176" i="432"/>
  <c r="C8" i="397"/>
  <c r="BE239" i="397"/>
  <c r="BE163" i="397"/>
  <c r="BE106" i="397"/>
  <c r="BE258" i="397"/>
  <c r="BE182" i="397"/>
  <c r="BE277" i="397"/>
  <c r="BE201" i="397"/>
  <c r="BE125" i="397"/>
  <c r="AP83" i="397"/>
  <c r="BE296" i="397"/>
  <c r="BE220" i="397"/>
  <c r="BE144" i="397"/>
  <c r="BE87" i="397"/>
  <c r="C12" i="397"/>
  <c r="BE243" i="397"/>
  <c r="BE167" i="397"/>
  <c r="BE262" i="397"/>
  <c r="BE186" i="397"/>
  <c r="BE110" i="397"/>
  <c r="BE281" i="397"/>
  <c r="BE205" i="397"/>
  <c r="BE129" i="397"/>
  <c r="AT83" i="397"/>
  <c r="BE300" i="397"/>
  <c r="BE224" i="397"/>
  <c r="BE148" i="397"/>
  <c r="BE91" i="397"/>
  <c r="C16" i="397"/>
  <c r="BE247" i="397"/>
  <c r="BE171" i="397"/>
  <c r="BE266" i="397"/>
  <c r="BE190" i="397"/>
  <c r="BE114" i="397"/>
  <c r="BE285" i="397"/>
  <c r="BE209" i="397"/>
  <c r="BE133" i="397"/>
  <c r="AX83" i="397"/>
  <c r="BE304" i="397"/>
  <c r="BE228" i="397"/>
  <c r="BE152" i="397"/>
  <c r="BE95" i="397"/>
  <c r="C20" i="397"/>
  <c r="BE251" i="397"/>
  <c r="BE175" i="397"/>
  <c r="BE270" i="397"/>
  <c r="BE194" i="397"/>
  <c r="BE118" i="397"/>
  <c r="BE289" i="397"/>
  <c r="BE213" i="397"/>
  <c r="BE137" i="397"/>
  <c r="BB83" i="397"/>
  <c r="BE308" i="397"/>
  <c r="BE232" i="397"/>
  <c r="BE156" i="397"/>
  <c r="BE99" i="397"/>
  <c r="C7" i="408"/>
  <c r="BE257" i="408"/>
  <c r="BE181" i="408"/>
  <c r="BE86" i="408"/>
  <c r="BE276" i="408"/>
  <c r="BE200" i="408"/>
  <c r="BE124" i="408"/>
  <c r="AO83" i="408"/>
  <c r="BE295" i="408"/>
  <c r="BE219" i="408"/>
  <c r="BE143" i="408"/>
  <c r="BE238" i="408"/>
  <c r="BE162" i="408"/>
  <c r="BE105" i="408"/>
  <c r="C11" i="408"/>
  <c r="BE261" i="408"/>
  <c r="BE185" i="408"/>
  <c r="BE109" i="408"/>
  <c r="BE90" i="408"/>
  <c r="BE280" i="408"/>
  <c r="BE204" i="408"/>
  <c r="BE128" i="408"/>
  <c r="AS83" i="408"/>
  <c r="BE299" i="408"/>
  <c r="BE223" i="408"/>
  <c r="BE147" i="408"/>
  <c r="BE242" i="408"/>
  <c r="BE166" i="408"/>
  <c r="C15" i="408"/>
  <c r="BE265" i="408"/>
  <c r="BE189" i="408"/>
  <c r="BE113" i="408"/>
  <c r="BE284" i="408"/>
  <c r="BE208" i="408"/>
  <c r="BE132" i="408"/>
  <c r="AW83" i="408"/>
  <c r="BE303" i="408"/>
  <c r="BE227" i="408"/>
  <c r="BE151" i="408"/>
  <c r="BE246" i="408"/>
  <c r="BE170" i="408"/>
  <c r="BE94" i="408"/>
  <c r="C19" i="408"/>
  <c r="BE269" i="408"/>
  <c r="BE193" i="408"/>
  <c r="BE117" i="408"/>
  <c r="BE288" i="408"/>
  <c r="BE212" i="408"/>
  <c r="BE136" i="408"/>
  <c r="BA83" i="408"/>
  <c r="BE307" i="408"/>
  <c r="BE231" i="408"/>
  <c r="BE155" i="408"/>
  <c r="BE98" i="408"/>
  <c r="BE250" i="408"/>
  <c r="BE174" i="408"/>
  <c r="C6" i="414"/>
  <c r="BE237" i="414"/>
  <c r="BE161" i="414"/>
  <c r="BE104" i="414"/>
  <c r="AN83" i="414"/>
  <c r="BE256" i="414"/>
  <c r="BE180" i="414"/>
  <c r="BE275" i="414"/>
  <c r="BE199" i="414"/>
  <c r="BE123" i="414"/>
  <c r="BE294" i="414"/>
  <c r="BE218" i="414"/>
  <c r="BE142" i="414"/>
  <c r="BE85" i="414"/>
  <c r="C10" i="414"/>
  <c r="BE241" i="414"/>
  <c r="BE165" i="414"/>
  <c r="AR83" i="414"/>
  <c r="BE260" i="414"/>
  <c r="BE184" i="414"/>
  <c r="BE108" i="414"/>
  <c r="BE279" i="414"/>
  <c r="BE203" i="414"/>
  <c r="BE127" i="414"/>
  <c r="BE298" i="414"/>
  <c r="BE222" i="414"/>
  <c r="BE146" i="414"/>
  <c r="BE89" i="414"/>
  <c r="C14" i="414"/>
  <c r="BE245" i="414"/>
  <c r="BE169" i="414"/>
  <c r="BE93" i="414"/>
  <c r="AV83" i="414"/>
  <c r="BE264" i="414"/>
  <c r="BE188" i="414"/>
  <c r="BE112" i="414"/>
  <c r="BE283" i="414"/>
  <c r="BE207" i="414"/>
  <c r="BE131" i="414"/>
  <c r="BE302" i="414"/>
  <c r="BE226" i="414"/>
  <c r="BE150" i="414"/>
  <c r="C18" i="414"/>
  <c r="BE249" i="414"/>
  <c r="BE173" i="414"/>
  <c r="AZ83" i="414"/>
  <c r="BE268" i="414"/>
  <c r="BE192" i="414"/>
  <c r="BE116" i="414"/>
  <c r="BE287" i="414"/>
  <c r="BE211" i="414"/>
  <c r="BE135" i="414"/>
  <c r="BE306" i="414"/>
  <c r="BE230" i="414"/>
  <c r="BE154" i="414"/>
  <c r="BE97" i="414"/>
  <c r="C5" i="415"/>
  <c r="BE293" i="415"/>
  <c r="BE217" i="415"/>
  <c r="BE141" i="415"/>
  <c r="BE236" i="415"/>
  <c r="BE160" i="415"/>
  <c r="BE103" i="415"/>
  <c r="BE255" i="415"/>
  <c r="BE179" i="415"/>
  <c r="BE84" i="415"/>
  <c r="AM83" i="415"/>
  <c r="BE274" i="415"/>
  <c r="BE198" i="415"/>
  <c r="BE122" i="415"/>
  <c r="C9" i="415"/>
  <c r="BE297" i="415"/>
  <c r="BE221" i="415"/>
  <c r="BE145" i="415"/>
  <c r="BE240" i="415"/>
  <c r="BE164" i="415"/>
  <c r="BE259" i="415"/>
  <c r="BE183" i="415"/>
  <c r="BE107" i="415"/>
  <c r="BE88" i="415"/>
  <c r="AQ83" i="415"/>
  <c r="BE278" i="415"/>
  <c r="BE202" i="415"/>
  <c r="BE126" i="415"/>
  <c r="C13" i="415"/>
  <c r="BE301" i="415"/>
  <c r="BE225" i="415"/>
  <c r="BE149" i="415"/>
  <c r="BE244" i="415"/>
  <c r="BE168" i="415"/>
  <c r="BE92" i="415"/>
  <c r="BE263" i="415"/>
  <c r="BE187" i="415"/>
  <c r="BE111" i="415"/>
  <c r="AU83" i="415"/>
  <c r="BE282" i="415"/>
  <c r="BE206" i="415"/>
  <c r="BE130" i="415"/>
  <c r="C17" i="415"/>
  <c r="BE305" i="415"/>
  <c r="BE229" i="415"/>
  <c r="BE153" i="415"/>
  <c r="BE96" i="415"/>
  <c r="BE248" i="415"/>
  <c r="BE172" i="415"/>
  <c r="BE267" i="415"/>
  <c r="BE191" i="415"/>
  <c r="BE115" i="415"/>
  <c r="AY83" i="415"/>
  <c r="BE286" i="415"/>
  <c r="BE210" i="415"/>
  <c r="BE134" i="415"/>
  <c r="C21" i="415"/>
  <c r="BE309" i="415"/>
  <c r="BE233" i="415"/>
  <c r="BE157" i="415"/>
  <c r="BE100" i="415"/>
  <c r="BE252" i="415"/>
  <c r="BE176" i="415"/>
  <c r="BE271" i="415"/>
  <c r="BE195" i="415"/>
  <c r="BE119" i="415"/>
  <c r="BC83" i="415"/>
  <c r="BE290" i="415"/>
  <c r="BE214" i="415"/>
  <c r="BE138" i="415"/>
  <c r="C8" i="416"/>
  <c r="BE296" i="416"/>
  <c r="BE220" i="416"/>
  <c r="BE144" i="416"/>
  <c r="AP83" i="416"/>
  <c r="BE239" i="416"/>
  <c r="BE163" i="416"/>
  <c r="BE106" i="416"/>
  <c r="BE258" i="416"/>
  <c r="BE182" i="416"/>
  <c r="BE87" i="416"/>
  <c r="BE277" i="416"/>
  <c r="BE201" i="416"/>
  <c r="BE125" i="416"/>
  <c r="C12" i="416"/>
  <c r="BE300" i="416"/>
  <c r="BE224" i="416"/>
  <c r="BE148" i="416"/>
  <c r="AT83" i="416"/>
  <c r="BE243" i="416"/>
  <c r="BE167" i="416"/>
  <c r="BE262" i="416"/>
  <c r="BE186" i="416"/>
  <c r="BE110" i="416"/>
  <c r="BE91" i="416"/>
  <c r="BE281" i="416"/>
  <c r="BE205" i="416"/>
  <c r="BE129" i="416"/>
  <c r="C16" i="416"/>
  <c r="BE304" i="416"/>
  <c r="BE228" i="416"/>
  <c r="BE152" i="416"/>
  <c r="BE95" i="416"/>
  <c r="AX83" i="416"/>
  <c r="BE247" i="416"/>
  <c r="BE171" i="416"/>
  <c r="BE266" i="416"/>
  <c r="BE190" i="416"/>
  <c r="BE114" i="416"/>
  <c r="BE285" i="416"/>
  <c r="BE209" i="416"/>
  <c r="BE133" i="416"/>
  <c r="C20" i="416"/>
  <c r="BE308" i="416"/>
  <c r="BE232" i="416"/>
  <c r="BE156" i="416"/>
  <c r="BE99" i="416"/>
  <c r="BB83" i="416"/>
  <c r="BE251" i="416"/>
  <c r="BE175" i="416"/>
  <c r="BE270" i="416"/>
  <c r="BE194" i="416"/>
  <c r="BE118" i="416"/>
  <c r="BE289" i="416"/>
  <c r="BE213" i="416"/>
  <c r="BE137" i="416"/>
  <c r="C7" i="441"/>
  <c r="BE295" i="441"/>
  <c r="BE257" i="441"/>
  <c r="BE276" i="441"/>
  <c r="C11" i="441"/>
  <c r="BE299" i="441"/>
  <c r="BE261" i="441"/>
  <c r="BE280" i="441"/>
  <c r="C15" i="441"/>
  <c r="BE303" i="441"/>
  <c r="BE265" i="441"/>
  <c r="BE284" i="441"/>
  <c r="C19" i="441"/>
  <c r="BE307" i="441"/>
  <c r="BE269" i="441"/>
  <c r="BE288" i="441"/>
  <c r="C17" i="405"/>
  <c r="BE305" i="405"/>
  <c r="BE229" i="405"/>
  <c r="BE153" i="405"/>
  <c r="BE96" i="405"/>
  <c r="BE248" i="405"/>
  <c r="BE172" i="405"/>
  <c r="BE267" i="405"/>
  <c r="BE191" i="405"/>
  <c r="BE115" i="405"/>
  <c r="AY83" i="405"/>
  <c r="BE210" i="405"/>
  <c r="BE134" i="405"/>
  <c r="BE286" i="405"/>
  <c r="AP83" i="438"/>
  <c r="AT83" i="438"/>
  <c r="AX83" i="438"/>
  <c r="BB83" i="438"/>
  <c r="BE86" i="438"/>
  <c r="BE94" i="438"/>
  <c r="BE97" i="438"/>
  <c r="BE103" i="438"/>
  <c r="BE110" i="438"/>
  <c r="BE114" i="438"/>
  <c r="BE118" i="438"/>
  <c r="BE124" i="438"/>
  <c r="BE132" i="438"/>
  <c r="BE136" i="438"/>
  <c r="BE142" i="438"/>
  <c r="BE146" i="438"/>
  <c r="BE150" i="438"/>
  <c r="BE154" i="438"/>
  <c r="BE160" i="438"/>
  <c r="BE164" i="438"/>
  <c r="BE168" i="438"/>
  <c r="BE172" i="438"/>
  <c r="BE176" i="438"/>
  <c r="BE182" i="438"/>
  <c r="BE186" i="438"/>
  <c r="BE190" i="438"/>
  <c r="BE194" i="438"/>
  <c r="BE200" i="438"/>
  <c r="BE208" i="438"/>
  <c r="BE212" i="438"/>
  <c r="BE218" i="438"/>
  <c r="BE222" i="438"/>
  <c r="BE226" i="438"/>
  <c r="BE230" i="438"/>
  <c r="BE236" i="438"/>
  <c r="BE240" i="438"/>
  <c r="BE244" i="438"/>
  <c r="BE248" i="438"/>
  <c r="BE252" i="438"/>
  <c r="BE258" i="438"/>
  <c r="BE262" i="438"/>
  <c r="BE266" i="438"/>
  <c r="BE270" i="438"/>
  <c r="BE276" i="438"/>
  <c r="BE284" i="438"/>
  <c r="BE288" i="438"/>
  <c r="BE294" i="438"/>
  <c r="BE298" i="438"/>
  <c r="BE302" i="438"/>
  <c r="BE306" i="438"/>
  <c r="AM83" i="441"/>
  <c r="AQ83" i="441"/>
  <c r="AU83" i="441"/>
  <c r="AY83" i="441"/>
  <c r="BC83" i="441"/>
  <c r="BE84" i="441"/>
  <c r="BE85" i="441"/>
  <c r="BE88" i="441"/>
  <c r="BE92" i="441"/>
  <c r="BE96" i="441"/>
  <c r="BE100" i="441"/>
  <c r="BE106" i="441"/>
  <c r="BE109" i="441"/>
  <c r="BE113" i="441"/>
  <c r="BE117" i="441"/>
  <c r="BE123" i="441"/>
  <c r="BE127" i="441"/>
  <c r="BE131" i="441"/>
  <c r="BE135" i="441"/>
  <c r="BE141" i="441"/>
  <c r="BE145" i="441"/>
  <c r="BE149" i="441"/>
  <c r="BE153" i="441"/>
  <c r="BE157" i="441"/>
  <c r="BE163" i="441"/>
  <c r="BE167" i="441"/>
  <c r="BE171" i="441"/>
  <c r="BE175" i="441"/>
  <c r="BE181" i="441"/>
  <c r="BE185" i="441"/>
  <c r="BE189" i="441"/>
  <c r="BE193" i="441"/>
  <c r="BE199" i="441"/>
  <c r="BE203" i="441"/>
  <c r="BE207" i="441"/>
  <c r="BE211" i="441"/>
  <c r="BE217" i="441"/>
  <c r="BE221" i="441"/>
  <c r="BE225" i="441"/>
  <c r="BE229" i="441"/>
  <c r="BE233" i="441"/>
  <c r="BE239" i="441"/>
  <c r="BE243" i="441"/>
  <c r="BE247" i="441"/>
  <c r="BE251" i="441"/>
  <c r="AZ85" i="438"/>
  <c r="AZ86" i="438"/>
  <c r="AZ87" i="438"/>
  <c r="BC88" i="438"/>
  <c r="AZ89" i="438"/>
  <c r="BC89" i="438"/>
  <c r="AZ90" i="438"/>
  <c r="BC90" i="438"/>
  <c r="AZ91" i="438"/>
  <c r="BC91" i="438"/>
  <c r="BC92" i="438"/>
  <c r="BC93" i="438"/>
  <c r="BC85" i="438"/>
  <c r="BC86" i="438"/>
  <c r="BC87" i="438"/>
  <c r="AZ93" i="438"/>
  <c r="BB84" i="438"/>
  <c r="BB85" i="438"/>
  <c r="BB87" i="438"/>
  <c r="BB88" i="438"/>
  <c r="BB89" i="438"/>
  <c r="BB90" i="438"/>
  <c r="BB91" i="438"/>
  <c r="BB92" i="438"/>
  <c r="BB93" i="438"/>
  <c r="BA85" i="438"/>
  <c r="BA86" i="438"/>
  <c r="BA88" i="438"/>
  <c r="BA89" i="438"/>
  <c r="BA90" i="438"/>
  <c r="BA92" i="438"/>
  <c r="BA93" i="438"/>
  <c r="AX93" i="438"/>
  <c r="AX86" i="438"/>
  <c r="AX90" i="438"/>
  <c r="AT85" i="438"/>
  <c r="AT89" i="438"/>
  <c r="AT90" i="438"/>
  <c r="AT93" i="438"/>
  <c r="AO88" i="438"/>
  <c r="AO92" i="438"/>
  <c r="AV84" i="438"/>
  <c r="AT86" i="438"/>
  <c r="AT88" i="438"/>
  <c r="AT87" i="438"/>
  <c r="BB84" i="441"/>
  <c r="AZ84" i="441"/>
  <c r="BA95" i="441"/>
  <c r="BA84" i="416"/>
  <c r="AP84" i="416"/>
  <c r="AP86" i="416"/>
  <c r="AP88" i="416"/>
  <c r="AP89" i="416"/>
  <c r="AP90" i="416"/>
  <c r="AP91" i="416"/>
  <c r="AP92" i="416"/>
  <c r="AP93" i="416"/>
  <c r="BC84" i="415"/>
  <c r="BA84" i="415"/>
  <c r="BA85" i="415"/>
  <c r="BA88" i="415"/>
  <c r="BA89" i="415"/>
  <c r="BA92" i="415"/>
  <c r="BA93" i="415"/>
  <c r="AY85" i="415"/>
  <c r="AY86" i="415"/>
  <c r="AY87" i="415"/>
  <c r="AY88" i="415"/>
  <c r="AY89" i="415"/>
  <c r="AY90" i="415"/>
  <c r="AY91" i="415"/>
  <c r="AY92" i="415"/>
  <c r="AY93" i="415"/>
  <c r="AZ95" i="415"/>
  <c r="AZ84" i="408"/>
  <c r="AM85" i="397"/>
  <c r="AZ84" i="397"/>
  <c r="AY85" i="397"/>
  <c r="AY86" i="397"/>
  <c r="AY87" i="397"/>
  <c r="AY88" i="397"/>
  <c r="AY90" i="397"/>
  <c r="AY91" i="397"/>
  <c r="AY92" i="397"/>
  <c r="AY93" i="397"/>
  <c r="AY84" i="397"/>
  <c r="AN84" i="397"/>
  <c r="AN86" i="397"/>
  <c r="AN88" i="397"/>
  <c r="AN89" i="397"/>
  <c r="AN90" i="397"/>
  <c r="AN91" i="397"/>
  <c r="AN92" i="397"/>
  <c r="AN93" i="397"/>
  <c r="AN85" i="397"/>
  <c r="BC84" i="432"/>
  <c r="BB85" i="432"/>
  <c r="BB87" i="432"/>
  <c r="BB88" i="432"/>
  <c r="BB89" i="432"/>
  <c r="BB90" i="432"/>
  <c r="BB91" i="432"/>
  <c r="BB92" i="432"/>
  <c r="BB93" i="432"/>
  <c r="AZ84" i="432"/>
  <c r="AW84" i="432"/>
  <c r="AR85" i="432"/>
  <c r="AX95" i="432"/>
  <c r="AR90" i="432"/>
  <c r="AR93" i="432"/>
  <c r="BC84" i="430"/>
  <c r="AX84" i="430"/>
  <c r="AZ84" i="430"/>
  <c r="AW85" i="430"/>
  <c r="AW86" i="430"/>
  <c r="AW88" i="430"/>
  <c r="AW89" i="430"/>
  <c r="AW91" i="430"/>
  <c r="AW92" i="430"/>
  <c r="AW93" i="430"/>
  <c r="AM84" i="430"/>
  <c r="BA86" i="436"/>
  <c r="AW87" i="436"/>
  <c r="AP85" i="393"/>
  <c r="AP87" i="393"/>
  <c r="AP95" i="427"/>
  <c r="AM95" i="427"/>
  <c r="AN95" i="445"/>
  <c r="AO95" i="446"/>
  <c r="AR84" i="446"/>
  <c r="AM84" i="387"/>
  <c r="AM90" i="387"/>
  <c r="AM93" i="387"/>
  <c r="AO95" i="386"/>
  <c r="BA84" i="386"/>
  <c r="AY84" i="386"/>
  <c r="BA86" i="383"/>
  <c r="BC84" i="424"/>
  <c r="BN99" i="424"/>
  <c r="BB84" i="424" s="1"/>
  <c r="BN114" i="424"/>
  <c r="AX85" i="424" s="1"/>
  <c r="AO87" i="424"/>
  <c r="BB86" i="380"/>
  <c r="AR84" i="380"/>
  <c r="AO94" i="447"/>
  <c r="AS94" i="447"/>
  <c r="AW94" i="447"/>
  <c r="BA94" i="447"/>
  <c r="AS95" i="447"/>
  <c r="AP94" i="447"/>
  <c r="AT94" i="447"/>
  <c r="AX94" i="447"/>
  <c r="BB94" i="447"/>
  <c r="AM94" i="447"/>
  <c r="AQ94" i="447"/>
  <c r="AU94" i="447"/>
  <c r="AY94" i="447"/>
  <c r="AM84" i="378"/>
  <c r="AT84" i="420"/>
  <c r="AO87" i="420"/>
  <c r="AO84" i="420"/>
  <c r="AP95" i="442"/>
  <c r="BC85" i="442"/>
  <c r="AY84" i="442"/>
  <c r="AY86" i="442"/>
  <c r="AZ95" i="442"/>
  <c r="AO85" i="442"/>
  <c r="AM95" i="425"/>
  <c r="AZ84" i="425"/>
  <c r="AY85" i="425"/>
  <c r="AY86" i="425"/>
  <c r="AY87" i="425"/>
  <c r="AY88" i="425"/>
  <c r="AY89" i="425"/>
  <c r="AY90" i="425"/>
  <c r="AY91" i="425"/>
  <c r="AY84" i="425"/>
  <c r="AZ90" i="405"/>
  <c r="BB85" i="405"/>
  <c r="BB86" i="405"/>
  <c r="BB87" i="405"/>
  <c r="BB88" i="405"/>
  <c r="BB89" i="405"/>
  <c r="BB90" i="405"/>
  <c r="BB91" i="405"/>
  <c r="BB92" i="405"/>
  <c r="BB93" i="405"/>
  <c r="BB84" i="405"/>
  <c r="AY85" i="405"/>
  <c r="AY93" i="405"/>
  <c r="BA88" i="405"/>
  <c r="BA89" i="405"/>
  <c r="BA90" i="405"/>
  <c r="BA92" i="405"/>
  <c r="AZ84" i="405"/>
  <c r="AS85" i="405"/>
  <c r="AS86" i="405"/>
  <c r="AX95" i="405"/>
  <c r="AS87" i="405"/>
  <c r="AS88" i="405"/>
  <c r="AS89" i="405"/>
  <c r="AS90" i="405"/>
  <c r="AR91" i="405"/>
  <c r="AS91" i="405"/>
  <c r="AS92" i="405"/>
  <c r="AS93" i="405"/>
  <c r="AR84" i="405"/>
  <c r="BC84" i="438"/>
  <c r="BB86" i="438"/>
  <c r="BA84" i="438"/>
  <c r="BA87" i="438"/>
  <c r="AX85" i="438"/>
  <c r="AX89" i="438"/>
  <c r="AX95" i="438"/>
  <c r="AO84" i="438"/>
  <c r="AN89" i="438"/>
  <c r="AN93" i="438"/>
  <c r="AR85" i="438"/>
  <c r="AR87" i="438"/>
  <c r="AR89" i="438"/>
  <c r="AR91" i="438"/>
  <c r="AR93" i="438"/>
  <c r="AS87" i="438"/>
  <c r="AS91" i="438"/>
  <c r="AO86" i="438"/>
  <c r="AN87" i="438"/>
  <c r="AU95" i="438"/>
  <c r="AO90" i="438"/>
  <c r="AN91" i="438"/>
  <c r="AP93" i="438"/>
  <c r="AN85" i="438"/>
  <c r="AX84" i="438"/>
  <c r="AX87" i="438"/>
  <c r="AX91" i="438"/>
  <c r="AX88" i="438"/>
  <c r="AX92" i="438"/>
  <c r="BC95" i="438"/>
  <c r="AW86" i="438"/>
  <c r="AW88" i="438"/>
  <c r="AW90" i="438"/>
  <c r="AW92" i="438"/>
  <c r="AW84" i="438"/>
  <c r="AT91" i="438"/>
  <c r="AV87" i="438"/>
  <c r="AV91" i="438"/>
  <c r="Q50" i="438"/>
  <c r="AQ84" i="438"/>
  <c r="AT92" i="438"/>
  <c r="AT84" i="438"/>
  <c r="AZ95" i="438"/>
  <c r="AU86" i="438"/>
  <c r="BA95" i="438"/>
  <c r="AU90" i="438"/>
  <c r="AU91" i="438"/>
  <c r="AU84" i="438"/>
  <c r="AW85" i="438"/>
  <c r="AW89" i="438"/>
  <c r="AW93" i="438"/>
  <c r="AW87" i="438"/>
  <c r="AW91" i="438"/>
  <c r="R50" i="438"/>
  <c r="AV85" i="438"/>
  <c r="AV86" i="438"/>
  <c r="AV89" i="438"/>
  <c r="AV90" i="438"/>
  <c r="AV93" i="438"/>
  <c r="AV88" i="438"/>
  <c r="AV92" i="438"/>
  <c r="AU85" i="438"/>
  <c r="AU88" i="438"/>
  <c r="AU89" i="438"/>
  <c r="AU92" i="438"/>
  <c r="AU93" i="438"/>
  <c r="AW95" i="438"/>
  <c r="AQ91" i="438"/>
  <c r="AQ86" i="438"/>
  <c r="AQ90" i="438"/>
  <c r="AQ85" i="438"/>
  <c r="AQ88" i="438"/>
  <c r="AQ89" i="438"/>
  <c r="AQ92" i="438"/>
  <c r="AQ93" i="438"/>
  <c r="AP86" i="438"/>
  <c r="AP90" i="438"/>
  <c r="AP86" i="405"/>
  <c r="AP90" i="405"/>
  <c r="AP89" i="438"/>
  <c r="AP84" i="438"/>
  <c r="AP91" i="438"/>
  <c r="AP85" i="438"/>
  <c r="AP87" i="438"/>
  <c r="AP92" i="438"/>
  <c r="AV95" i="438"/>
  <c r="AN85" i="441"/>
  <c r="AP85" i="441"/>
  <c r="AM84" i="441"/>
  <c r="AO85" i="416"/>
  <c r="BA90" i="416"/>
  <c r="AY84" i="416"/>
  <c r="AW90" i="416"/>
  <c r="AZ88" i="415"/>
  <c r="AZ92" i="415"/>
  <c r="BA87" i="415"/>
  <c r="BA91" i="415"/>
  <c r="BA86" i="415"/>
  <c r="BA90" i="415"/>
  <c r="AW87" i="415"/>
  <c r="AW91" i="415"/>
  <c r="AW84" i="415"/>
  <c r="AW90" i="415"/>
  <c r="AO85" i="414"/>
  <c r="BB88" i="414"/>
  <c r="AX84" i="414"/>
  <c r="AX86" i="414"/>
  <c r="AX87" i="414"/>
  <c r="AX88" i="414"/>
  <c r="AX90" i="414"/>
  <c r="AX91" i="414"/>
  <c r="AX92" i="414"/>
  <c r="AO88" i="414"/>
  <c r="AO89" i="414"/>
  <c r="AM85" i="408"/>
  <c r="AZ88" i="408"/>
  <c r="AZ92" i="408"/>
  <c r="BA87" i="408"/>
  <c r="BA91" i="408"/>
  <c r="BA90" i="408"/>
  <c r="AW91" i="408"/>
  <c r="AW90" i="408"/>
  <c r="AQ91" i="408"/>
  <c r="AO87" i="408"/>
  <c r="AO91" i="408"/>
  <c r="AO85" i="408"/>
  <c r="AO86" i="408"/>
  <c r="AU95" i="408"/>
  <c r="AO88" i="408"/>
  <c r="AO89" i="408"/>
  <c r="AO90" i="408"/>
  <c r="AO92" i="408"/>
  <c r="AO93" i="408"/>
  <c r="AP85" i="397"/>
  <c r="AZ88" i="397"/>
  <c r="BB84" i="397"/>
  <c r="BB90" i="397"/>
  <c r="AX93" i="397"/>
  <c r="AY89" i="397"/>
  <c r="BC95" i="397"/>
  <c r="AS84" i="397"/>
  <c r="AS88" i="397"/>
  <c r="AR84" i="397"/>
  <c r="AR89" i="397"/>
  <c r="AP85" i="432"/>
  <c r="BB84" i="432"/>
  <c r="BA84" i="432"/>
  <c r="AY88" i="432"/>
  <c r="AS85" i="432"/>
  <c r="AR86" i="432"/>
  <c r="AR89" i="432"/>
  <c r="AN88" i="432"/>
  <c r="AP85" i="430"/>
  <c r="BB85" i="430"/>
  <c r="AW90" i="430"/>
  <c r="AU85" i="430"/>
  <c r="AO94" i="387"/>
  <c r="AS94" i="387"/>
  <c r="AW94" i="387"/>
  <c r="BA94" i="387"/>
  <c r="AM94" i="387"/>
  <c r="AQ94" i="387"/>
  <c r="AU94" i="387"/>
  <c r="AY94" i="387"/>
  <c r="BC94" i="387"/>
  <c r="AN94" i="387"/>
  <c r="AR94" i="387"/>
  <c r="AV94" i="387"/>
  <c r="AM84" i="386"/>
  <c r="AZ86" i="424"/>
  <c r="BN118" i="424"/>
  <c r="BB85" i="424" s="1"/>
  <c r="BN137" i="424"/>
  <c r="AO95" i="424" s="1"/>
  <c r="BN156" i="424"/>
  <c r="BB87" i="424" s="1"/>
  <c r="BN175" i="424"/>
  <c r="BB88" i="424" s="1"/>
  <c r="BN194" i="424"/>
  <c r="BB89" i="424" s="1"/>
  <c r="BN213" i="424"/>
  <c r="BB90" i="424" s="1"/>
  <c r="BN232" i="424"/>
  <c r="BB91" i="424" s="1"/>
  <c r="BN251" i="424"/>
  <c r="BB92" i="424" s="1"/>
  <c r="BN270" i="424"/>
  <c r="BB93" i="424" s="1"/>
  <c r="BN289" i="424"/>
  <c r="BN115" i="424"/>
  <c r="AY85" i="424" s="1"/>
  <c r="BN136" i="424"/>
  <c r="BN153" i="424"/>
  <c r="AY87" i="424" s="1"/>
  <c r="BN174" i="424"/>
  <c r="BA88" i="424" s="1"/>
  <c r="BN191" i="424"/>
  <c r="AY89" i="424" s="1"/>
  <c r="BN212" i="424"/>
  <c r="BA90" i="424" s="1"/>
  <c r="BN229" i="424"/>
  <c r="AY91" i="424" s="1"/>
  <c r="BN250" i="424"/>
  <c r="BA92" i="424" s="1"/>
  <c r="BN267" i="424"/>
  <c r="AY93" i="424" s="1"/>
  <c r="BN288" i="424"/>
  <c r="BN305" i="424"/>
  <c r="BN96" i="424"/>
  <c r="BN117" i="424"/>
  <c r="BA85" i="424" s="1"/>
  <c r="BN134" i="424"/>
  <c r="AY86" i="424" s="1"/>
  <c r="BN155" i="424"/>
  <c r="BA87" i="424" s="1"/>
  <c r="BN172" i="424"/>
  <c r="AY88" i="424" s="1"/>
  <c r="BN193" i="424"/>
  <c r="BA89" i="424" s="1"/>
  <c r="BN210" i="424"/>
  <c r="AY90" i="424" s="1"/>
  <c r="BN231" i="424"/>
  <c r="BA91" i="424" s="1"/>
  <c r="BN248" i="424"/>
  <c r="AY92" i="424" s="1"/>
  <c r="BN269" i="424"/>
  <c r="BA93" i="424" s="1"/>
  <c r="BN286" i="424"/>
  <c r="BN307" i="424"/>
  <c r="AY84" i="424"/>
  <c r="BN95" i="424"/>
  <c r="AX84" i="424" s="1"/>
  <c r="BN171" i="424"/>
  <c r="AX88" i="424" s="1"/>
  <c r="BN247" i="424"/>
  <c r="AX92" i="424" s="1"/>
  <c r="BN152" i="424"/>
  <c r="AX87" i="424" s="1"/>
  <c r="BN228" i="424"/>
  <c r="AX91" i="424" s="1"/>
  <c r="BN304" i="424"/>
  <c r="BN97" i="424"/>
  <c r="AZ84" i="424" s="1"/>
  <c r="BN133" i="424"/>
  <c r="AX86" i="424" s="1"/>
  <c r="BN209" i="424"/>
  <c r="AX90" i="424" s="1"/>
  <c r="BN285" i="424"/>
  <c r="BN190" i="424"/>
  <c r="AX89" i="424" s="1"/>
  <c r="BN266" i="424"/>
  <c r="AX93" i="424" s="1"/>
  <c r="AO84" i="378"/>
  <c r="BA84" i="420"/>
  <c r="AW84" i="420"/>
  <c r="AZ95" i="420"/>
  <c r="AV95" i="420"/>
  <c r="AO85" i="420"/>
  <c r="AZ86" i="442"/>
  <c r="AP85" i="407"/>
  <c r="BC86" i="407"/>
  <c r="AM95" i="407"/>
  <c r="BB84" i="407"/>
  <c r="AY86" i="407"/>
  <c r="AX84" i="407"/>
  <c r="AQ84" i="407"/>
  <c r="AQ87" i="407"/>
  <c r="AP85" i="425"/>
  <c r="AP85" i="405"/>
  <c r="AS84" i="405"/>
  <c r="AY95" i="405"/>
  <c r="AO84" i="405"/>
  <c r="AZ88" i="438"/>
  <c r="AZ92" i="438"/>
  <c r="AO95" i="438"/>
  <c r="BA91" i="438"/>
  <c r="AZ84" i="438"/>
  <c r="M61" i="438"/>
  <c r="AY84" i="438"/>
  <c r="AY85" i="438"/>
  <c r="AY86" i="438"/>
  <c r="AY87" i="438"/>
  <c r="AY88" i="438"/>
  <c r="AY89" i="438"/>
  <c r="AY90" i="438"/>
  <c r="AY91" i="438"/>
  <c r="AY92" i="438"/>
  <c r="AY93" i="438"/>
  <c r="AS84" i="438"/>
  <c r="AS85" i="438"/>
  <c r="AR86" i="438"/>
  <c r="AS86" i="438"/>
  <c r="AY95" i="438"/>
  <c r="AS88" i="438"/>
  <c r="AS89" i="438"/>
  <c r="AR90" i="438"/>
  <c r="AS90" i="438"/>
  <c r="AS92" i="438"/>
  <c r="AS93" i="438"/>
  <c r="AR84" i="438"/>
  <c r="AR88" i="438"/>
  <c r="AR92" i="438"/>
  <c r="AO87" i="438"/>
  <c r="AO91" i="438"/>
  <c r="AN88" i="438"/>
  <c r="AN92" i="438"/>
  <c r="AT95" i="438"/>
  <c r="AU85" i="405"/>
  <c r="AU87" i="405"/>
  <c r="AU89" i="405"/>
  <c r="AU93" i="405"/>
  <c r="AU84" i="405"/>
  <c r="AU86" i="405"/>
  <c r="BA95" i="405"/>
  <c r="AU88" i="405"/>
  <c r="AU90" i="405"/>
  <c r="AU92" i="405"/>
  <c r="AP94" i="438"/>
  <c r="AS95" i="438"/>
  <c r="AM91" i="438"/>
  <c r="BB94" i="438"/>
  <c r="AT94" i="438"/>
  <c r="AX94" i="438"/>
  <c r="AM86" i="438"/>
  <c r="AM90" i="438"/>
  <c r="BA94" i="438"/>
  <c r="AN84" i="438"/>
  <c r="AO85" i="438"/>
  <c r="AN86" i="438"/>
  <c r="AO89" i="438"/>
  <c r="AN90" i="438"/>
  <c r="AO93" i="438"/>
  <c r="AM85" i="438"/>
  <c r="AM88" i="438"/>
  <c r="AM89" i="438"/>
  <c r="AM92" i="438"/>
  <c r="AM93" i="438"/>
  <c r="AM84" i="438"/>
  <c r="BC94" i="441"/>
  <c r="AY94" i="441"/>
  <c r="AU94" i="441"/>
  <c r="AQ94" i="441"/>
  <c r="AM94" i="441"/>
  <c r="BB94" i="441"/>
  <c r="AX94" i="441"/>
  <c r="AT94" i="441"/>
  <c r="AP94" i="441"/>
  <c r="AM87" i="438"/>
  <c r="AQ87" i="438"/>
  <c r="AU87" i="438"/>
  <c r="AM94" i="438"/>
  <c r="AQ94" i="438"/>
  <c r="AU94" i="438"/>
  <c r="AY94" i="438"/>
  <c r="BC94" i="438"/>
  <c r="AM95" i="438"/>
  <c r="BA86" i="441"/>
  <c r="AQ87" i="441"/>
  <c r="AV87" i="441"/>
  <c r="AO94" i="441"/>
  <c r="AW94" i="441"/>
  <c r="BB86" i="416"/>
  <c r="AO95" i="416"/>
  <c r="AP87" i="416"/>
  <c r="AV95" i="416"/>
  <c r="AT87" i="416"/>
  <c r="AZ95" i="416"/>
  <c r="BB94" i="416"/>
  <c r="AX94" i="416"/>
  <c r="AT94" i="416"/>
  <c r="AP94" i="416"/>
  <c r="BA94" i="416"/>
  <c r="AW94" i="416"/>
  <c r="AS94" i="416"/>
  <c r="AO94" i="416"/>
  <c r="AZ94" i="416"/>
  <c r="AV94" i="416"/>
  <c r="AR94" i="416"/>
  <c r="AN94" i="416"/>
  <c r="BB92" i="441"/>
  <c r="AN94" i="438"/>
  <c r="AR94" i="438"/>
  <c r="AV94" i="438"/>
  <c r="AZ94" i="438"/>
  <c r="AN95" i="438"/>
  <c r="BC86" i="441"/>
  <c r="AM87" i="441"/>
  <c r="AR87" i="441"/>
  <c r="AW87" i="441"/>
  <c r="AR94" i="441"/>
  <c r="AZ94" i="441"/>
  <c r="AZ95" i="441"/>
  <c r="AU87" i="416"/>
  <c r="AU94" i="416"/>
  <c r="AP85" i="416"/>
  <c r="AT85" i="416"/>
  <c r="AX85" i="416"/>
  <c r="BB85" i="416"/>
  <c r="AO86" i="416"/>
  <c r="AS86" i="416"/>
  <c r="AW86" i="416"/>
  <c r="BA86" i="416"/>
  <c r="AT95" i="416"/>
  <c r="AX95" i="416"/>
  <c r="BB95" i="416"/>
  <c r="AO94" i="438"/>
  <c r="AS94" i="438"/>
  <c r="AW94" i="438"/>
  <c r="AN87" i="441"/>
  <c r="AS87" i="441"/>
  <c r="AS94" i="441"/>
  <c r="BA94" i="441"/>
  <c r="AY94" i="416"/>
  <c r="AU95" i="416"/>
  <c r="AM95" i="430"/>
  <c r="AZ86" i="430"/>
  <c r="AN95" i="430"/>
  <c r="BA86" i="430"/>
  <c r="AO95" i="430"/>
  <c r="BB86" i="430"/>
  <c r="BC86" i="430"/>
  <c r="AP95" i="430"/>
  <c r="AS95" i="430"/>
  <c r="AM87" i="430"/>
  <c r="AT95" i="430"/>
  <c r="AN87" i="430"/>
  <c r="AU95" i="430"/>
  <c r="AO87" i="430"/>
  <c r="AV95" i="430"/>
  <c r="AP87" i="430"/>
  <c r="AR87" i="430"/>
  <c r="AX95" i="430"/>
  <c r="AY95" i="430"/>
  <c r="AS87" i="430"/>
  <c r="AZ95" i="430"/>
  <c r="AT87" i="430"/>
  <c r="BA95" i="430"/>
  <c r="AU87" i="430"/>
  <c r="BB95" i="430"/>
  <c r="AV87" i="430"/>
  <c r="BC95" i="430"/>
  <c r="AW87" i="430"/>
  <c r="AM87" i="415"/>
  <c r="AQ87" i="415"/>
  <c r="AU87" i="415"/>
  <c r="AM94" i="415"/>
  <c r="AQ94" i="415"/>
  <c r="AU94" i="415"/>
  <c r="AY94" i="415"/>
  <c r="BC94" i="415"/>
  <c r="AM95" i="415"/>
  <c r="BB86" i="414"/>
  <c r="AO95" i="414"/>
  <c r="BB94" i="414"/>
  <c r="AX94" i="414"/>
  <c r="AT94" i="414"/>
  <c r="AP94" i="414"/>
  <c r="BA94" i="414"/>
  <c r="AW94" i="414"/>
  <c r="AS94" i="414"/>
  <c r="AO94" i="414"/>
  <c r="AM95" i="397"/>
  <c r="AZ86" i="397"/>
  <c r="AO95" i="397"/>
  <c r="BB86" i="397"/>
  <c r="AP95" i="397"/>
  <c r="BC86" i="397"/>
  <c r="AS95" i="397"/>
  <c r="AM87" i="397"/>
  <c r="AT95" i="397"/>
  <c r="AN87" i="397"/>
  <c r="AV95" i="397"/>
  <c r="AP87" i="397"/>
  <c r="AX95" i="397"/>
  <c r="AR87" i="397"/>
  <c r="AZ95" i="397"/>
  <c r="AT87" i="397"/>
  <c r="BA95" i="397"/>
  <c r="AU87" i="397"/>
  <c r="BB95" i="397"/>
  <c r="AV87" i="397"/>
  <c r="BC94" i="397"/>
  <c r="AY94" i="397"/>
  <c r="AU94" i="397"/>
  <c r="BB94" i="397"/>
  <c r="AW94" i="397"/>
  <c r="AR94" i="397"/>
  <c r="AN94" i="397"/>
  <c r="BA94" i="397"/>
  <c r="AV94" i="397"/>
  <c r="AQ94" i="397"/>
  <c r="AM94" i="397"/>
  <c r="AZ94" i="397"/>
  <c r="AT94" i="397"/>
  <c r="AP94" i="397"/>
  <c r="AN94" i="415"/>
  <c r="AR94" i="415"/>
  <c r="AV94" i="415"/>
  <c r="AZ94" i="415"/>
  <c r="AN95" i="415"/>
  <c r="AV95" i="414"/>
  <c r="AP85" i="414"/>
  <c r="AT85" i="414"/>
  <c r="AX85" i="414"/>
  <c r="BB85" i="414"/>
  <c r="AO86" i="414"/>
  <c r="AS86" i="414"/>
  <c r="AW86" i="414"/>
  <c r="BA86" i="414"/>
  <c r="AT95" i="414"/>
  <c r="AX95" i="414"/>
  <c r="BB95" i="414"/>
  <c r="AP89" i="414"/>
  <c r="AT89" i="414"/>
  <c r="AX89" i="414"/>
  <c r="BB89" i="414"/>
  <c r="AO90" i="414"/>
  <c r="AS90" i="414"/>
  <c r="AW90" i="414"/>
  <c r="BA90" i="414"/>
  <c r="AP93" i="414"/>
  <c r="AT93" i="414"/>
  <c r="AX93" i="414"/>
  <c r="BB93" i="414"/>
  <c r="AT95" i="408"/>
  <c r="BA86" i="397"/>
  <c r="AO87" i="397"/>
  <c r="AO94" i="415"/>
  <c r="AS94" i="415"/>
  <c r="AW94" i="415"/>
  <c r="AQ87" i="414"/>
  <c r="AQ94" i="414"/>
  <c r="AY94" i="414"/>
  <c r="AY95" i="414"/>
  <c r="AZ86" i="408"/>
  <c r="AM95" i="408"/>
  <c r="BA86" i="408"/>
  <c r="AN95" i="408"/>
  <c r="AS95" i="408"/>
  <c r="AM87" i="408"/>
  <c r="AW95" i="408"/>
  <c r="AQ87" i="408"/>
  <c r="BA95" i="408"/>
  <c r="AU87" i="408"/>
  <c r="BA94" i="408"/>
  <c r="AW94" i="408"/>
  <c r="AS94" i="408"/>
  <c r="AO94" i="408"/>
  <c r="AZ94" i="408"/>
  <c r="AV94" i="408"/>
  <c r="AR94" i="408"/>
  <c r="AN94" i="408"/>
  <c r="BC94" i="408"/>
  <c r="AY94" i="408"/>
  <c r="AU94" i="408"/>
  <c r="AQ94" i="408"/>
  <c r="AM94" i="408"/>
  <c r="AS87" i="397"/>
  <c r="AO94" i="397"/>
  <c r="AW95" i="397"/>
  <c r="AQ87" i="430"/>
  <c r="BB86" i="432"/>
  <c r="AO95" i="432"/>
  <c r="BC86" i="432"/>
  <c r="AP95" i="432"/>
  <c r="AM87" i="432"/>
  <c r="AS95" i="432"/>
  <c r="AU95" i="432"/>
  <c r="AO87" i="432"/>
  <c r="AQ87" i="432"/>
  <c r="AW95" i="432"/>
  <c r="AY95" i="432"/>
  <c r="AS87" i="432"/>
  <c r="AU87" i="432"/>
  <c r="BA95" i="432"/>
  <c r="BC95" i="432"/>
  <c r="AW87" i="432"/>
  <c r="BC94" i="432"/>
  <c r="AY94" i="432"/>
  <c r="AU94" i="432"/>
  <c r="AQ94" i="432"/>
  <c r="AM94" i="432"/>
  <c r="BB94" i="432"/>
  <c r="AX94" i="432"/>
  <c r="AT94" i="432"/>
  <c r="AP94" i="432"/>
  <c r="BA94" i="432"/>
  <c r="AW94" i="432"/>
  <c r="AS94" i="432"/>
  <c r="AO94" i="432"/>
  <c r="AV87" i="432"/>
  <c r="AR94" i="432"/>
  <c r="AN84" i="430"/>
  <c r="AO84" i="430"/>
  <c r="AR84" i="430"/>
  <c r="AP84" i="432"/>
  <c r="AT84" i="432"/>
  <c r="AV94" i="432"/>
  <c r="AV95" i="432"/>
  <c r="AZ94" i="430"/>
  <c r="AV94" i="430"/>
  <c r="AR94" i="430"/>
  <c r="AN94" i="430"/>
  <c r="BC94" i="430"/>
  <c r="AY94" i="430"/>
  <c r="AU94" i="430"/>
  <c r="AQ94" i="430"/>
  <c r="AM94" i="430"/>
  <c r="BA94" i="430"/>
  <c r="AW94" i="430"/>
  <c r="AS94" i="430"/>
  <c r="AO94" i="430"/>
  <c r="AP94" i="430"/>
  <c r="AT94" i="430"/>
  <c r="AX94" i="430"/>
  <c r="AM95" i="442"/>
  <c r="AP95" i="407"/>
  <c r="AZ86" i="425"/>
  <c r="AN87" i="425"/>
  <c r="AV95" i="425"/>
  <c r="AR87" i="425"/>
  <c r="AN95" i="425"/>
  <c r="AZ95" i="425"/>
  <c r="BB86" i="425"/>
  <c r="AO95" i="425"/>
  <c r="BC86" i="425"/>
  <c r="AP95" i="425"/>
  <c r="AM87" i="425"/>
  <c r="AS95" i="425"/>
  <c r="AU95" i="425"/>
  <c r="AO87" i="425"/>
  <c r="AQ87" i="425"/>
  <c r="AW95" i="425"/>
  <c r="AY95" i="425"/>
  <c r="AS87" i="425"/>
  <c r="AU87" i="425"/>
  <c r="BA95" i="425"/>
  <c r="BC95" i="425"/>
  <c r="AW87" i="425"/>
  <c r="AN87" i="405"/>
  <c r="AR87" i="405"/>
  <c r="AV87" i="405"/>
  <c r="AN94" i="405"/>
  <c r="AR94" i="405"/>
  <c r="AV94" i="405"/>
  <c r="AZ94" i="405"/>
  <c r="AN95" i="405"/>
  <c r="AV95" i="405"/>
  <c r="AZ95" i="405"/>
  <c r="AO94" i="405"/>
  <c r="AS94" i="405"/>
  <c r="AW94" i="405"/>
  <c r="BA94" i="405"/>
  <c r="AO95" i="405"/>
  <c r="AP94" i="405"/>
  <c r="AT94" i="405"/>
  <c r="AX94" i="405"/>
  <c r="AD2" i="397"/>
  <c r="AD3" i="397" s="1"/>
  <c r="N3" i="397" s="1"/>
  <c r="AF2" i="397"/>
  <c r="U3" i="397" s="1"/>
  <c r="C32" i="426"/>
  <c r="AC3" i="446"/>
  <c r="AC2" i="446" s="1"/>
  <c r="N39" i="408"/>
  <c r="B39" i="381"/>
  <c r="R50" i="442"/>
  <c r="W21" i="380"/>
  <c r="V21" i="380" s="1"/>
  <c r="R37" i="380" s="1"/>
  <c r="W14" i="433"/>
  <c r="V14" i="433" s="1"/>
  <c r="K38" i="433" s="1"/>
  <c r="W17" i="432"/>
  <c r="V17" i="432" s="1"/>
  <c r="N38" i="432" s="1"/>
  <c r="W18" i="407"/>
  <c r="V18" i="407" s="1"/>
  <c r="O36" i="407" s="1"/>
  <c r="W19" i="441"/>
  <c r="V19" i="441" s="1"/>
  <c r="P38" i="441" s="1"/>
  <c r="C28" i="432"/>
  <c r="C31" i="442"/>
  <c r="C7" i="381"/>
  <c r="C15" i="381"/>
  <c r="C21" i="381"/>
  <c r="W19" i="425"/>
  <c r="V19" i="425" s="1"/>
  <c r="P38" i="425" s="1"/>
  <c r="W13" i="380"/>
  <c r="V13" i="380" s="1"/>
  <c r="J37" i="380" s="1"/>
  <c r="W6" i="407"/>
  <c r="V6" i="407" s="1"/>
  <c r="C37" i="407" s="1"/>
  <c r="W5" i="380"/>
  <c r="V5" i="380" s="1"/>
  <c r="B36" i="380" s="1"/>
  <c r="W15" i="378"/>
  <c r="V15" i="378" s="1"/>
  <c r="L36" i="378" s="1"/>
  <c r="W28" i="380"/>
  <c r="V28" i="380" s="1"/>
  <c r="W18" i="438"/>
  <c r="V18" i="438" s="1"/>
  <c r="W13" i="438"/>
  <c r="V13" i="438" s="1"/>
  <c r="J37" i="438" s="1"/>
  <c r="W14" i="387"/>
  <c r="V14" i="387" s="1"/>
  <c r="K36" i="387" s="1"/>
  <c r="W13" i="415"/>
  <c r="V13" i="415" s="1"/>
  <c r="J38" i="415" s="1"/>
  <c r="W16" i="420"/>
  <c r="V16" i="420" s="1"/>
  <c r="M37" i="420" s="1"/>
  <c r="W14" i="407"/>
  <c r="V14" i="407" s="1"/>
  <c r="K36" i="407" s="1"/>
  <c r="W10" i="407"/>
  <c r="V10" i="407" s="1"/>
  <c r="G38" i="407" s="1"/>
  <c r="W16" i="437"/>
  <c r="V16" i="437" s="1"/>
  <c r="M38" i="437" s="1"/>
  <c r="W21" i="438"/>
  <c r="V21" i="438" s="1"/>
  <c r="R37" i="438" s="1"/>
  <c r="W12" i="438"/>
  <c r="V12" i="438" s="1"/>
  <c r="I37" i="438" s="1"/>
  <c r="W17" i="416"/>
  <c r="V17" i="416" s="1"/>
  <c r="N36" i="416" s="1"/>
  <c r="C17" i="438"/>
  <c r="H38" i="397"/>
  <c r="Z36" i="425"/>
  <c r="Z37" i="425"/>
  <c r="V30" i="445"/>
  <c r="Y36" i="445" s="1"/>
  <c r="V30" i="436"/>
  <c r="Y36" i="436" s="1"/>
  <c r="V30" i="441"/>
  <c r="Y38" i="441" s="1"/>
  <c r="V28" i="426"/>
  <c r="W38" i="426" s="1"/>
  <c r="W36" i="381"/>
  <c r="Y36" i="425"/>
  <c r="W4" i="425"/>
  <c r="W4" i="436"/>
  <c r="W4" i="415"/>
  <c r="W4" i="437"/>
  <c r="W4" i="405"/>
  <c r="Y36" i="447"/>
  <c r="V31" i="442"/>
  <c r="Z37" i="442" s="1"/>
  <c r="V28" i="436"/>
  <c r="W36" i="436" s="1"/>
  <c r="O63" i="424" a="1"/>
  <c r="O63" i="424" s="1"/>
  <c r="M63" i="424" s="1" a="1"/>
  <c r="M63" i="424" s="1"/>
  <c r="O67" i="424" a="1"/>
  <c r="O67" i="424" s="1"/>
  <c r="M67" i="424" s="1" a="1"/>
  <c r="M67" i="424" s="1"/>
  <c r="O71" i="424" a="1"/>
  <c r="O71" i="424" s="1"/>
  <c r="M71" i="424" s="1" a="1"/>
  <c r="M71" i="424" s="1"/>
  <c r="L22" i="424"/>
  <c r="O64" i="424" a="1"/>
  <c r="O64" i="424" s="1"/>
  <c r="O68" i="424" a="1"/>
  <c r="O68" i="424" s="1"/>
  <c r="M68" i="424" s="1" a="1"/>
  <c r="M68" i="424" s="1"/>
  <c r="S71" i="424" a="1"/>
  <c r="S71" i="424" s="1"/>
  <c r="Q71" i="424" s="1" a="1"/>
  <c r="Q71" i="424" s="1"/>
  <c r="O65" i="424" a="1"/>
  <c r="O65" i="424" s="1"/>
  <c r="M65" i="424" s="1" a="1"/>
  <c r="M65" i="424" s="1"/>
  <c r="X1" i="381"/>
  <c r="AE2" i="386"/>
  <c r="S3" i="386" s="1"/>
  <c r="AD2" i="380"/>
  <c r="AD3" i="380" s="1"/>
  <c r="N3" i="380" s="1"/>
  <c r="M61" i="408"/>
  <c r="B39" i="378"/>
  <c r="I61" i="425"/>
  <c r="E50" i="425"/>
  <c r="W17" i="438"/>
  <c r="V17" i="438" s="1"/>
  <c r="N38" i="438" s="1"/>
  <c r="W17" i="425"/>
  <c r="V17" i="425" s="1"/>
  <c r="N38" i="425" s="1"/>
  <c r="W17" i="426"/>
  <c r="V17" i="426" s="1"/>
  <c r="N38" i="426" s="1"/>
  <c r="W17" i="378"/>
  <c r="V17" i="378" s="1"/>
  <c r="N36" i="378" s="1"/>
  <c r="AD2" i="447"/>
  <c r="AD3" i="447" s="1"/>
  <c r="N3" i="447" s="1"/>
  <c r="AF2" i="447"/>
  <c r="U3" i="447" s="1"/>
  <c r="AE2" i="447"/>
  <c r="S3" i="447" s="1"/>
  <c r="AD2" i="436"/>
  <c r="AD3" i="436" s="1"/>
  <c r="N3" i="436" s="1"/>
  <c r="AF2" i="436"/>
  <c r="U3" i="436" s="1"/>
  <c r="AE2" i="436"/>
  <c r="S3" i="436" s="1"/>
  <c r="AD2" i="432"/>
  <c r="AD3" i="432" s="1"/>
  <c r="N3" i="432" s="1"/>
  <c r="AF2" i="393"/>
  <c r="U3" i="393" s="1"/>
  <c r="AE2" i="393"/>
  <c r="S3" i="393" s="1"/>
  <c r="AD2" i="393"/>
  <c r="AD3" i="393" s="1"/>
  <c r="N3" i="393" s="1"/>
  <c r="AF2" i="424"/>
  <c r="U3" i="424" s="1"/>
  <c r="AD2" i="424"/>
  <c r="AD3" i="424" s="1"/>
  <c r="N3" i="424" s="1"/>
  <c r="AE2" i="424"/>
  <c r="S3" i="424" s="1"/>
  <c r="AF2" i="378"/>
  <c r="U3" i="378" s="1"/>
  <c r="AE2" i="378"/>
  <c r="S3" i="378" s="1"/>
  <c r="AD2" i="378"/>
  <c r="AD3" i="378" s="1"/>
  <c r="N3" i="378" s="1"/>
  <c r="AF2" i="443"/>
  <c r="U3" i="443" s="1"/>
  <c r="AD2" i="443"/>
  <c r="AD3" i="443" s="1"/>
  <c r="N3" i="443" s="1"/>
  <c r="AE2" i="443"/>
  <c r="S3" i="443" s="1"/>
  <c r="AD2" i="381"/>
  <c r="AD3" i="381" s="1"/>
  <c r="N3" i="381" s="1"/>
  <c r="AF2" i="381"/>
  <c r="U3" i="381" s="1"/>
  <c r="AE2" i="381"/>
  <c r="S3" i="381" s="1"/>
  <c r="AE2" i="407"/>
  <c r="S3" i="407" s="1"/>
  <c r="AF2" i="407"/>
  <c r="U3" i="407" s="1"/>
  <c r="AE2" i="441"/>
  <c r="S3" i="441" s="1"/>
  <c r="AF2" i="441"/>
  <c r="U3" i="441" s="1"/>
  <c r="AD2" i="441"/>
  <c r="AD3" i="441" s="1"/>
  <c r="N3" i="441" s="1"/>
  <c r="AD2" i="425"/>
  <c r="S3" i="425" s="1"/>
  <c r="AE2" i="425"/>
  <c r="U3" i="425" s="1"/>
  <c r="AC2" i="425"/>
  <c r="AC3" i="425" s="1"/>
  <c r="N3" i="425" s="1"/>
  <c r="AF2" i="415"/>
  <c r="U3" i="415" s="1"/>
  <c r="AD2" i="415"/>
  <c r="AD3" i="415" s="1"/>
  <c r="N3" i="415" s="1"/>
  <c r="AE2" i="415"/>
  <c r="S3" i="415" s="1"/>
  <c r="AE2" i="430"/>
  <c r="S3" i="430" s="1"/>
  <c r="AD2" i="430"/>
  <c r="AD3" i="430" s="1"/>
  <c r="N3" i="430" s="1"/>
  <c r="AF2" i="430"/>
  <c r="U3" i="430" s="1"/>
  <c r="AC2" i="438"/>
  <c r="AC3" i="438" s="1"/>
  <c r="N3" i="438" s="1"/>
  <c r="AD2" i="438"/>
  <c r="S3" i="438" s="1"/>
  <c r="AE2" i="438"/>
  <c r="U3" i="438" s="1"/>
  <c r="AD2" i="427"/>
  <c r="AD3" i="427" s="1"/>
  <c r="N3" i="427" s="1"/>
  <c r="AC3" i="408"/>
  <c r="AC2" i="408" s="1"/>
  <c r="AC3" i="433"/>
  <c r="AC2" i="433" s="1"/>
  <c r="AE2" i="433" s="1"/>
  <c r="S3" i="433" s="1"/>
  <c r="AE2" i="380"/>
  <c r="S3" i="380" s="1"/>
  <c r="AE2" i="420"/>
  <c r="S3" i="420" s="1"/>
  <c r="AF2" i="427"/>
  <c r="U3" i="427" s="1"/>
  <c r="AE2" i="416"/>
  <c r="S3" i="416" s="1"/>
  <c r="AE2" i="414"/>
  <c r="S3" i="414" s="1"/>
  <c r="AE2" i="397"/>
  <c r="S3" i="397" s="1"/>
  <c r="AD2" i="386"/>
  <c r="AD3" i="386" s="1"/>
  <c r="N3" i="386" s="1"/>
  <c r="AE2" i="437"/>
  <c r="S3" i="437" s="1"/>
  <c r="AD2" i="383"/>
  <c r="AD3" i="383" s="1"/>
  <c r="N3" i="383" s="1"/>
  <c r="AD2" i="420"/>
  <c r="AD3" i="420" s="1"/>
  <c r="N3" i="420" s="1"/>
  <c r="AB3" i="405"/>
  <c r="AB2" i="405" s="1"/>
  <c r="S1" i="441"/>
  <c r="AF2" i="442"/>
  <c r="U3" i="442" s="1"/>
  <c r="AF2" i="416"/>
  <c r="U3" i="416" s="1"/>
  <c r="AE2" i="442"/>
  <c r="S3" i="442" s="1"/>
  <c r="AD2" i="437"/>
  <c r="AD3" i="437" s="1"/>
  <c r="N3" i="437" s="1"/>
  <c r="AE2" i="383"/>
  <c r="S3" i="383" s="1"/>
  <c r="R39" i="414"/>
  <c r="B61" i="442"/>
  <c r="N61" i="442"/>
  <c r="W1" i="405"/>
  <c r="R39" i="408"/>
  <c r="N61" i="380"/>
  <c r="B61" i="416"/>
  <c r="M61" i="414"/>
  <c r="M64" i="414" a="1"/>
  <c r="M64" i="414" s="1"/>
  <c r="I61" i="408"/>
  <c r="M64" i="381" a="1"/>
  <c r="M64" i="381" s="1"/>
  <c r="M61" i="381"/>
  <c r="I63" i="420" a="1"/>
  <c r="I63" i="420" s="1"/>
  <c r="I61" i="420"/>
  <c r="E52" i="438" a="1"/>
  <c r="E52" i="438" s="1"/>
  <c r="F50" i="438"/>
  <c r="E50" i="438"/>
  <c r="E41" i="438" a="1"/>
  <c r="E41" i="438" s="1"/>
  <c r="E39" i="438"/>
  <c r="W17" i="383"/>
  <c r="V17" i="383" s="1"/>
  <c r="N38" i="383" s="1"/>
  <c r="W17" i="433"/>
  <c r="V17" i="433" s="1"/>
  <c r="N36" i="433" s="1"/>
  <c r="W17" i="414"/>
  <c r="V17" i="414" s="1"/>
  <c r="N36" i="414" s="1"/>
  <c r="W17" i="387"/>
  <c r="V17" i="387" s="1"/>
  <c r="N37" i="387" s="1"/>
  <c r="W17" i="430"/>
  <c r="V17" i="430" s="1"/>
  <c r="N36" i="430" s="1"/>
  <c r="R50" i="441"/>
  <c r="N61" i="441"/>
  <c r="W20" i="441"/>
  <c r="V20" i="441" s="1"/>
  <c r="Q37" i="441" s="1"/>
  <c r="A61" i="441"/>
  <c r="W8" i="441"/>
  <c r="V8" i="441" s="1"/>
  <c r="E38" i="441" s="1"/>
  <c r="W16" i="441"/>
  <c r="V16" i="441" s="1"/>
  <c r="M36" i="441" s="1"/>
  <c r="A39" i="441"/>
  <c r="A40" i="441" a="1"/>
  <c r="A40" i="441" s="1"/>
  <c r="N39" i="441"/>
  <c r="Q40" i="416" a="1"/>
  <c r="Q40" i="416" s="1"/>
  <c r="Q39" i="416"/>
  <c r="Q51" i="416" a="1"/>
  <c r="Q51" i="416" s="1"/>
  <c r="R50" i="416"/>
  <c r="A72" i="416"/>
  <c r="A39" i="416"/>
  <c r="C6" i="416"/>
  <c r="C10" i="416"/>
  <c r="C14" i="416"/>
  <c r="M39" i="416"/>
  <c r="N61" i="416"/>
  <c r="N39" i="416"/>
  <c r="W14" i="415"/>
  <c r="V14" i="415" s="1"/>
  <c r="K36" i="415" s="1"/>
  <c r="W12" i="415"/>
  <c r="V12" i="415" s="1"/>
  <c r="I36" i="415" s="1"/>
  <c r="W8" i="415"/>
  <c r="V8" i="415" s="1"/>
  <c r="E38" i="415" s="1"/>
  <c r="C8" i="415"/>
  <c r="C12" i="415"/>
  <c r="C14" i="415"/>
  <c r="C18" i="415"/>
  <c r="W16" i="414"/>
  <c r="V16" i="414" s="1"/>
  <c r="M38" i="414" s="1"/>
  <c r="Q39" i="414"/>
  <c r="I39" i="414"/>
  <c r="C8" i="414"/>
  <c r="C12" i="414"/>
  <c r="C16" i="414"/>
  <c r="C20" i="414"/>
  <c r="W12" i="414"/>
  <c r="V12" i="414" s="1"/>
  <c r="I38" i="414" s="1"/>
  <c r="M39" i="414"/>
  <c r="W8" i="414"/>
  <c r="V8" i="414" s="1"/>
  <c r="E37" i="414" s="1"/>
  <c r="J39" i="414"/>
  <c r="N39" i="414"/>
  <c r="E50" i="408"/>
  <c r="M40" i="408" a="1"/>
  <c r="M40" i="408" s="1"/>
  <c r="C6" i="408"/>
  <c r="C10" i="408"/>
  <c r="C12" i="408"/>
  <c r="C14" i="408"/>
  <c r="W6" i="408"/>
  <c r="V6" i="408" s="1"/>
  <c r="C38" i="408" s="1"/>
  <c r="W14" i="408"/>
  <c r="V14" i="408" s="1"/>
  <c r="K37" i="408" s="1"/>
  <c r="W10" i="408"/>
  <c r="V10" i="408" s="1"/>
  <c r="G37" i="408" s="1"/>
  <c r="A63" i="397" a="1"/>
  <c r="A63" i="397" s="1"/>
  <c r="A61" i="397"/>
  <c r="I52" i="397" a="1"/>
  <c r="I52" i="397" s="1"/>
  <c r="J50" i="397"/>
  <c r="I50" i="397"/>
  <c r="A39" i="397"/>
  <c r="E50" i="397"/>
  <c r="C6" i="397"/>
  <c r="C10" i="397"/>
  <c r="C14" i="397"/>
  <c r="C18" i="397"/>
  <c r="W14" i="397"/>
  <c r="V14" i="397" s="1"/>
  <c r="K36" i="397" s="1"/>
  <c r="N61" i="397"/>
  <c r="R50" i="397"/>
  <c r="B61" i="397"/>
  <c r="M65" i="432" a="1"/>
  <c r="M65" i="432" s="1"/>
  <c r="N61" i="432"/>
  <c r="W12" i="432"/>
  <c r="V12" i="432" s="1"/>
  <c r="I38" i="432" s="1"/>
  <c r="W10" i="432"/>
  <c r="V10" i="432" s="1"/>
  <c r="G38" i="432" s="1"/>
  <c r="W8" i="432"/>
  <c r="V8" i="432" s="1"/>
  <c r="E38" i="432" s="1"/>
  <c r="A61" i="432"/>
  <c r="C8" i="432"/>
  <c r="C12" i="432"/>
  <c r="C16" i="432"/>
  <c r="C20" i="432"/>
  <c r="W14" i="430"/>
  <c r="V14" i="430" s="1"/>
  <c r="K38" i="430" s="1"/>
  <c r="C14" i="430"/>
  <c r="W8" i="430"/>
  <c r="V8" i="430" s="1"/>
  <c r="E37" i="430" s="1"/>
  <c r="C8" i="430"/>
  <c r="W12" i="430"/>
  <c r="V12" i="430" s="1"/>
  <c r="I36" i="430" s="1"/>
  <c r="C12" i="430"/>
  <c r="W16" i="430"/>
  <c r="V16" i="430" s="1"/>
  <c r="M38" i="430" s="1"/>
  <c r="C16" i="430"/>
  <c r="C6" i="436"/>
  <c r="C10" i="436"/>
  <c r="C14" i="436"/>
  <c r="C8" i="436"/>
  <c r="C12" i="436"/>
  <c r="W18" i="393"/>
  <c r="V18" i="393" s="1"/>
  <c r="O36" i="393" s="1"/>
  <c r="C6" i="393"/>
  <c r="C10" i="393"/>
  <c r="C14" i="393"/>
  <c r="W6" i="393"/>
  <c r="V6" i="393" s="1"/>
  <c r="C37" i="393" s="1"/>
  <c r="W6" i="427"/>
  <c r="V6" i="427" s="1"/>
  <c r="C36" i="427" s="1"/>
  <c r="C16" i="427"/>
  <c r="C8" i="433"/>
  <c r="C12" i="433"/>
  <c r="C20" i="433"/>
  <c r="W8" i="433"/>
  <c r="V8" i="433" s="1"/>
  <c r="E37" i="433" s="1"/>
  <c r="W14" i="426"/>
  <c r="V14" i="426" s="1"/>
  <c r="K38" i="426" s="1"/>
  <c r="C6" i="426"/>
  <c r="C10" i="426"/>
  <c r="C14" i="426"/>
  <c r="C16" i="426"/>
  <c r="C18" i="426"/>
  <c r="W6" i="426"/>
  <c r="V6" i="426" s="1"/>
  <c r="C36" i="426" s="1"/>
  <c r="W10" i="426"/>
  <c r="V10" i="426" s="1"/>
  <c r="G37" i="426" s="1"/>
  <c r="W12" i="446"/>
  <c r="V12" i="446" s="1"/>
  <c r="I38" i="446" s="1"/>
  <c r="C6" i="387"/>
  <c r="C6" i="386"/>
  <c r="C10" i="386"/>
  <c r="C12" i="386"/>
  <c r="C14" i="386"/>
  <c r="C16" i="386"/>
  <c r="W6" i="386"/>
  <c r="V6" i="386" s="1"/>
  <c r="C38" i="386" s="1"/>
  <c r="C8" i="443"/>
  <c r="C12" i="443"/>
  <c r="C16" i="443"/>
  <c r="W16" i="443"/>
  <c r="V16" i="443" s="1"/>
  <c r="M37" i="443" s="1"/>
  <c r="R39" i="424"/>
  <c r="Q39" i="424"/>
  <c r="Q40" i="424" a="1"/>
  <c r="Q40" i="424" s="1"/>
  <c r="M52" i="424" a="1"/>
  <c r="M52" i="424" s="1"/>
  <c r="M50" i="424"/>
  <c r="N50" i="424"/>
  <c r="J50" i="424"/>
  <c r="I52" i="424" a="1"/>
  <c r="I52" i="424" s="1"/>
  <c r="I50" i="424"/>
  <c r="E50" i="424"/>
  <c r="J39" i="424"/>
  <c r="F50" i="424"/>
  <c r="I39" i="424"/>
  <c r="I50" i="381"/>
  <c r="A61" i="381"/>
  <c r="A40" i="381" a="1"/>
  <c r="A40" i="381" s="1"/>
  <c r="E51" i="381" a="1"/>
  <c r="E51" i="381" s="1"/>
  <c r="E50" i="381"/>
  <c r="Q50" i="381"/>
  <c r="Q51" i="381" a="1"/>
  <c r="Q51" i="381" s="1"/>
  <c r="A39" i="381"/>
  <c r="F50" i="381"/>
  <c r="I41" i="381" a="1"/>
  <c r="I41" i="381" s="1"/>
  <c r="J39" i="381"/>
  <c r="I39" i="381"/>
  <c r="I52" i="381" a="1"/>
  <c r="I52" i="381" s="1"/>
  <c r="J50" i="381"/>
  <c r="J50" i="380"/>
  <c r="C10" i="380"/>
  <c r="C14" i="380"/>
  <c r="M64" i="380" a="1"/>
  <c r="M64" i="380" s="1"/>
  <c r="M61" i="380"/>
  <c r="C8" i="380"/>
  <c r="C12" i="380"/>
  <c r="W16" i="380"/>
  <c r="V16" i="380" s="1"/>
  <c r="M38" i="380" s="1"/>
  <c r="C16" i="380"/>
  <c r="Q51" i="380" a="1"/>
  <c r="Q51" i="380" s="1"/>
  <c r="R50" i="380"/>
  <c r="B61" i="380"/>
  <c r="A62" i="380" a="1"/>
  <c r="A62" i="380" s="1"/>
  <c r="A61" i="380"/>
  <c r="C18" i="380"/>
  <c r="C20" i="380"/>
  <c r="I50" i="380"/>
  <c r="E50" i="378"/>
  <c r="W6" i="420"/>
  <c r="V6" i="420" s="1"/>
  <c r="C38" i="420" s="1"/>
  <c r="C6" i="420"/>
  <c r="C10" i="420"/>
  <c r="W8" i="420"/>
  <c r="V8" i="420" s="1"/>
  <c r="E37" i="420" s="1"/>
  <c r="C8" i="420"/>
  <c r="C12" i="420"/>
  <c r="E42" i="420" a="1"/>
  <c r="E42" i="420" s="1"/>
  <c r="F39" i="420"/>
  <c r="I50" i="420"/>
  <c r="J50" i="420"/>
  <c r="A65" i="442" a="1"/>
  <c r="A65" i="442" s="1"/>
  <c r="A61" i="442"/>
  <c r="I52" i="442" a="1"/>
  <c r="I52" i="442" s="1"/>
  <c r="I50" i="442"/>
  <c r="J50" i="442"/>
  <c r="J61" i="442"/>
  <c r="I62" i="442" a="1"/>
  <c r="I62" i="442" s="1"/>
  <c r="C14" i="442"/>
  <c r="R39" i="407"/>
  <c r="E39" i="407"/>
  <c r="F39" i="407"/>
  <c r="I52" i="407" a="1"/>
  <c r="I52" i="407" s="1"/>
  <c r="J50" i="407"/>
  <c r="I50" i="407"/>
  <c r="I65" i="407" a="1"/>
  <c r="I65" i="407" s="1"/>
  <c r="J61" i="407"/>
  <c r="C12" i="407"/>
  <c r="Q39" i="407"/>
  <c r="I50" i="425"/>
  <c r="I39" i="425"/>
  <c r="J50" i="425"/>
  <c r="J39" i="425"/>
  <c r="M61" i="425"/>
  <c r="I41" i="405" a="1"/>
  <c r="I41" i="405" s="1"/>
  <c r="J39" i="405"/>
  <c r="F39" i="405"/>
  <c r="J50" i="405"/>
  <c r="C6" i="405"/>
  <c r="C12" i="405"/>
  <c r="I39" i="438"/>
  <c r="J39" i="438"/>
  <c r="I40" i="438" a="1"/>
  <c r="I40" i="438" s="1"/>
  <c r="I50" i="438"/>
  <c r="J50" i="438"/>
  <c r="I51" i="438" a="1"/>
  <c r="I51" i="438" s="1"/>
  <c r="A42" i="438" a="1"/>
  <c r="A42" i="438" s="1"/>
  <c r="B39" i="438"/>
  <c r="A39" i="438"/>
  <c r="C11" i="438"/>
  <c r="A61" i="438"/>
  <c r="B61" i="438"/>
  <c r="W19" i="424"/>
  <c r="V19" i="424" s="1"/>
  <c r="P36" i="424" s="1"/>
  <c r="W19" i="405"/>
  <c r="V19" i="405" s="1"/>
  <c r="P37" i="405" s="1"/>
  <c r="F36" i="386"/>
  <c r="W20" i="425"/>
  <c r="V20" i="425" s="1"/>
  <c r="Q36" i="425" s="1"/>
  <c r="F37" i="436"/>
  <c r="D36" i="397"/>
  <c r="D37" i="397"/>
  <c r="C28" i="378"/>
  <c r="W28" i="378"/>
  <c r="V28" i="378" s="1"/>
  <c r="W38" i="378" s="1"/>
  <c r="W11" i="405"/>
  <c r="V11" i="405" s="1"/>
  <c r="H37" i="405" s="1"/>
  <c r="W18" i="383"/>
  <c r="V18" i="383" s="1"/>
  <c r="O38" i="383" s="1"/>
  <c r="W18" i="430"/>
  <c r="V18" i="430" s="1"/>
  <c r="O37" i="430" s="1"/>
  <c r="C24" i="432"/>
  <c r="W24" i="432"/>
  <c r="V24" i="432" s="1"/>
  <c r="V3" i="432" s="1"/>
  <c r="W19" i="407"/>
  <c r="V19" i="407" s="1"/>
  <c r="P37" i="407" s="1"/>
  <c r="W15" i="407"/>
  <c r="V15" i="407" s="1"/>
  <c r="L36" i="407" s="1"/>
  <c r="W8" i="378"/>
  <c r="V8" i="378" s="1"/>
  <c r="E36" i="378" s="1"/>
  <c r="W20" i="386"/>
  <c r="V20" i="386" s="1"/>
  <c r="Q36" i="386" s="1"/>
  <c r="W16" i="436"/>
  <c r="V16" i="436" s="1"/>
  <c r="M37" i="436" s="1"/>
  <c r="W11" i="430"/>
  <c r="V11" i="430" s="1"/>
  <c r="H36" i="430" s="1"/>
  <c r="W16" i="408"/>
  <c r="V16" i="408" s="1"/>
  <c r="M38" i="408" s="1"/>
  <c r="W7" i="414"/>
  <c r="V7" i="414" s="1"/>
  <c r="D37" i="414" s="1"/>
  <c r="W20" i="416"/>
  <c r="V20" i="416" s="1"/>
  <c r="Q36" i="416" s="1"/>
  <c r="C28" i="381"/>
  <c r="W31" i="420"/>
  <c r="C31" i="420"/>
  <c r="W32" i="414"/>
  <c r="C32" i="414"/>
  <c r="C23" i="408"/>
  <c r="W23" i="408"/>
  <c r="V23" i="408" s="1"/>
  <c r="V2" i="408" s="1"/>
  <c r="C23" i="436"/>
  <c r="W23" i="436"/>
  <c r="V23" i="436" s="1"/>
  <c r="S37" i="436" s="1"/>
  <c r="C23" i="378"/>
  <c r="W23" i="378"/>
  <c r="V23" i="378" s="1"/>
  <c r="S38" i="378" s="1"/>
  <c r="C24" i="397"/>
  <c r="W24" i="397"/>
  <c r="V24" i="397" s="1"/>
  <c r="T37" i="397" s="1"/>
  <c r="C24" i="426"/>
  <c r="W24" i="426"/>
  <c r="V24" i="426" s="1"/>
  <c r="V3" i="426" s="1"/>
  <c r="C24" i="437"/>
  <c r="W24" i="437"/>
  <c r="V24" i="437" s="1"/>
  <c r="V3" i="437" s="1"/>
  <c r="C26" i="433"/>
  <c r="W26" i="433"/>
  <c r="V26" i="433" s="1"/>
  <c r="V36" i="433" s="1"/>
  <c r="C26" i="387"/>
  <c r="W26" i="387"/>
  <c r="V26" i="387" s="1"/>
  <c r="V38" i="387" s="1"/>
  <c r="C26" i="383"/>
  <c r="W26" i="383"/>
  <c r="V26" i="383" s="1"/>
  <c r="W1" i="383" s="1"/>
  <c r="C26" i="407"/>
  <c r="W26" i="407"/>
  <c r="V26" i="407" s="1"/>
  <c r="V36" i="407" s="1"/>
  <c r="C10" i="438"/>
  <c r="W15" i="405"/>
  <c r="V15" i="405" s="1"/>
  <c r="L37" i="405" s="1"/>
  <c r="W7" i="405"/>
  <c r="V7" i="405" s="1"/>
  <c r="D38" i="405" s="1"/>
  <c r="W20" i="407"/>
  <c r="V20" i="407" s="1"/>
  <c r="Q37" i="407" s="1"/>
  <c r="W16" i="407"/>
  <c r="V16" i="407" s="1"/>
  <c r="M38" i="407" s="1"/>
  <c r="W12" i="407"/>
  <c r="V12" i="407" s="1"/>
  <c r="I36" i="407" s="1"/>
  <c r="W8" i="407"/>
  <c r="V8" i="407" s="1"/>
  <c r="E36" i="407" s="1"/>
  <c r="W5" i="442"/>
  <c r="V5" i="442" s="1"/>
  <c r="B37" i="442" s="1"/>
  <c r="W9" i="442"/>
  <c r="V9" i="442" s="1"/>
  <c r="F38" i="442" s="1"/>
  <c r="W17" i="442"/>
  <c r="V17" i="442" s="1"/>
  <c r="N36" i="442" s="1"/>
  <c r="W21" i="442"/>
  <c r="V21" i="442" s="1"/>
  <c r="R38" i="442" s="1"/>
  <c r="W12" i="420"/>
  <c r="V12" i="420" s="1"/>
  <c r="I38" i="420" s="1"/>
  <c r="W20" i="420"/>
  <c r="V20" i="420" s="1"/>
  <c r="Q37" i="420" s="1"/>
  <c r="W7" i="378"/>
  <c r="V7" i="378" s="1"/>
  <c r="D37" i="378" s="1"/>
  <c r="W11" i="378"/>
  <c r="V11" i="378" s="1"/>
  <c r="H38" i="378" s="1"/>
  <c r="W19" i="378"/>
  <c r="V19" i="378" s="1"/>
  <c r="P38" i="378" s="1"/>
  <c r="W9" i="380"/>
  <c r="V9" i="380" s="1"/>
  <c r="F37" i="380" s="1"/>
  <c r="W17" i="380"/>
  <c r="V17" i="380" s="1"/>
  <c r="N38" i="380" s="1"/>
  <c r="W7" i="424"/>
  <c r="V7" i="424" s="1"/>
  <c r="D38" i="424" s="1"/>
  <c r="W11" i="424"/>
  <c r="V11" i="424" s="1"/>
  <c r="H37" i="424" s="1"/>
  <c r="W15" i="424"/>
  <c r="V15" i="424" s="1"/>
  <c r="L38" i="424" s="1"/>
  <c r="W6" i="383"/>
  <c r="V6" i="383" s="1"/>
  <c r="C37" i="383" s="1"/>
  <c r="W10" i="383"/>
  <c r="V10" i="383" s="1"/>
  <c r="G36" i="383" s="1"/>
  <c r="W14" i="383"/>
  <c r="V14" i="383" s="1"/>
  <c r="K36" i="383" s="1"/>
  <c r="W17" i="443"/>
  <c r="V17" i="443" s="1"/>
  <c r="N36" i="443" s="1"/>
  <c r="W8" i="437"/>
  <c r="V8" i="437" s="1"/>
  <c r="E37" i="437" s="1"/>
  <c r="W12" i="437"/>
  <c r="V12" i="437" s="1"/>
  <c r="I36" i="437" s="1"/>
  <c r="W20" i="437"/>
  <c r="V20" i="437" s="1"/>
  <c r="Q38" i="437" s="1"/>
  <c r="W7" i="386"/>
  <c r="V7" i="386" s="1"/>
  <c r="D37" i="386" s="1"/>
  <c r="W11" i="386"/>
  <c r="V11" i="386" s="1"/>
  <c r="H36" i="386" s="1"/>
  <c r="W15" i="386"/>
  <c r="V15" i="386" s="1"/>
  <c r="L36" i="386" s="1"/>
  <c r="W19" i="386"/>
  <c r="V19" i="386" s="1"/>
  <c r="P37" i="386" s="1"/>
  <c r="W10" i="387"/>
  <c r="V10" i="387" s="1"/>
  <c r="G37" i="387" s="1"/>
  <c r="W18" i="387"/>
  <c r="V18" i="387" s="1"/>
  <c r="O38" i="387" s="1"/>
  <c r="W6" i="433"/>
  <c r="V6" i="433" s="1"/>
  <c r="C38" i="433" s="1"/>
  <c r="W10" i="433"/>
  <c r="V10" i="433" s="1"/>
  <c r="G38" i="433" s="1"/>
  <c r="W18" i="433"/>
  <c r="V18" i="433" s="1"/>
  <c r="O36" i="433" s="1"/>
  <c r="W5" i="427"/>
  <c r="V5" i="427" s="1"/>
  <c r="B36" i="427" s="1"/>
  <c r="W9" i="427"/>
  <c r="V9" i="427" s="1"/>
  <c r="W13" i="427"/>
  <c r="V13" i="427" s="1"/>
  <c r="J37" i="427" s="1"/>
  <c r="W21" i="427"/>
  <c r="V21" i="427" s="1"/>
  <c r="R37" i="427" s="1"/>
  <c r="W8" i="393"/>
  <c r="V8" i="393" s="1"/>
  <c r="E37" i="393" s="1"/>
  <c r="W12" i="393"/>
  <c r="V12" i="393" s="1"/>
  <c r="I38" i="393" s="1"/>
  <c r="W16" i="393"/>
  <c r="V16" i="393" s="1"/>
  <c r="M38" i="393" s="1"/>
  <c r="W20" i="393"/>
  <c r="V20" i="393" s="1"/>
  <c r="Q37" i="393" s="1"/>
  <c r="W7" i="436"/>
  <c r="V7" i="436" s="1"/>
  <c r="D38" i="436" s="1"/>
  <c r="W11" i="436"/>
  <c r="V11" i="436" s="1"/>
  <c r="H36" i="436" s="1"/>
  <c r="W19" i="436"/>
  <c r="V19" i="436" s="1"/>
  <c r="P36" i="436" s="1"/>
  <c r="W6" i="430"/>
  <c r="V6" i="430" s="1"/>
  <c r="C36" i="430" s="1"/>
  <c r="W10" i="430"/>
  <c r="V10" i="430" s="1"/>
  <c r="G37" i="430" s="1"/>
  <c r="W9" i="432"/>
  <c r="V9" i="432" s="1"/>
  <c r="F37" i="432" s="1"/>
  <c r="W13" i="432"/>
  <c r="V13" i="432" s="1"/>
  <c r="J38" i="432" s="1"/>
  <c r="W16" i="397"/>
  <c r="V16" i="397" s="1"/>
  <c r="M37" i="397" s="1"/>
  <c r="W7" i="408"/>
  <c r="V7" i="408" s="1"/>
  <c r="D36" i="408" s="1"/>
  <c r="W11" i="408"/>
  <c r="V11" i="408" s="1"/>
  <c r="H38" i="408" s="1"/>
  <c r="W19" i="408"/>
  <c r="V19" i="408" s="1"/>
  <c r="P38" i="408" s="1"/>
  <c r="W10" i="414"/>
  <c r="V10" i="414" s="1"/>
  <c r="G36" i="414" s="1"/>
  <c r="W10" i="425"/>
  <c r="V10" i="425" s="1"/>
  <c r="G38" i="425" s="1"/>
  <c r="C23" i="397"/>
  <c r="W23" i="397"/>
  <c r="V23" i="397" s="1"/>
  <c r="V2" i="397" s="1"/>
  <c r="C23" i="393"/>
  <c r="W23" i="393"/>
  <c r="V23" i="393" s="1"/>
  <c r="S38" i="393" s="1"/>
  <c r="C23" i="426"/>
  <c r="W23" i="426"/>
  <c r="V23" i="426" s="1"/>
  <c r="V2" i="426" s="1"/>
  <c r="C23" i="437"/>
  <c r="W23" i="437"/>
  <c r="V23" i="437" s="1"/>
  <c r="V2" i="437" s="1"/>
  <c r="C23" i="381"/>
  <c r="W23" i="381"/>
  <c r="V23" i="381" s="1"/>
  <c r="V2" i="381" s="1"/>
  <c r="C23" i="420"/>
  <c r="W23" i="420"/>
  <c r="V23" i="420" s="1"/>
  <c r="V2" i="420" s="1"/>
  <c r="C24" i="415"/>
  <c r="W24" i="415"/>
  <c r="V24" i="415" s="1"/>
  <c r="T36" i="415" s="1"/>
  <c r="C24" i="427"/>
  <c r="W24" i="427"/>
  <c r="V24" i="427" s="1"/>
  <c r="V3" i="427" s="1"/>
  <c r="C24" i="380"/>
  <c r="W24" i="380"/>
  <c r="V24" i="380" s="1"/>
  <c r="V3" i="380" s="1"/>
  <c r="V4" i="438"/>
  <c r="U37" i="438"/>
  <c r="C25" i="414"/>
  <c r="W25" i="414"/>
  <c r="V25" i="414" s="1"/>
  <c r="U38" i="414" s="1"/>
  <c r="C25" i="433"/>
  <c r="W25" i="433"/>
  <c r="V25" i="433" s="1"/>
  <c r="U38" i="433" s="1"/>
  <c r="C25" i="383"/>
  <c r="W25" i="383"/>
  <c r="V25" i="383" s="1"/>
  <c r="V4" i="383" s="1"/>
  <c r="C26" i="408"/>
  <c r="W26" i="408"/>
  <c r="V26" i="408" s="1"/>
  <c r="V36" i="408" s="1"/>
  <c r="C26" i="424"/>
  <c r="W26" i="424"/>
  <c r="V26" i="424" s="1"/>
  <c r="W1" i="424" s="1"/>
  <c r="W10" i="442"/>
  <c r="V10" i="442" s="1"/>
  <c r="G37" i="442" s="1"/>
  <c r="W17" i="420"/>
  <c r="V17" i="420" s="1"/>
  <c r="N37" i="420" s="1"/>
  <c r="W12" i="378"/>
  <c r="V12" i="378" s="1"/>
  <c r="I36" i="378" s="1"/>
  <c r="W20" i="378"/>
  <c r="V20" i="378" s="1"/>
  <c r="Q38" i="378" s="1"/>
  <c r="W6" i="380"/>
  <c r="V6" i="380" s="1"/>
  <c r="C37" i="380" s="1"/>
  <c r="W10" i="380"/>
  <c r="V10" i="380" s="1"/>
  <c r="G38" i="380" s="1"/>
  <c r="W8" i="424"/>
  <c r="V8" i="424" s="1"/>
  <c r="E37" i="424" s="1"/>
  <c r="W12" i="424"/>
  <c r="V12" i="424" s="1"/>
  <c r="I36" i="424" s="1"/>
  <c r="W7" i="383"/>
  <c r="V7" i="383" s="1"/>
  <c r="D36" i="383" s="1"/>
  <c r="W17" i="437"/>
  <c r="V17" i="437" s="1"/>
  <c r="N36" i="437" s="1"/>
  <c r="W12" i="386"/>
  <c r="V12" i="386" s="1"/>
  <c r="I37" i="386" s="1"/>
  <c r="W5" i="426"/>
  <c r="V5" i="426" s="1"/>
  <c r="B38" i="426" s="1"/>
  <c r="W9" i="426"/>
  <c r="V9" i="426" s="1"/>
  <c r="F38" i="426" s="1"/>
  <c r="W10" i="427"/>
  <c r="V10" i="427" s="1"/>
  <c r="G37" i="427" s="1"/>
  <c r="W9" i="393"/>
  <c r="V9" i="393" s="1"/>
  <c r="F36" i="393" s="1"/>
  <c r="W17" i="393"/>
  <c r="V17" i="393" s="1"/>
  <c r="N37" i="393" s="1"/>
  <c r="W8" i="436"/>
  <c r="V8" i="436" s="1"/>
  <c r="E38" i="436" s="1"/>
  <c r="W12" i="436"/>
  <c r="V12" i="436" s="1"/>
  <c r="I36" i="436" s="1"/>
  <c r="W20" i="436"/>
  <c r="V20" i="436" s="1"/>
  <c r="Q37" i="436" s="1"/>
  <c r="W7" i="430"/>
  <c r="V7" i="430" s="1"/>
  <c r="W19" i="430"/>
  <c r="V19" i="430" s="1"/>
  <c r="P37" i="430" s="1"/>
  <c r="W6" i="432"/>
  <c r="V6" i="432" s="1"/>
  <c r="C38" i="432" s="1"/>
  <c r="W18" i="432"/>
  <c r="V18" i="432" s="1"/>
  <c r="O36" i="432" s="1"/>
  <c r="W5" i="397"/>
  <c r="V5" i="397" s="1"/>
  <c r="B36" i="397" s="1"/>
  <c r="W17" i="397"/>
  <c r="V17" i="397" s="1"/>
  <c r="N38" i="397" s="1"/>
  <c r="W20" i="408"/>
  <c r="V20" i="408" s="1"/>
  <c r="Q36" i="408" s="1"/>
  <c r="W8" i="416"/>
  <c r="V8" i="416" s="1"/>
  <c r="E37" i="416" s="1"/>
  <c r="W6" i="425"/>
  <c r="V6" i="425" s="1"/>
  <c r="C36" i="425" s="1"/>
  <c r="W5" i="420"/>
  <c r="V5" i="420" s="1"/>
  <c r="B38" i="420" s="1"/>
  <c r="W9" i="420"/>
  <c r="V9" i="420" s="1"/>
  <c r="F38" i="420" s="1"/>
  <c r="W15" i="383"/>
  <c r="V15" i="383" s="1"/>
  <c r="L38" i="383" s="1"/>
  <c r="W6" i="442"/>
  <c r="V6" i="442" s="1"/>
  <c r="C38" i="442" s="1"/>
  <c r="U36" i="438"/>
  <c r="W15" i="430"/>
  <c r="V15" i="430" s="1"/>
  <c r="L38" i="430" s="1"/>
  <c r="W26" i="441"/>
  <c r="V26" i="441" s="1"/>
  <c r="V36" i="441" s="1"/>
  <c r="W14" i="442"/>
  <c r="V14" i="442" s="1"/>
  <c r="K36" i="442" s="1"/>
  <c r="W23" i="416"/>
  <c r="V23" i="416" s="1"/>
  <c r="V2" i="416" s="1"/>
  <c r="W25" i="430"/>
  <c r="V25" i="430" s="1"/>
  <c r="V4" i="430" s="1"/>
  <c r="W29" i="441"/>
  <c r="V29" i="441" s="1"/>
  <c r="X37" i="441" s="1"/>
  <c r="C29" i="441"/>
  <c r="W31" i="416"/>
  <c r="C31" i="416"/>
  <c r="W31" i="427"/>
  <c r="C31" i="427"/>
  <c r="C31" i="443"/>
  <c r="W8" i="425"/>
  <c r="V8" i="425" s="1"/>
  <c r="E38" i="425" s="1"/>
  <c r="C23" i="414"/>
  <c r="W23" i="414"/>
  <c r="V23" i="414" s="1"/>
  <c r="S36" i="414" s="1"/>
  <c r="C23" i="430"/>
  <c r="W23" i="430"/>
  <c r="V23" i="430" s="1"/>
  <c r="V2" i="430" s="1"/>
  <c r="C23" i="383"/>
  <c r="W23" i="383"/>
  <c r="V23" i="383" s="1"/>
  <c r="S38" i="383" s="1"/>
  <c r="C23" i="407"/>
  <c r="W23" i="407"/>
  <c r="V23" i="407" s="1"/>
  <c r="S36" i="407" s="1"/>
  <c r="C24" i="441"/>
  <c r="W24" i="441"/>
  <c r="V24" i="441" s="1"/>
  <c r="V3" i="441" s="1"/>
  <c r="C24" i="408"/>
  <c r="W24" i="408"/>
  <c r="V24" i="408" s="1"/>
  <c r="T38" i="408" s="1"/>
  <c r="C24" i="436"/>
  <c r="W24" i="436"/>
  <c r="V24" i="436" s="1"/>
  <c r="T37" i="436" s="1"/>
  <c r="C24" i="424"/>
  <c r="W24" i="424"/>
  <c r="V24" i="424" s="1"/>
  <c r="T38" i="424" s="1"/>
  <c r="C24" i="425"/>
  <c r="W24" i="425"/>
  <c r="V24" i="425" s="1"/>
  <c r="V3" i="425" s="1"/>
  <c r="C25" i="416"/>
  <c r="W25" i="416"/>
  <c r="V25" i="416" s="1"/>
  <c r="V4" i="416" s="1"/>
  <c r="C25" i="397"/>
  <c r="W25" i="397"/>
  <c r="V25" i="397" s="1"/>
  <c r="U38" i="397" s="1"/>
  <c r="C25" i="426"/>
  <c r="W25" i="426"/>
  <c r="V25" i="426" s="1"/>
  <c r="U38" i="426" s="1"/>
  <c r="C25" i="437"/>
  <c r="W25" i="437"/>
  <c r="V25" i="437" s="1"/>
  <c r="U36" i="437" s="1"/>
  <c r="C25" i="381"/>
  <c r="W25" i="381"/>
  <c r="V25" i="381" s="1"/>
  <c r="U38" i="381" s="1"/>
  <c r="C25" i="420"/>
  <c r="W25" i="420"/>
  <c r="V25" i="420" s="1"/>
  <c r="U37" i="420" s="1"/>
  <c r="C26" i="415"/>
  <c r="W26" i="415"/>
  <c r="V26" i="415" s="1"/>
  <c r="V37" i="415" s="1"/>
  <c r="C26" i="432"/>
  <c r="W26" i="432"/>
  <c r="V26" i="432" s="1"/>
  <c r="W1" i="432" s="1"/>
  <c r="C26" i="427"/>
  <c r="W26" i="427"/>
  <c r="V26" i="427" s="1"/>
  <c r="W1" i="427" s="1"/>
  <c r="W7" i="381"/>
  <c r="V7" i="381" s="1"/>
  <c r="D37" i="381" s="1"/>
  <c r="W17" i="427"/>
  <c r="V17" i="427" s="1"/>
  <c r="N38" i="427" s="1"/>
  <c r="W15" i="408"/>
  <c r="V15" i="408" s="1"/>
  <c r="L36" i="408" s="1"/>
  <c r="W14" i="443"/>
  <c r="V14" i="443" s="1"/>
  <c r="K38" i="443" s="1"/>
  <c r="W9" i="446"/>
  <c r="V9" i="446" s="1"/>
  <c r="F36" i="446" s="1"/>
  <c r="W15" i="436"/>
  <c r="V15" i="436" s="1"/>
  <c r="L36" i="436" s="1"/>
  <c r="W10" i="443"/>
  <c r="V10" i="443" s="1"/>
  <c r="G37" i="443" s="1"/>
  <c r="W13" i="446"/>
  <c r="V13" i="446" s="1"/>
  <c r="J37" i="446" s="1"/>
  <c r="H37" i="432"/>
  <c r="W12" i="397"/>
  <c r="V12" i="397" s="1"/>
  <c r="I38" i="397" s="1"/>
  <c r="W8" i="397"/>
  <c r="V8" i="397" s="1"/>
  <c r="E38" i="397" s="1"/>
  <c r="C30" i="437"/>
  <c r="C29" i="442"/>
  <c r="W23" i="441"/>
  <c r="V23" i="441" s="1"/>
  <c r="S37" i="441" s="1"/>
  <c r="W23" i="424"/>
  <c r="V23" i="424" s="1"/>
  <c r="V2" i="424" s="1"/>
  <c r="W24" i="386"/>
  <c r="V24" i="386" s="1"/>
  <c r="T37" i="386" s="1"/>
  <c r="W14" i="447"/>
  <c r="V14" i="447" s="1"/>
  <c r="K36" i="447" s="1"/>
  <c r="W18" i="447"/>
  <c r="V18" i="447" s="1"/>
  <c r="O38" i="447" s="1"/>
  <c r="W12" i="381"/>
  <c r="V12" i="381" s="1"/>
  <c r="I38" i="381" s="1"/>
  <c r="W18" i="446"/>
  <c r="V18" i="446" s="1"/>
  <c r="O36" i="446" s="1"/>
  <c r="W8" i="445"/>
  <c r="V8" i="445" s="1"/>
  <c r="E36" i="445" s="1"/>
  <c r="W21" i="432"/>
  <c r="V21" i="432" s="1"/>
  <c r="R36" i="432" s="1"/>
  <c r="W14" i="414"/>
  <c r="V14" i="414" s="1"/>
  <c r="K36" i="414" s="1"/>
  <c r="H36" i="397"/>
  <c r="W20" i="397"/>
  <c r="V20" i="397" s="1"/>
  <c r="AD37" i="397" s="1"/>
  <c r="W18" i="414"/>
  <c r="V18" i="414" s="1"/>
  <c r="O38" i="414" s="1"/>
  <c r="C15" i="438"/>
  <c r="C30" i="425"/>
  <c r="C28" i="441"/>
  <c r="W23" i="386"/>
  <c r="V23" i="386" s="1"/>
  <c r="S37" i="386" s="1"/>
  <c r="W23" i="425"/>
  <c r="V23" i="425" s="1"/>
  <c r="V2" i="425" s="1"/>
  <c r="W24" i="393"/>
  <c r="V24" i="393" s="1"/>
  <c r="T37" i="393" s="1"/>
  <c r="W25" i="436"/>
  <c r="V25" i="436" s="1"/>
  <c r="U38" i="436" s="1"/>
  <c r="C24" i="445"/>
  <c r="W9" i="381"/>
  <c r="V9" i="381" s="1"/>
  <c r="F37" i="381" s="1"/>
  <c r="W21" i="407"/>
  <c r="V21" i="407" s="1"/>
  <c r="R36" i="407" s="1"/>
  <c r="W5" i="425"/>
  <c r="V5" i="425" s="1"/>
  <c r="B36" i="425" s="1"/>
  <c r="W7" i="420"/>
  <c r="V7" i="420" s="1"/>
  <c r="D36" i="420" s="1"/>
  <c r="W11" i="420"/>
  <c r="V11" i="420" s="1"/>
  <c r="H38" i="420" s="1"/>
  <c r="W15" i="420"/>
  <c r="V15" i="420" s="1"/>
  <c r="L37" i="420" s="1"/>
  <c r="W8" i="380"/>
  <c r="V8" i="380" s="1"/>
  <c r="E37" i="380" s="1"/>
  <c r="W10" i="378"/>
  <c r="V10" i="378" s="1"/>
  <c r="G36" i="378" s="1"/>
  <c r="W8" i="442"/>
  <c r="V8" i="442" s="1"/>
  <c r="E38" i="442" s="1"/>
  <c r="W12" i="442"/>
  <c r="V12" i="442" s="1"/>
  <c r="I37" i="442" s="1"/>
  <c r="C31" i="437"/>
  <c r="W32" i="443"/>
  <c r="V32" i="443" s="1"/>
  <c r="AA37" i="443" s="1"/>
  <c r="C32" i="443"/>
  <c r="W21" i="447"/>
  <c r="V21" i="447" s="1"/>
  <c r="R38" i="447" s="1"/>
  <c r="W12" i="380"/>
  <c r="V12" i="380" s="1"/>
  <c r="I37" i="380" s="1"/>
  <c r="W20" i="442"/>
  <c r="V20" i="442" s="1"/>
  <c r="Q37" i="442" s="1"/>
  <c r="C28" i="420"/>
  <c r="N38" i="436"/>
  <c r="W6" i="378"/>
  <c r="V6" i="378" s="1"/>
  <c r="C38" i="378" s="1"/>
  <c r="W16" i="442"/>
  <c r="V16" i="442" s="1"/>
  <c r="M36" i="442" s="1"/>
  <c r="C28" i="408"/>
  <c r="W21" i="443"/>
  <c r="V21" i="443" s="1"/>
  <c r="R36" i="443" s="1"/>
  <c r="W5" i="446"/>
  <c r="V5" i="446" s="1"/>
  <c r="B37" i="446" s="1"/>
  <c r="W30" i="416"/>
  <c r="C30" i="416"/>
  <c r="C23" i="415"/>
  <c r="W23" i="415"/>
  <c r="V23" i="415" s="1"/>
  <c r="S36" i="415" s="1"/>
  <c r="C23" i="432"/>
  <c r="W23" i="432"/>
  <c r="V23" i="432" s="1"/>
  <c r="S38" i="432" s="1"/>
  <c r="C24" i="446"/>
  <c r="W24" i="446"/>
  <c r="V24" i="446" s="1"/>
  <c r="T38" i="446" s="1"/>
  <c r="C26" i="443"/>
  <c r="W26" i="443"/>
  <c r="V26" i="443" s="1"/>
  <c r="W17" i="405"/>
  <c r="V17" i="405" s="1"/>
  <c r="N37" i="405" s="1"/>
  <c r="W12" i="405"/>
  <c r="V12" i="405" s="1"/>
  <c r="I37" i="405" s="1"/>
  <c r="W7" i="416"/>
  <c r="V7" i="416" s="1"/>
  <c r="D36" i="416" s="1"/>
  <c r="W11" i="416"/>
  <c r="V11" i="416" s="1"/>
  <c r="H37" i="416" s="1"/>
  <c r="W6" i="441"/>
  <c r="V6" i="441" s="1"/>
  <c r="C36" i="441" s="1"/>
  <c r="I38" i="427"/>
  <c r="W9" i="425"/>
  <c r="V9" i="425" s="1"/>
  <c r="F36" i="425" s="1"/>
  <c r="W9" i="415"/>
  <c r="V9" i="415" s="1"/>
  <c r="F37" i="415" s="1"/>
  <c r="W13" i="407"/>
  <c r="V13" i="407" s="1"/>
  <c r="J37" i="407" s="1"/>
  <c r="W8" i="405"/>
  <c r="V8" i="405" s="1"/>
  <c r="E38" i="405" s="1"/>
  <c r="W26" i="414"/>
  <c r="V26" i="414" s="1"/>
  <c r="V36" i="414" s="1"/>
  <c r="W23" i="427"/>
  <c r="V23" i="427" s="1"/>
  <c r="S37" i="427" s="1"/>
  <c r="W23" i="380"/>
  <c r="V23" i="380" s="1"/>
  <c r="V2" i="380" s="1"/>
  <c r="W25" i="380"/>
  <c r="V25" i="380" s="1"/>
  <c r="V4" i="380" s="1"/>
  <c r="W11" i="414"/>
  <c r="V11" i="414" s="1"/>
  <c r="W15" i="414"/>
  <c r="V15" i="414" s="1"/>
  <c r="L37" i="414" s="1"/>
  <c r="W10" i="415"/>
  <c r="V10" i="415" s="1"/>
  <c r="G38" i="415" s="1"/>
  <c r="W17" i="415"/>
  <c r="V17" i="415" s="1"/>
  <c r="N36" i="415" s="1"/>
  <c r="W12" i="416"/>
  <c r="V12" i="416" s="1"/>
  <c r="I36" i="416" s="1"/>
  <c r="W16" i="416"/>
  <c r="V16" i="416" s="1"/>
  <c r="M37" i="416" s="1"/>
  <c r="W7" i="441"/>
  <c r="V7" i="441" s="1"/>
  <c r="D37" i="441" s="1"/>
  <c r="C24" i="433"/>
  <c r="W24" i="433"/>
  <c r="V24" i="433" s="1"/>
  <c r="T36" i="433" s="1"/>
  <c r="C25" i="415"/>
  <c r="W25" i="415"/>
  <c r="V25" i="415" s="1"/>
  <c r="U36" i="415" s="1"/>
  <c r="C25" i="427"/>
  <c r="W25" i="427"/>
  <c r="V25" i="427" s="1"/>
  <c r="U38" i="427" s="1"/>
  <c r="C26" i="446"/>
  <c r="W26" i="446"/>
  <c r="V26" i="446" s="1"/>
  <c r="V38" i="446" s="1"/>
  <c r="C26" i="380"/>
  <c r="W26" i="380"/>
  <c r="V26" i="380" s="1"/>
  <c r="V38" i="380" s="1"/>
  <c r="W10" i="441"/>
  <c r="V10" i="441" s="1"/>
  <c r="G36" i="441" s="1"/>
  <c r="W13" i="425"/>
  <c r="V13" i="425" s="1"/>
  <c r="J36" i="425" s="1"/>
  <c r="W18" i="425"/>
  <c r="V18" i="425" s="1"/>
  <c r="O37" i="425" s="1"/>
  <c r="B38" i="430"/>
  <c r="I37" i="427"/>
  <c r="W9" i="407"/>
  <c r="V9" i="407" s="1"/>
  <c r="W19" i="414"/>
  <c r="V19" i="414" s="1"/>
  <c r="P37" i="414" s="1"/>
  <c r="W16" i="415"/>
  <c r="V16" i="415" s="1"/>
  <c r="M36" i="415" s="1"/>
  <c r="W19" i="416"/>
  <c r="V19" i="416" s="1"/>
  <c r="P38" i="416" s="1"/>
  <c r="W18" i="441"/>
  <c r="V18" i="441" s="1"/>
  <c r="O37" i="441" s="1"/>
  <c r="W15" i="416"/>
  <c r="V15" i="416" s="1"/>
  <c r="L36" i="416" s="1"/>
  <c r="W24" i="405"/>
  <c r="V24" i="405" s="1"/>
  <c r="T37" i="405" s="1"/>
  <c r="W25" i="442"/>
  <c r="V25" i="442" s="1"/>
  <c r="U38" i="442" s="1"/>
  <c r="C23" i="442"/>
  <c r="W23" i="442"/>
  <c r="V23" i="442" s="1"/>
  <c r="S38" i="442" s="1"/>
  <c r="C24" i="420"/>
  <c r="W24" i="420"/>
  <c r="V24" i="420" s="1"/>
  <c r="T37" i="420" s="1"/>
  <c r="C25" i="432"/>
  <c r="W25" i="432"/>
  <c r="V25" i="432" s="1"/>
  <c r="U37" i="432" s="1"/>
  <c r="C26" i="430"/>
  <c r="W26" i="430"/>
  <c r="V26" i="430" s="1"/>
  <c r="V38" i="430" s="1"/>
  <c r="W17" i="407"/>
  <c r="V17" i="407" s="1"/>
  <c r="N38" i="407" s="1"/>
  <c r="W20" i="415"/>
  <c r="V20" i="415" s="1"/>
  <c r="Q38" i="415" s="1"/>
  <c r="W17" i="441"/>
  <c r="V17" i="441" s="1"/>
  <c r="N37" i="441" s="1"/>
  <c r="W14" i="441"/>
  <c r="V14" i="441" s="1"/>
  <c r="K38" i="441" s="1"/>
  <c r="W20" i="405"/>
  <c r="V20" i="405" s="1"/>
  <c r="Q38" i="405" s="1"/>
  <c r="W13" i="408"/>
  <c r="V13" i="408" s="1"/>
  <c r="J36" i="408" s="1"/>
  <c r="W5" i="407"/>
  <c r="V5" i="407" s="1"/>
  <c r="B37" i="407" s="1"/>
  <c r="W5" i="408"/>
  <c r="V5" i="408" s="1"/>
  <c r="B36" i="408" s="1"/>
  <c r="W5" i="415"/>
  <c r="V5" i="415" s="1"/>
  <c r="B37" i="415" s="1"/>
  <c r="C7" i="438"/>
  <c r="C30" i="397"/>
  <c r="C31" i="408"/>
  <c r="W29" i="425"/>
  <c r="W30" i="393"/>
  <c r="C30" i="393"/>
  <c r="W26" i="442"/>
  <c r="V26" i="442" s="1"/>
  <c r="V38" i="442" s="1"/>
  <c r="W7" i="446"/>
  <c r="V7" i="446" s="1"/>
  <c r="D38" i="446" s="1"/>
  <c r="W28" i="443"/>
  <c r="C28" i="443"/>
  <c r="W17" i="381"/>
  <c r="V17" i="381" s="1"/>
  <c r="N37" i="381" s="1"/>
  <c r="W18" i="386"/>
  <c r="V18" i="386" s="1"/>
  <c r="O37" i="386" s="1"/>
  <c r="C31" i="405"/>
  <c r="W32" i="397"/>
  <c r="C32" i="397"/>
  <c r="W32" i="427"/>
  <c r="C32" i="427"/>
  <c r="C32" i="425"/>
  <c r="W32" i="425"/>
  <c r="C25" i="445"/>
  <c r="W25" i="445"/>
  <c r="V25" i="445" s="1"/>
  <c r="V4" i="445" s="1"/>
  <c r="C25" i="386"/>
  <c r="W25" i="386"/>
  <c r="V25" i="386" s="1"/>
  <c r="C25" i="378"/>
  <c r="W25" i="378"/>
  <c r="V25" i="378" s="1"/>
  <c r="U37" i="378" s="1"/>
  <c r="C25" i="425"/>
  <c r="W25" i="425"/>
  <c r="V25" i="425" s="1"/>
  <c r="U38" i="425" s="1"/>
  <c r="C26" i="416"/>
  <c r="W26" i="416"/>
  <c r="V26" i="416" s="1"/>
  <c r="V37" i="416" s="1"/>
  <c r="C26" i="397"/>
  <c r="W26" i="397"/>
  <c r="V26" i="397" s="1"/>
  <c r="AI38" i="397" s="1"/>
  <c r="C26" i="393"/>
  <c r="W26" i="393"/>
  <c r="V26" i="393" s="1"/>
  <c r="W1" i="393" s="1"/>
  <c r="C26" i="445"/>
  <c r="W26" i="445"/>
  <c r="V26" i="445" s="1"/>
  <c r="V36" i="445" s="1"/>
  <c r="C26" i="378"/>
  <c r="W26" i="378"/>
  <c r="V26" i="378" s="1"/>
  <c r="W1" i="378" s="1"/>
  <c r="C26" i="425"/>
  <c r="W26" i="425"/>
  <c r="V26" i="425" s="1"/>
  <c r="W10" i="405"/>
  <c r="V10" i="405" s="1"/>
  <c r="G38" i="405" s="1"/>
  <c r="W6" i="405"/>
  <c r="V6" i="405" s="1"/>
  <c r="C37" i="405" s="1"/>
  <c r="W13" i="442"/>
  <c r="V13" i="442" s="1"/>
  <c r="J38" i="442" s="1"/>
  <c r="W5" i="437"/>
  <c r="V5" i="437" s="1"/>
  <c r="B36" i="437" s="1"/>
  <c r="W9" i="437"/>
  <c r="V9" i="437" s="1"/>
  <c r="F36" i="437" s="1"/>
  <c r="W8" i="386"/>
  <c r="V8" i="386" s="1"/>
  <c r="E36" i="386" s="1"/>
  <c r="W16" i="386"/>
  <c r="V16" i="386" s="1"/>
  <c r="M38" i="386" s="1"/>
  <c r="W7" i="387"/>
  <c r="V7" i="387" s="1"/>
  <c r="D37" i="387" s="1"/>
  <c r="W11" i="387"/>
  <c r="V11" i="387" s="1"/>
  <c r="H36" i="387" s="1"/>
  <c r="W15" i="387"/>
  <c r="V15" i="387" s="1"/>
  <c r="L36" i="387" s="1"/>
  <c r="W19" i="387"/>
  <c r="V19" i="387" s="1"/>
  <c r="P36" i="387" s="1"/>
  <c r="W10" i="397"/>
  <c r="V10" i="397" s="1"/>
  <c r="G38" i="397" s="1"/>
  <c r="W8" i="408"/>
  <c r="V8" i="408" s="1"/>
  <c r="E38" i="408" s="1"/>
  <c r="W12" i="408"/>
  <c r="V12" i="408" s="1"/>
  <c r="I38" i="408" s="1"/>
  <c r="W30" i="414"/>
  <c r="C30" i="414"/>
  <c r="W30" i="426"/>
  <c r="C30" i="426"/>
  <c r="W31" i="433"/>
  <c r="C31" i="433"/>
  <c r="W29" i="397"/>
  <c r="C29" i="397"/>
  <c r="C29" i="427"/>
  <c r="W29" i="427"/>
  <c r="W29" i="386"/>
  <c r="C29" i="386"/>
  <c r="W29" i="414"/>
  <c r="W20" i="381"/>
  <c r="V20" i="381" s="1"/>
  <c r="Q38" i="381" s="1"/>
  <c r="W30" i="443"/>
  <c r="V30" i="443" s="1"/>
  <c r="C30" i="443"/>
  <c r="W31" i="378"/>
  <c r="C31" i="378"/>
  <c r="C23" i="447"/>
  <c r="W23" i="447"/>
  <c r="V23" i="447" s="1"/>
  <c r="S36" i="447" s="1"/>
  <c r="W6" i="445"/>
  <c r="V6" i="445" s="1"/>
  <c r="C36" i="445" s="1"/>
  <c r="W14" i="445"/>
  <c r="V14" i="445" s="1"/>
  <c r="K37" i="445" s="1"/>
  <c r="W18" i="445"/>
  <c r="V18" i="445" s="1"/>
  <c r="O36" i="445" s="1"/>
  <c r="W30" i="446"/>
  <c r="L38" i="393"/>
  <c r="L36" i="393"/>
  <c r="L37" i="393"/>
  <c r="B37" i="405"/>
  <c r="B36" i="405"/>
  <c r="X2" i="383"/>
  <c r="AA38" i="383"/>
  <c r="Z36" i="381"/>
  <c r="Z37" i="381"/>
  <c r="W4" i="381"/>
  <c r="F37" i="424"/>
  <c r="C32" i="446"/>
  <c r="W32" i="446"/>
  <c r="W5" i="416"/>
  <c r="V5" i="416" s="1"/>
  <c r="B38" i="416" s="1"/>
  <c r="C29" i="381"/>
  <c r="W29" i="432"/>
  <c r="W21" i="441"/>
  <c r="V21" i="441" s="1"/>
  <c r="R37" i="441" s="1"/>
  <c r="O38" i="408"/>
  <c r="F38" i="424"/>
  <c r="Z38" i="425"/>
  <c r="T38" i="430"/>
  <c r="W19" i="415"/>
  <c r="V19" i="415" s="1"/>
  <c r="P36" i="415" s="1"/>
  <c r="W6" i="416"/>
  <c r="V6" i="416" s="1"/>
  <c r="C37" i="416" s="1"/>
  <c r="W9" i="416"/>
  <c r="V9" i="416" s="1"/>
  <c r="F38" i="416" s="1"/>
  <c r="C6" i="438"/>
  <c r="W11" i="441"/>
  <c r="V11" i="441" s="1"/>
  <c r="H36" i="441" s="1"/>
  <c r="W15" i="415"/>
  <c r="V15" i="415" s="1"/>
  <c r="L38" i="415" s="1"/>
  <c r="C31" i="381"/>
  <c r="C30" i="441"/>
  <c r="C32" i="383"/>
  <c r="C28" i="426"/>
  <c r="C32" i="381"/>
  <c r="C29" i="378"/>
  <c r="W29" i="378"/>
  <c r="W9" i="443"/>
  <c r="V9" i="443" s="1"/>
  <c r="F36" i="443" s="1"/>
  <c r="W13" i="443"/>
  <c r="V13" i="443" s="1"/>
  <c r="J37" i="443" s="1"/>
  <c r="W20" i="443"/>
  <c r="V20" i="443" s="1"/>
  <c r="Q36" i="443" s="1"/>
  <c r="O36" i="408"/>
  <c r="W7" i="415"/>
  <c r="V7" i="415" s="1"/>
  <c r="D38" i="415" s="1"/>
  <c r="Z36" i="415"/>
  <c r="C12" i="438"/>
  <c r="C31" i="393"/>
  <c r="C31" i="425"/>
  <c r="C31" i="407"/>
  <c r="W31" i="424"/>
  <c r="V31" i="424" s="1"/>
  <c r="C20" i="438"/>
  <c r="W11" i="381"/>
  <c r="V11" i="381" s="1"/>
  <c r="W19" i="381"/>
  <c r="V19" i="381" s="1"/>
  <c r="P37" i="381" s="1"/>
  <c r="W6" i="443"/>
  <c r="V6" i="443" s="1"/>
  <c r="C38" i="443" s="1"/>
  <c r="W15" i="446"/>
  <c r="V15" i="446" s="1"/>
  <c r="L38" i="446" s="1"/>
  <c r="W8" i="381"/>
  <c r="V8" i="381" s="1"/>
  <c r="W16" i="381"/>
  <c r="V16" i="381" s="1"/>
  <c r="M36" i="381" s="1"/>
  <c r="W16" i="446"/>
  <c r="V16" i="446" s="1"/>
  <c r="M37" i="446" s="1"/>
  <c r="W20" i="446"/>
  <c r="V20" i="446" s="1"/>
  <c r="Q37" i="446" s="1"/>
  <c r="W10" i="445"/>
  <c r="V10" i="445" s="1"/>
  <c r="G36" i="445" s="1"/>
  <c r="C32" i="447"/>
  <c r="W32" i="447"/>
  <c r="V32" i="447" s="1"/>
  <c r="AA38" i="447" s="1"/>
  <c r="C24" i="442"/>
  <c r="W24" i="442"/>
  <c r="V24" i="442" s="1"/>
  <c r="V3" i="442" s="1"/>
  <c r="C25" i="446"/>
  <c r="W10" i="393"/>
  <c r="V10" i="393" s="1"/>
  <c r="G37" i="393" s="1"/>
  <c r="K37" i="380"/>
  <c r="K38" i="380"/>
  <c r="L36" i="432"/>
  <c r="L38" i="432"/>
  <c r="W2" i="420"/>
  <c r="W38" i="420"/>
  <c r="W37" i="420"/>
  <c r="W36" i="420"/>
  <c r="W4" i="393"/>
  <c r="Z37" i="393"/>
  <c r="Z36" i="393"/>
  <c r="Z38" i="393"/>
  <c r="K36" i="378"/>
  <c r="K38" i="378"/>
  <c r="X1" i="393"/>
  <c r="X38" i="393"/>
  <c r="V4" i="441"/>
  <c r="U38" i="441"/>
  <c r="U37" i="441"/>
  <c r="B37" i="393"/>
  <c r="N36" i="436"/>
  <c r="F38" i="436"/>
  <c r="C8" i="438"/>
  <c r="C30" i="438"/>
  <c r="X1" i="436"/>
  <c r="X36" i="436"/>
  <c r="W29" i="438"/>
  <c r="C29" i="438"/>
  <c r="W30" i="424"/>
  <c r="C30" i="424"/>
  <c r="C31" i="438"/>
  <c r="W31" i="438"/>
  <c r="C32" i="441"/>
  <c r="W32" i="441"/>
  <c r="V32" i="441" s="1"/>
  <c r="W32" i="430"/>
  <c r="C32" i="430"/>
  <c r="W28" i="386"/>
  <c r="C28" i="386"/>
  <c r="W30" i="415"/>
  <c r="C30" i="415"/>
  <c r="X2" i="381"/>
  <c r="AA38" i="381"/>
  <c r="B36" i="393"/>
  <c r="X36" i="393"/>
  <c r="AA36" i="381"/>
  <c r="Y38" i="397"/>
  <c r="C31" i="415"/>
  <c r="W30" i="432"/>
  <c r="W30" i="427"/>
  <c r="W28" i="430"/>
  <c r="C28" i="430"/>
  <c r="W28" i="383"/>
  <c r="C28" i="383"/>
  <c r="W29" i="426"/>
  <c r="C29" i="426"/>
  <c r="W31" i="432"/>
  <c r="C31" i="432"/>
  <c r="W32" i="405"/>
  <c r="V32" i="405" s="1"/>
  <c r="C32" i="405"/>
  <c r="W28" i="397"/>
  <c r="C28" i="397"/>
  <c r="W30" i="420"/>
  <c r="C30" i="420"/>
  <c r="F37" i="386"/>
  <c r="X37" i="393"/>
  <c r="AA37" i="381"/>
  <c r="U36" i="441"/>
  <c r="W28" i="393"/>
  <c r="C28" i="393"/>
  <c r="W29" i="416"/>
  <c r="C29" i="416"/>
  <c r="W29" i="420"/>
  <c r="V29" i="420" s="1"/>
  <c r="C29" i="420"/>
  <c r="W4" i="408"/>
  <c r="Z36" i="408"/>
  <c r="W32" i="415"/>
  <c r="V32" i="415" s="1"/>
  <c r="AA37" i="415" s="1"/>
  <c r="C32" i="415"/>
  <c r="W32" i="420"/>
  <c r="C32" i="420"/>
  <c r="W31" i="445"/>
  <c r="C31" i="445"/>
  <c r="W29" i="446"/>
  <c r="C29" i="446"/>
  <c r="C23" i="445"/>
  <c r="W23" i="445"/>
  <c r="V23" i="445" s="1"/>
  <c r="S37" i="445" s="1"/>
  <c r="W6" i="381"/>
  <c r="V6" i="381" s="1"/>
  <c r="C36" i="381" s="1"/>
  <c r="W10" i="381"/>
  <c r="V10" i="381" s="1"/>
  <c r="W14" i="381"/>
  <c r="V14" i="381" s="1"/>
  <c r="K38" i="381" s="1"/>
  <c r="W12" i="443"/>
  <c r="V12" i="443" s="1"/>
  <c r="W19" i="443"/>
  <c r="V19" i="443" s="1"/>
  <c r="P37" i="443" s="1"/>
  <c r="W11" i="446"/>
  <c r="V11" i="446" s="1"/>
  <c r="H38" i="446" s="1"/>
  <c r="W8" i="447"/>
  <c r="V8" i="447" s="1"/>
  <c r="E38" i="447" s="1"/>
  <c r="W12" i="447"/>
  <c r="V12" i="447" s="1"/>
  <c r="I36" i="447" s="1"/>
  <c r="C32" i="378"/>
  <c r="W32" i="378"/>
  <c r="C24" i="407"/>
  <c r="W24" i="407"/>
  <c r="V24" i="407" s="1"/>
  <c r="C25" i="387"/>
  <c r="W25" i="387"/>
  <c r="V25" i="387" s="1"/>
  <c r="U38" i="387" s="1"/>
  <c r="C25" i="447"/>
  <c r="W25" i="447"/>
  <c r="V25" i="447" s="1"/>
  <c r="U36" i="447" s="1"/>
  <c r="W4" i="407"/>
  <c r="Z37" i="407"/>
  <c r="W38" i="408"/>
  <c r="W2" i="408"/>
  <c r="W37" i="408"/>
  <c r="W36" i="408"/>
  <c r="W29" i="407"/>
  <c r="V29" i="407" s="1"/>
  <c r="C29" i="407"/>
  <c r="W19" i="447"/>
  <c r="V19" i="447" s="1"/>
  <c r="P36" i="447" s="1"/>
  <c r="W17" i="446"/>
  <c r="V17" i="446" s="1"/>
  <c r="N37" i="446" s="1"/>
  <c r="W8" i="426"/>
  <c r="V8" i="426" s="1"/>
  <c r="E37" i="426" s="1"/>
  <c r="W20" i="426"/>
  <c r="V20" i="426" s="1"/>
  <c r="Q38" i="426" s="1"/>
  <c r="W15" i="445"/>
  <c r="V15" i="445" s="1"/>
  <c r="L36" i="445" s="1"/>
  <c r="W5" i="432"/>
  <c r="V5" i="432" s="1"/>
  <c r="B36" i="432" s="1"/>
  <c r="W15" i="397"/>
  <c r="V15" i="397" s="1"/>
  <c r="B38" i="405"/>
  <c r="D38" i="380"/>
  <c r="T37" i="430"/>
  <c r="C29" i="380"/>
  <c r="W29" i="380"/>
  <c r="V29" i="380" s="1"/>
  <c r="W30" i="405"/>
  <c r="V30" i="405" s="1"/>
  <c r="C30" i="405"/>
  <c r="W31" i="387"/>
  <c r="V31" i="387" s="1"/>
  <c r="C31" i="387"/>
  <c r="W32" i="386"/>
  <c r="C32" i="386"/>
  <c r="C24" i="416"/>
  <c r="W24" i="416"/>
  <c r="V24" i="416" s="1"/>
  <c r="T36" i="416" s="1"/>
  <c r="C24" i="443"/>
  <c r="W24" i="443"/>
  <c r="V24" i="443" s="1"/>
  <c r="T36" i="443" s="1"/>
  <c r="C26" i="381"/>
  <c r="W26" i="381"/>
  <c r="V26" i="381" s="1"/>
  <c r="C9" i="438"/>
  <c r="C29" i="415"/>
  <c r="W29" i="415"/>
  <c r="W30" i="430"/>
  <c r="C30" i="430"/>
  <c r="C30" i="378"/>
  <c r="W30" i="378"/>
  <c r="W14" i="446"/>
  <c r="V14" i="446" s="1"/>
  <c r="K37" i="446" s="1"/>
  <c r="W16" i="426"/>
  <c r="V16" i="426" s="1"/>
  <c r="M36" i="426" s="1"/>
  <c r="W16" i="433"/>
  <c r="V16" i="433" s="1"/>
  <c r="M36" i="433" s="1"/>
  <c r="W19" i="383"/>
  <c r="V19" i="383" s="1"/>
  <c r="P38" i="383" s="1"/>
  <c r="W18" i="420"/>
  <c r="V18" i="420" s="1"/>
  <c r="O38" i="420" s="1"/>
  <c r="Z37" i="405"/>
  <c r="Z38" i="437"/>
  <c r="W16" i="427"/>
  <c r="V16" i="427" s="1"/>
  <c r="M37" i="427" s="1"/>
  <c r="W6" i="397"/>
  <c r="V6" i="397" s="1"/>
  <c r="C37" i="397" s="1"/>
  <c r="W9" i="397"/>
  <c r="V9" i="397" s="1"/>
  <c r="F36" i="397" s="1"/>
  <c r="W28" i="415"/>
  <c r="C28" i="415"/>
  <c r="W29" i="383"/>
  <c r="V29" i="383" s="1"/>
  <c r="C29" i="383"/>
  <c r="W3" i="437"/>
  <c r="Y37" i="437"/>
  <c r="W30" i="407"/>
  <c r="C30" i="407"/>
  <c r="W31" i="430"/>
  <c r="V31" i="430" s="1"/>
  <c r="C31" i="430"/>
  <c r="W32" i="393"/>
  <c r="C32" i="393"/>
  <c r="W30" i="408"/>
  <c r="V30" i="408" s="1"/>
  <c r="C30" i="408"/>
  <c r="W31" i="414"/>
  <c r="V31" i="414" s="1"/>
  <c r="C31" i="414"/>
  <c r="W32" i="408"/>
  <c r="V32" i="408" s="1"/>
  <c r="C32" i="408"/>
  <c r="W18" i="381"/>
  <c r="V18" i="381" s="1"/>
  <c r="O38" i="381" s="1"/>
  <c r="W6" i="446"/>
  <c r="V6" i="446" s="1"/>
  <c r="C36" i="446" s="1"/>
  <c r="W21" i="446"/>
  <c r="V21" i="446" s="1"/>
  <c r="R36" i="446" s="1"/>
  <c r="W12" i="426"/>
  <c r="V12" i="426" s="1"/>
  <c r="I38" i="426" s="1"/>
  <c r="W7" i="445"/>
  <c r="V7" i="445" s="1"/>
  <c r="D36" i="445" s="1"/>
  <c r="W11" i="445"/>
  <c r="V11" i="445" s="1"/>
  <c r="H38" i="445" s="1"/>
  <c r="W19" i="445"/>
  <c r="V19" i="445" s="1"/>
  <c r="P36" i="445" s="1"/>
  <c r="W12" i="433"/>
  <c r="V12" i="433" s="1"/>
  <c r="I36" i="433" s="1"/>
  <c r="W19" i="433"/>
  <c r="V19" i="433" s="1"/>
  <c r="P37" i="433" s="1"/>
  <c r="Z38" i="381"/>
  <c r="T36" i="430"/>
  <c r="F37" i="378"/>
  <c r="W7" i="407"/>
  <c r="V7" i="407" s="1"/>
  <c r="D38" i="407" s="1"/>
  <c r="F36" i="378"/>
  <c r="W26" i="420"/>
  <c r="V26" i="420" s="1"/>
  <c r="W2" i="441"/>
  <c r="W37" i="441"/>
  <c r="W29" i="408"/>
  <c r="C29" i="408"/>
  <c r="W29" i="433"/>
  <c r="C29" i="433"/>
  <c r="W29" i="405"/>
  <c r="V29" i="405" s="1"/>
  <c r="C29" i="405"/>
  <c r="C30" i="380"/>
  <c r="W30" i="380"/>
  <c r="W31" i="397"/>
  <c r="V31" i="397" s="1"/>
  <c r="C31" i="397"/>
  <c r="C31" i="380"/>
  <c r="W31" i="380"/>
  <c r="W32" i="432"/>
  <c r="V32" i="432" s="1"/>
  <c r="C32" i="432"/>
  <c r="W32" i="442"/>
  <c r="V32" i="442" s="1"/>
  <c r="AA36" i="442" s="1"/>
  <c r="C32" i="442"/>
  <c r="T36" i="442"/>
  <c r="C14" i="438"/>
  <c r="W5" i="447"/>
  <c r="V5" i="447" s="1"/>
  <c r="B37" i="447" s="1"/>
  <c r="W9" i="447"/>
  <c r="V9" i="447" s="1"/>
  <c r="F37" i="447" s="1"/>
  <c r="W13" i="447"/>
  <c r="V13" i="447" s="1"/>
  <c r="W15" i="381"/>
  <c r="V15" i="381" s="1"/>
  <c r="C28" i="442"/>
  <c r="W10" i="446"/>
  <c r="V10" i="446" s="1"/>
  <c r="G37" i="446" s="1"/>
  <c r="W21" i="381"/>
  <c r="V21" i="381" s="1"/>
  <c r="R36" i="381" s="1"/>
  <c r="W5" i="443"/>
  <c r="V5" i="443" s="1"/>
  <c r="B38" i="443" s="1"/>
  <c r="W8" i="446"/>
  <c r="V8" i="446" s="1"/>
  <c r="E38" i="446" s="1"/>
  <c r="W17" i="447"/>
  <c r="V17" i="447" s="1"/>
  <c r="N36" i="447" s="1"/>
  <c r="W31" i="446"/>
  <c r="C19" i="438"/>
  <c r="W10" i="447"/>
  <c r="V10" i="447" s="1"/>
  <c r="G37" i="447" s="1"/>
  <c r="W6" i="447"/>
  <c r="V6" i="447" s="1"/>
  <c r="C38" i="447" s="1"/>
  <c r="W20" i="447"/>
  <c r="V20" i="447" s="1"/>
  <c r="Q36" i="447" s="1"/>
  <c r="W16" i="445"/>
  <c r="V16" i="445" s="1"/>
  <c r="M36" i="445" s="1"/>
  <c r="W20" i="445"/>
  <c r="V20" i="445" s="1"/>
  <c r="Q38" i="445" s="1"/>
  <c r="W24" i="381"/>
  <c r="V24" i="381" s="1"/>
  <c r="W25" i="443"/>
  <c r="V25" i="443" s="1"/>
  <c r="U38" i="443" s="1"/>
  <c r="W12" i="445"/>
  <c r="V12" i="445" s="1"/>
  <c r="I38" i="445" s="1"/>
  <c r="W26" i="438"/>
  <c r="V26" i="438" s="1"/>
  <c r="W1" i="438" s="1"/>
  <c r="F38" i="408"/>
  <c r="F36" i="408"/>
  <c r="F37" i="408"/>
  <c r="O36" i="416"/>
  <c r="O38" i="416"/>
  <c r="O37" i="416"/>
  <c r="J38" i="383"/>
  <c r="J37" i="383"/>
  <c r="J36" i="383"/>
  <c r="J38" i="430"/>
  <c r="J37" i="430"/>
  <c r="J36" i="430"/>
  <c r="J36" i="414"/>
  <c r="J37" i="414"/>
  <c r="J38" i="414"/>
  <c r="D36" i="432"/>
  <c r="D38" i="432"/>
  <c r="D37" i="432"/>
  <c r="H38" i="407"/>
  <c r="H36" i="407"/>
  <c r="H37" i="407"/>
  <c r="T37" i="441"/>
  <c r="W36" i="416"/>
  <c r="W37" i="416"/>
  <c r="W32" i="387"/>
  <c r="V32" i="387" s="1"/>
  <c r="C32" i="387"/>
  <c r="W30" i="442"/>
  <c r="V30" i="442" s="1"/>
  <c r="C30" i="442"/>
  <c r="K37" i="378"/>
  <c r="K36" i="380"/>
  <c r="K38" i="416"/>
  <c r="D38" i="397"/>
  <c r="H36" i="432"/>
  <c r="H37" i="433"/>
  <c r="AA36" i="383"/>
  <c r="X37" i="381"/>
  <c r="C18" i="438"/>
  <c r="W3" i="397"/>
  <c r="Y37" i="397"/>
  <c r="Y36" i="397"/>
  <c r="C28" i="405"/>
  <c r="C28" i="438"/>
  <c r="W28" i="438"/>
  <c r="W28" i="433"/>
  <c r="C28" i="433"/>
  <c r="W28" i="407"/>
  <c r="V28" i="407" s="1"/>
  <c r="C28" i="407"/>
  <c r="W29" i="387"/>
  <c r="V29" i="387" s="1"/>
  <c r="C29" i="387"/>
  <c r="W30" i="381"/>
  <c r="C30" i="381"/>
  <c r="C31" i="441"/>
  <c r="W31" i="441"/>
  <c r="W32" i="416"/>
  <c r="C32" i="416"/>
  <c r="W32" i="380"/>
  <c r="V32" i="380" s="1"/>
  <c r="C32" i="380"/>
  <c r="W18" i="442"/>
  <c r="V18" i="442" s="1"/>
  <c r="O36" i="442" s="1"/>
  <c r="W7" i="447"/>
  <c r="V7" i="447" s="1"/>
  <c r="D37" i="447" s="1"/>
  <c r="W11" i="447"/>
  <c r="V11" i="447" s="1"/>
  <c r="W15" i="447"/>
  <c r="V15" i="447" s="1"/>
  <c r="L38" i="447" s="1"/>
  <c r="W5" i="381"/>
  <c r="V5" i="381" s="1"/>
  <c r="W13" i="381"/>
  <c r="V13" i="381" s="1"/>
  <c r="W18" i="443"/>
  <c r="V18" i="443" s="1"/>
  <c r="O37" i="443" s="1"/>
  <c r="W19" i="446"/>
  <c r="V19" i="446" s="1"/>
  <c r="P38" i="446" s="1"/>
  <c r="W5" i="445"/>
  <c r="V5" i="445" s="1"/>
  <c r="B36" i="445" s="1"/>
  <c r="W9" i="445"/>
  <c r="V9" i="445" s="1"/>
  <c r="F38" i="445" s="1"/>
  <c r="W13" i="445"/>
  <c r="V13" i="445" s="1"/>
  <c r="J38" i="445" s="1"/>
  <c r="W17" i="445"/>
  <c r="V17" i="445" s="1"/>
  <c r="N37" i="445" s="1"/>
  <c r="W21" i="445"/>
  <c r="V21" i="445" s="1"/>
  <c r="R37" i="445" s="1"/>
  <c r="W31" i="426"/>
  <c r="V31" i="426" s="1"/>
  <c r="C31" i="426"/>
  <c r="K37" i="416"/>
  <c r="AG36" i="383"/>
  <c r="B37" i="430"/>
  <c r="AA37" i="383"/>
  <c r="Z36" i="437"/>
  <c r="X36" i="381"/>
  <c r="W7" i="425"/>
  <c r="V7" i="425" s="1"/>
  <c r="D38" i="425" s="1"/>
  <c r="W11" i="425"/>
  <c r="V11" i="425" s="1"/>
  <c r="W15" i="425"/>
  <c r="V15" i="425" s="1"/>
  <c r="L38" i="425" s="1"/>
  <c r="W2" i="381"/>
  <c r="W38" i="381"/>
  <c r="W37" i="381"/>
  <c r="Y37" i="386"/>
  <c r="Y38" i="386"/>
  <c r="W3" i="438"/>
  <c r="Y35" i="438"/>
  <c r="Y36" i="438"/>
  <c r="W36" i="432"/>
  <c r="W38" i="432"/>
  <c r="W37" i="432"/>
  <c r="W28" i="424"/>
  <c r="V28" i="424" s="1"/>
  <c r="C28" i="424"/>
  <c r="W29" i="430"/>
  <c r="V29" i="430" s="1"/>
  <c r="C29" i="430"/>
  <c r="W30" i="433"/>
  <c r="C30" i="433"/>
  <c r="C30" i="383"/>
  <c r="W30" i="383"/>
  <c r="V30" i="383" s="1"/>
  <c r="W31" i="383"/>
  <c r="C31" i="383"/>
  <c r="C32" i="438"/>
  <c r="W32" i="438"/>
  <c r="W32" i="424"/>
  <c r="V32" i="424" s="1"/>
  <c r="C32" i="424"/>
  <c r="W28" i="387"/>
  <c r="V28" i="387" s="1"/>
  <c r="C28" i="387"/>
  <c r="W29" i="437"/>
  <c r="V29" i="437" s="1"/>
  <c r="C29" i="437"/>
  <c r="W32" i="407"/>
  <c r="V32" i="407" s="1"/>
  <c r="C32" i="407"/>
  <c r="C16" i="438"/>
  <c r="L37" i="432"/>
  <c r="E36" i="427"/>
  <c r="E38" i="427"/>
  <c r="Z37" i="437"/>
  <c r="X38" i="381"/>
  <c r="C28" i="416"/>
  <c r="W28" i="414"/>
  <c r="V28" i="414" s="1"/>
  <c r="C28" i="414"/>
  <c r="W28" i="437"/>
  <c r="V28" i="437" s="1"/>
  <c r="C28" i="437"/>
  <c r="W29" i="424"/>
  <c r="V29" i="424" s="1"/>
  <c r="C29" i="424"/>
  <c r="W31" i="386"/>
  <c r="C31" i="386"/>
  <c r="W32" i="437"/>
  <c r="V32" i="437" s="1"/>
  <c r="C32" i="437"/>
  <c r="C29" i="443"/>
  <c r="W29" i="443"/>
  <c r="W29" i="445"/>
  <c r="C29" i="445"/>
  <c r="C29" i="447"/>
  <c r="W29" i="447"/>
  <c r="V29" i="447" s="1"/>
  <c r="X37" i="447" s="1"/>
  <c r="C23" i="443"/>
  <c r="W23" i="443"/>
  <c r="V23" i="443" s="1"/>
  <c r="S38" i="443" s="1"/>
  <c r="W23" i="405"/>
  <c r="V23" i="405" s="1"/>
  <c r="S37" i="405" s="1"/>
  <c r="C23" i="405"/>
  <c r="C24" i="387"/>
  <c r="W24" i="387"/>
  <c r="V24" i="387" s="1"/>
  <c r="T38" i="387" s="1"/>
  <c r="C13" i="438"/>
  <c r="C32" i="436"/>
  <c r="W32" i="436"/>
  <c r="V32" i="436" s="1"/>
  <c r="W28" i="446"/>
  <c r="V28" i="446" s="1"/>
  <c r="C28" i="446"/>
  <c r="C31" i="447"/>
  <c r="W31" i="447"/>
  <c r="V31" i="447" s="1"/>
  <c r="Z36" i="447" s="1"/>
  <c r="C26" i="447"/>
  <c r="W26" i="447"/>
  <c r="V26" i="447" s="1"/>
  <c r="V38" i="447" s="1"/>
  <c r="C23" i="446"/>
  <c r="C30" i="445"/>
  <c r="W28" i="445"/>
  <c r="W32" i="445"/>
  <c r="C28" i="447"/>
  <c r="C30" i="447"/>
  <c r="W24" i="438"/>
  <c r="V24" i="438" s="1"/>
  <c r="C25" i="438"/>
  <c r="W2" i="405"/>
  <c r="W38" i="405"/>
  <c r="W36" i="405"/>
  <c r="W37" i="405"/>
  <c r="I51" i="432" a="1"/>
  <c r="I51" i="432" s="1"/>
  <c r="I50" i="432"/>
  <c r="Q52" i="432" a="1"/>
  <c r="Q52" i="432" s="1"/>
  <c r="R50" i="432"/>
  <c r="Q50" i="432"/>
  <c r="E54" i="432" a="1"/>
  <c r="E54" i="432" s="1"/>
  <c r="F50" i="432"/>
  <c r="M51" i="408" a="1"/>
  <c r="M51" i="408" s="1"/>
  <c r="N50" i="408"/>
  <c r="E52" i="408" a="1"/>
  <c r="E52" i="408" s="1"/>
  <c r="F50" i="408"/>
  <c r="Q52" i="416" a="1"/>
  <c r="Q52" i="416" s="1"/>
  <c r="Q50" i="416"/>
  <c r="M61" i="405"/>
  <c r="M64" i="405" a="1"/>
  <c r="M64" i="405" s="1"/>
  <c r="E42" i="438" a="1"/>
  <c r="E42" i="438" s="1"/>
  <c r="F39" i="438"/>
  <c r="I40" i="380" a="1"/>
  <c r="I40" i="380" s="1"/>
  <c r="J39" i="380"/>
  <c r="A42" i="380" a="1"/>
  <c r="A42" i="380" s="1"/>
  <c r="B39" i="380"/>
  <c r="E52" i="380" a="1"/>
  <c r="E52" i="380" s="1"/>
  <c r="F50" i="380"/>
  <c r="E50" i="380"/>
  <c r="M63" i="381" a="1"/>
  <c r="M63" i="381" s="1"/>
  <c r="N61" i="381"/>
  <c r="I63" i="424" a="1"/>
  <c r="I63" i="424" s="1"/>
  <c r="J61" i="424"/>
  <c r="I61" i="424"/>
  <c r="B61" i="381"/>
  <c r="M61" i="447"/>
  <c r="M64" i="447" a="1"/>
  <c r="M64" i="447" s="1"/>
  <c r="B61" i="436"/>
  <c r="A62" i="436" a="1"/>
  <c r="A62" i="436" s="1"/>
  <c r="M42" i="441" a="1"/>
  <c r="M42" i="441" s="1"/>
  <c r="M39" i="441"/>
  <c r="Q42" i="378" a="1"/>
  <c r="Q42" i="378" s="1"/>
  <c r="R39" i="378"/>
  <c r="Q39" i="378"/>
  <c r="Q51" i="378" a="1"/>
  <c r="Q51" i="378" s="1"/>
  <c r="R50" i="378"/>
  <c r="Q50" i="378"/>
  <c r="I63" i="378" a="1"/>
  <c r="I63" i="378" s="1"/>
  <c r="I61" i="378"/>
  <c r="J61" i="378"/>
  <c r="A64" i="378" a="1"/>
  <c r="A64" i="378" s="1"/>
  <c r="A61" i="378"/>
  <c r="F50" i="407"/>
  <c r="E51" i="407" a="1"/>
  <c r="E51" i="407" s="1"/>
  <c r="E50" i="407"/>
  <c r="M64" i="407" a="1"/>
  <c r="M64" i="407" s="1"/>
  <c r="N61" i="407"/>
  <c r="Q51" i="405" a="1"/>
  <c r="Q51" i="405" s="1"/>
  <c r="R50" i="405"/>
  <c r="Q50" i="405"/>
  <c r="I52" i="405" a="1"/>
  <c r="I52" i="405" s="1"/>
  <c r="I50" i="405"/>
  <c r="N39" i="425"/>
  <c r="I39" i="380"/>
  <c r="A39" i="380"/>
  <c r="E51" i="447" a="1"/>
  <c r="E51" i="447" s="1"/>
  <c r="E50" i="447"/>
  <c r="F50" i="447"/>
  <c r="B39" i="397"/>
  <c r="A40" i="397" a="1"/>
  <c r="A40" i="397" s="1"/>
  <c r="I42" i="397" a="1"/>
  <c r="I42" i="397" s="1"/>
  <c r="I39" i="397"/>
  <c r="J39" i="397"/>
  <c r="E53" i="397" a="1"/>
  <c r="E53" i="397" s="1"/>
  <c r="F50" i="397"/>
  <c r="M62" i="408" a="1"/>
  <c r="M62" i="408" s="1"/>
  <c r="N61" i="408"/>
  <c r="I63" i="408" a="1"/>
  <c r="I63" i="408" s="1"/>
  <c r="J61" i="408"/>
  <c r="I51" i="414" a="1"/>
  <c r="I51" i="414" s="1"/>
  <c r="J50" i="414"/>
  <c r="I50" i="414"/>
  <c r="E52" i="414" a="1"/>
  <c r="E52" i="414" s="1"/>
  <c r="E50" i="414"/>
  <c r="M41" i="378" a="1"/>
  <c r="M41" i="378" s="1"/>
  <c r="N39" i="378"/>
  <c r="A61" i="420"/>
  <c r="A62" i="420" a="1"/>
  <c r="A62" i="420" s="1"/>
  <c r="F39" i="442"/>
  <c r="J50" i="432"/>
  <c r="Q42" i="408" a="1"/>
  <c r="Q42" i="408" s="1"/>
  <c r="Q39" i="408"/>
  <c r="I43" i="408" a="1"/>
  <c r="I43" i="408" s="1"/>
  <c r="J39" i="408"/>
  <c r="I39" i="408"/>
  <c r="I53" i="408" a="1"/>
  <c r="I53" i="408" s="1"/>
  <c r="J50" i="408"/>
  <c r="F50" i="441"/>
  <c r="E50" i="441"/>
  <c r="E51" i="441" a="1"/>
  <c r="E51" i="441" s="1"/>
  <c r="Q52" i="441" a="1"/>
  <c r="Q52" i="441" s="1"/>
  <c r="Q50" i="441"/>
  <c r="I39" i="378"/>
  <c r="J39" i="378"/>
  <c r="A73" i="378" a="1"/>
  <c r="A73" i="378" s="1"/>
  <c r="A72" i="378"/>
  <c r="A40" i="420" a="1"/>
  <c r="A40" i="420" s="1"/>
  <c r="B39" i="420"/>
  <c r="A39" i="420"/>
  <c r="Q40" i="420" a="1"/>
  <c r="Q40" i="420" s="1"/>
  <c r="Q39" i="420"/>
  <c r="N50" i="420"/>
  <c r="M50" i="420"/>
  <c r="M51" i="420" a="1"/>
  <c r="M51" i="420" s="1"/>
  <c r="Q52" i="420" a="1"/>
  <c r="Q52" i="420" s="1"/>
  <c r="Q50" i="420"/>
  <c r="R50" i="420"/>
  <c r="E43" i="425" a="1"/>
  <c r="E43" i="425" s="1"/>
  <c r="F39" i="425"/>
  <c r="Q43" i="425" a="1"/>
  <c r="Q43" i="425" s="1"/>
  <c r="R39" i="425"/>
  <c r="Q39" i="425"/>
  <c r="J61" i="436"/>
  <c r="F50" i="414"/>
  <c r="E40" i="405" a="1"/>
  <c r="E40" i="405" s="1"/>
  <c r="E39" i="405"/>
  <c r="M64" i="432" a="1"/>
  <c r="M64" i="432" s="1"/>
  <c r="M61" i="432"/>
  <c r="B39" i="416"/>
  <c r="R39" i="416"/>
  <c r="J61" i="425"/>
  <c r="I50" i="408"/>
  <c r="B72" i="441"/>
  <c r="B61" i="378"/>
  <c r="B61" i="441"/>
  <c r="M64" i="442" a="1"/>
  <c r="M64" i="442" s="1"/>
  <c r="M39" i="425"/>
  <c r="K37" i="436"/>
  <c r="K36" i="436"/>
  <c r="K38" i="436"/>
  <c r="N36" i="424"/>
  <c r="N37" i="424"/>
  <c r="N38" i="424"/>
  <c r="O36" i="427"/>
  <c r="O38" i="427"/>
  <c r="O37" i="427"/>
  <c r="N38" i="408"/>
  <c r="N37" i="408"/>
  <c r="N36" i="408"/>
  <c r="J38" i="424"/>
  <c r="J36" i="424"/>
  <c r="J37" i="424"/>
  <c r="F36" i="430"/>
  <c r="F37" i="430"/>
  <c r="F38" i="430"/>
  <c r="N38" i="386"/>
  <c r="N36" i="386"/>
  <c r="N37" i="386"/>
  <c r="I37" i="425"/>
  <c r="I36" i="425"/>
  <c r="I38" i="425"/>
  <c r="B38" i="378"/>
  <c r="B36" i="378"/>
  <c r="B37" i="378"/>
  <c r="J38" i="441"/>
  <c r="I36" i="383"/>
  <c r="I37" i="383"/>
  <c r="I38" i="383"/>
  <c r="O38" i="405"/>
  <c r="O36" i="405"/>
  <c r="O37" i="405"/>
  <c r="C36" i="407"/>
  <c r="H37" i="383"/>
  <c r="H36" i="383"/>
  <c r="H38" i="383"/>
  <c r="W1" i="386"/>
  <c r="X36" i="442"/>
  <c r="X1" i="442"/>
  <c r="I41" i="447" a="1"/>
  <c r="I41" i="447" s="1"/>
  <c r="J39" i="447"/>
  <c r="I39" i="447"/>
  <c r="R50" i="447"/>
  <c r="Q50" i="447"/>
  <c r="Q51" i="447" a="1"/>
  <c r="Q51" i="447" s="1"/>
  <c r="J39" i="383"/>
  <c r="I40" i="383" a="1"/>
  <c r="I40" i="383" s="1"/>
  <c r="I39" i="383"/>
  <c r="E51" i="436" a="1"/>
  <c r="E51" i="436" s="1"/>
  <c r="E50" i="436"/>
  <c r="F50" i="436"/>
  <c r="R50" i="436"/>
  <c r="Q50" i="436"/>
  <c r="Q51" i="436" a="1"/>
  <c r="Q51" i="436" s="1"/>
  <c r="E50" i="430"/>
  <c r="F50" i="430"/>
  <c r="E51" i="430" a="1"/>
  <c r="E51" i="430" s="1"/>
  <c r="M53" i="430" a="1"/>
  <c r="M53" i="430" s="1"/>
  <c r="M50" i="430"/>
  <c r="N50" i="430"/>
  <c r="I43" i="432" a="1"/>
  <c r="I43" i="432" s="1"/>
  <c r="J39" i="432"/>
  <c r="I39" i="432"/>
  <c r="Y38" i="438"/>
  <c r="A39" i="447"/>
  <c r="A40" i="447" a="1"/>
  <c r="A40" i="447" s="1"/>
  <c r="B39" i="447"/>
  <c r="M39" i="447"/>
  <c r="M41" i="447" a="1"/>
  <c r="M41" i="447" s="1"/>
  <c r="N39" i="447"/>
  <c r="I61" i="447"/>
  <c r="I62" i="447" a="1"/>
  <c r="I62" i="447" s="1"/>
  <c r="J61" i="447"/>
  <c r="M40" i="383" a="1"/>
  <c r="M40" i="383" s="1"/>
  <c r="N39" i="383"/>
  <c r="M39" i="383"/>
  <c r="M52" i="436" a="1"/>
  <c r="M52" i="436" s="1"/>
  <c r="N50" i="436"/>
  <c r="M50" i="436"/>
  <c r="A64" i="436" a="1"/>
  <c r="A64" i="436" s="1"/>
  <c r="A61" i="436"/>
  <c r="I40" i="430" a="1"/>
  <c r="I40" i="430" s="1"/>
  <c r="J39" i="430"/>
  <c r="I39" i="430"/>
  <c r="Q53" i="430" a="1"/>
  <c r="Q53" i="430" s="1"/>
  <c r="Q50" i="430"/>
  <c r="R50" i="430"/>
  <c r="I61" i="430"/>
  <c r="I62" i="430" a="1"/>
  <c r="I62" i="430" s="1"/>
  <c r="J61" i="430"/>
  <c r="W2" i="436"/>
  <c r="Y37" i="438"/>
  <c r="X37" i="442"/>
  <c r="R39" i="447"/>
  <c r="Q41" i="447" a="1"/>
  <c r="Q41" i="447" s="1"/>
  <c r="Q39" i="447"/>
  <c r="M39" i="436"/>
  <c r="M40" i="436" a="1"/>
  <c r="M40" i="436" s="1"/>
  <c r="N39" i="436"/>
  <c r="I63" i="436" a="1"/>
  <c r="I63" i="436" s="1"/>
  <c r="I61" i="436"/>
  <c r="M40" i="430" a="1"/>
  <c r="M40" i="430" s="1"/>
  <c r="M39" i="430"/>
  <c r="N39" i="430"/>
  <c r="A61" i="430"/>
  <c r="B61" i="430"/>
  <c r="A64" i="430" a="1"/>
  <c r="A64" i="430" s="1"/>
  <c r="A40" i="432" a="1"/>
  <c r="A40" i="432" s="1"/>
  <c r="B39" i="432"/>
  <c r="A39" i="432"/>
  <c r="X38" i="442"/>
  <c r="M50" i="447"/>
  <c r="N50" i="447"/>
  <c r="M51" i="447" a="1"/>
  <c r="M51" i="447" s="1"/>
  <c r="B61" i="447"/>
  <c r="A61" i="447"/>
  <c r="A62" i="447" a="1"/>
  <c r="A62" i="447" s="1"/>
  <c r="R39" i="436"/>
  <c r="Q39" i="436"/>
  <c r="Q40" i="436" a="1"/>
  <c r="Q40" i="436" s="1"/>
  <c r="B39" i="430"/>
  <c r="A39" i="430"/>
  <c r="A40" i="430" a="1"/>
  <c r="A40" i="430" s="1"/>
  <c r="Q39" i="430"/>
  <c r="Q41" i="430" a="1"/>
  <c r="Q41" i="430" s="1"/>
  <c r="R39" i="430"/>
  <c r="E52" i="432" a="1"/>
  <c r="E52" i="432" s="1"/>
  <c r="E50" i="432"/>
  <c r="N50" i="414"/>
  <c r="M50" i="414"/>
  <c r="B61" i="432"/>
  <c r="A63" i="432" a="1"/>
  <c r="A63" i="432" s="1"/>
  <c r="Q52" i="397" a="1"/>
  <c r="Q52" i="397" s="1"/>
  <c r="Q50" i="397"/>
  <c r="J61" i="414"/>
  <c r="I61" i="414"/>
  <c r="M64" i="397" a="1"/>
  <c r="M64" i="397" s="1"/>
  <c r="M61" i="397"/>
  <c r="M50" i="408"/>
  <c r="M52" i="408" a="1"/>
  <c r="M52" i="408" s="1"/>
  <c r="N61" i="414"/>
  <c r="M62" i="414" a="1"/>
  <c r="M62" i="414" s="1"/>
  <c r="J39" i="416"/>
  <c r="I39" i="416"/>
  <c r="A62" i="416" a="1"/>
  <c r="A62" i="416" s="1"/>
  <c r="A61" i="416"/>
  <c r="F50" i="416"/>
  <c r="B39" i="441"/>
  <c r="R39" i="441"/>
  <c r="M53" i="441" a="1"/>
  <c r="M53" i="441" s="1"/>
  <c r="M50" i="441"/>
  <c r="I61" i="441"/>
  <c r="J61" i="441"/>
  <c r="I61" i="416"/>
  <c r="J61" i="416"/>
  <c r="M61" i="416"/>
  <c r="M64" i="416" a="1"/>
  <c r="M64" i="416" s="1"/>
  <c r="M61" i="441"/>
  <c r="M64" i="441" a="1"/>
  <c r="M64" i="441" s="1"/>
  <c r="N50" i="416"/>
  <c r="M50" i="416"/>
  <c r="J39" i="441"/>
  <c r="I39" i="441"/>
  <c r="N50" i="441"/>
  <c r="A40" i="378" a="1"/>
  <c r="A40" i="378" s="1"/>
  <c r="A39" i="378"/>
  <c r="F50" i="378"/>
  <c r="E40" i="420" a="1"/>
  <c r="E40" i="420" s="1"/>
  <c r="E39" i="420"/>
  <c r="M50" i="378"/>
  <c r="N50" i="378"/>
  <c r="N39" i="420"/>
  <c r="M39" i="420"/>
  <c r="M40" i="420" a="1"/>
  <c r="M40" i="420" s="1"/>
  <c r="Q40" i="442" a="1"/>
  <c r="Q40" i="442" s="1"/>
  <c r="R39" i="442"/>
  <c r="Q39" i="442"/>
  <c r="N61" i="378"/>
  <c r="I62" i="420" a="1"/>
  <c r="I62" i="420" s="1"/>
  <c r="J61" i="420"/>
  <c r="E39" i="442"/>
  <c r="E40" i="442" a="1"/>
  <c r="E40" i="442" s="1"/>
  <c r="I40" i="407" a="1"/>
  <c r="I40" i="407" s="1"/>
  <c r="I39" i="407"/>
  <c r="N39" i="407"/>
  <c r="M39" i="407"/>
  <c r="M40" i="407" a="1"/>
  <c r="M40" i="407" s="1"/>
  <c r="B61" i="420"/>
  <c r="N61" i="420"/>
  <c r="A39" i="442"/>
  <c r="B39" i="442"/>
  <c r="A40" i="442" a="1"/>
  <c r="A40" i="442" s="1"/>
  <c r="M40" i="442" a="1"/>
  <c r="M40" i="442" s="1"/>
  <c r="N39" i="442"/>
  <c r="M39" i="442"/>
  <c r="I61" i="442"/>
  <c r="E52" i="425" a="1"/>
  <c r="E52" i="425" s="1"/>
  <c r="F50" i="425"/>
  <c r="E52" i="405" a="1"/>
  <c r="E52" i="405" s="1"/>
  <c r="F50" i="405"/>
  <c r="M65" i="405" a="1"/>
  <c r="M65" i="405" s="1"/>
  <c r="N61" i="405"/>
  <c r="I61" i="407"/>
  <c r="B61" i="405"/>
  <c r="M61" i="407"/>
  <c r="I39" i="405"/>
  <c r="E39" i="425"/>
  <c r="E50" i="405"/>
  <c r="A61" i="405"/>
  <c r="N61" i="438"/>
  <c r="M62" i="415" a="1"/>
  <c r="M62" i="415" s="1"/>
  <c r="N61" i="415"/>
  <c r="M64" i="415" a="1"/>
  <c r="M64" i="415" s="1"/>
  <c r="M61" i="415"/>
  <c r="J61" i="415"/>
  <c r="I62" i="415" a="1"/>
  <c r="I62" i="415" s="1"/>
  <c r="I61" i="415"/>
  <c r="A61" i="415"/>
  <c r="A62" i="415" a="1"/>
  <c r="A62" i="415" s="1"/>
  <c r="B61" i="415"/>
  <c r="Q50" i="415"/>
  <c r="Q51" i="415" a="1"/>
  <c r="Q51" i="415" s="1"/>
  <c r="R50" i="415"/>
  <c r="M51" i="415" a="1"/>
  <c r="M51" i="415" s="1"/>
  <c r="N50" i="415"/>
  <c r="M50" i="415"/>
  <c r="I52" i="415" a="1"/>
  <c r="I52" i="415" s="1"/>
  <c r="J50" i="415"/>
  <c r="I50" i="415"/>
  <c r="F50" i="415"/>
  <c r="E50" i="415"/>
  <c r="E51" i="415" a="1"/>
  <c r="E51" i="415" s="1"/>
  <c r="H38" i="415"/>
  <c r="H37" i="415"/>
  <c r="H36" i="415"/>
  <c r="Q40" i="415" a="1"/>
  <c r="Q40" i="415" s="1"/>
  <c r="Q39" i="415"/>
  <c r="R39" i="415"/>
  <c r="M39" i="415"/>
  <c r="M40" i="415" a="1"/>
  <c r="M40" i="415" s="1"/>
  <c r="N39" i="415"/>
  <c r="B39" i="415"/>
  <c r="A39" i="415"/>
  <c r="A40" i="415" a="1"/>
  <c r="A40" i="415" s="1"/>
  <c r="A73" i="415" a="1"/>
  <c r="A73" i="415" s="1"/>
  <c r="A72" i="415"/>
  <c r="K38" i="393"/>
  <c r="K36" i="393"/>
  <c r="K37" i="393"/>
  <c r="N61" i="393"/>
  <c r="B61" i="393"/>
  <c r="A61" i="393"/>
  <c r="A62" i="393" a="1"/>
  <c r="A62" i="393" s="1"/>
  <c r="Q50" i="393"/>
  <c r="R50" i="393"/>
  <c r="I51" i="393" a="1"/>
  <c r="I51" i="393" s="1"/>
  <c r="J50" i="393"/>
  <c r="I50" i="393"/>
  <c r="Q41" i="393" a="1"/>
  <c r="Q41" i="393" s="1"/>
  <c r="Q39" i="393"/>
  <c r="R39" i="393"/>
  <c r="M39" i="393"/>
  <c r="N39" i="393"/>
  <c r="A39" i="393"/>
  <c r="M64" i="427" a="1"/>
  <c r="M64" i="427" s="1"/>
  <c r="Q50" i="427"/>
  <c r="R50" i="427"/>
  <c r="I62" i="427" a="1"/>
  <c r="I62" i="427" s="1"/>
  <c r="J61" i="427"/>
  <c r="I61" i="427"/>
  <c r="M50" i="427"/>
  <c r="N50" i="427"/>
  <c r="J50" i="427"/>
  <c r="M41" i="427" a="1"/>
  <c r="M41" i="427" s="1"/>
  <c r="N39" i="427"/>
  <c r="M39" i="427"/>
  <c r="A40" i="427" a="1"/>
  <c r="A40" i="427" s="1"/>
  <c r="A39" i="427"/>
  <c r="B39" i="427"/>
  <c r="X2" i="433"/>
  <c r="AA37" i="433"/>
  <c r="AA36" i="433"/>
  <c r="AA38" i="433"/>
  <c r="AD2" i="433"/>
  <c r="AD3" i="433" s="1"/>
  <c r="N3" i="433" s="1"/>
  <c r="H38" i="433"/>
  <c r="W23" i="433"/>
  <c r="V23" i="433" s="1"/>
  <c r="AF2" i="433"/>
  <c r="U3" i="433" s="1"/>
  <c r="C32" i="433"/>
  <c r="A61" i="427"/>
  <c r="I50" i="427"/>
  <c r="A63" i="427" a="1"/>
  <c r="A63" i="427" s="1"/>
  <c r="B61" i="427"/>
  <c r="M62" i="427" a="1"/>
  <c r="M62" i="427" s="1"/>
  <c r="N61" i="427"/>
  <c r="V38" i="433"/>
  <c r="J37" i="433"/>
  <c r="J36" i="433"/>
  <c r="J38" i="433"/>
  <c r="F37" i="433"/>
  <c r="F38" i="433"/>
  <c r="F36" i="433"/>
  <c r="D36" i="433"/>
  <c r="D37" i="433"/>
  <c r="D38" i="433"/>
  <c r="AE2" i="445"/>
  <c r="S3" i="445" s="1"/>
  <c r="AD2" i="445"/>
  <c r="AD3" i="445" s="1"/>
  <c r="N3" i="445" s="1"/>
  <c r="V3" i="445"/>
  <c r="T36" i="445"/>
  <c r="T38" i="445"/>
  <c r="T37" i="445"/>
  <c r="I39" i="433"/>
  <c r="J39" i="433"/>
  <c r="I40" i="433" a="1"/>
  <c r="I40" i="433" s="1"/>
  <c r="I62" i="433" a="1"/>
  <c r="I62" i="433" s="1"/>
  <c r="J61" i="433"/>
  <c r="I61" i="433"/>
  <c r="M61" i="433"/>
  <c r="M64" i="433" a="1"/>
  <c r="M64" i="433" s="1"/>
  <c r="M39" i="433"/>
  <c r="N39" i="433"/>
  <c r="M40" i="433" a="1"/>
  <c r="M40" i="433" s="1"/>
  <c r="F50" i="433"/>
  <c r="E51" i="433" a="1"/>
  <c r="E51" i="433" s="1"/>
  <c r="E50" i="433"/>
  <c r="N61" i="433"/>
  <c r="J50" i="433"/>
  <c r="I51" i="433" a="1"/>
  <c r="I51" i="433" s="1"/>
  <c r="I50" i="433"/>
  <c r="M50" i="433"/>
  <c r="M53" i="433" a="1"/>
  <c r="M53" i="433" s="1"/>
  <c r="R39" i="433"/>
  <c r="N50" i="433"/>
  <c r="Q39" i="427"/>
  <c r="Q40" i="427" a="1"/>
  <c r="Q40" i="427" s="1"/>
  <c r="R39" i="427"/>
  <c r="A40" i="393" a="1"/>
  <c r="A40" i="393" s="1"/>
  <c r="B39" i="393"/>
  <c r="Q39" i="433"/>
  <c r="M50" i="393"/>
  <c r="N50" i="393"/>
  <c r="I61" i="393"/>
  <c r="J61" i="393"/>
  <c r="M61" i="393"/>
  <c r="M64" i="393" a="1"/>
  <c r="M64" i="393" s="1"/>
  <c r="W4" i="443"/>
  <c r="Z36" i="443"/>
  <c r="Z37" i="443"/>
  <c r="Z38" i="443"/>
  <c r="W36" i="442"/>
  <c r="W38" i="442"/>
  <c r="W2" i="442"/>
  <c r="W37" i="442"/>
  <c r="W2" i="447"/>
  <c r="W36" i="447"/>
  <c r="W38" i="447"/>
  <c r="Z36" i="405"/>
  <c r="Z38" i="415"/>
  <c r="Z36" i="436"/>
  <c r="Z38" i="408"/>
  <c r="X38" i="436"/>
  <c r="Y36" i="437"/>
  <c r="Y38" i="425"/>
  <c r="W2" i="432"/>
  <c r="Y38" i="447"/>
  <c r="Y37" i="447"/>
  <c r="W3" i="447"/>
  <c r="Z38" i="407"/>
  <c r="Z38" i="436"/>
  <c r="Z37" i="408"/>
  <c r="Y38" i="437"/>
  <c r="Y37" i="425"/>
  <c r="W2" i="416"/>
  <c r="W38" i="416"/>
  <c r="W3" i="386"/>
  <c r="Y36" i="386"/>
  <c r="W38" i="441"/>
  <c r="W37" i="447"/>
  <c r="Z38" i="405"/>
  <c r="Z37" i="415"/>
  <c r="Z36" i="407"/>
  <c r="Z37" i="436"/>
  <c r="X37" i="436"/>
  <c r="W3" i="425"/>
  <c r="W36" i="441"/>
  <c r="V4" i="446"/>
  <c r="U38" i="446"/>
  <c r="U36" i="446"/>
  <c r="S36" i="446"/>
  <c r="E36" i="387"/>
  <c r="A73" i="414" a="1"/>
  <c r="A73" i="414" s="1"/>
  <c r="A72" i="414"/>
  <c r="E61" i="414"/>
  <c r="A52" i="408" a="1"/>
  <c r="A52" i="408" s="1"/>
  <c r="A50" i="408"/>
  <c r="B50" i="408"/>
  <c r="M50" i="397"/>
  <c r="M51" i="397" a="1"/>
  <c r="M51" i="397" s="1"/>
  <c r="E73" i="430" a="1"/>
  <c r="E73" i="430" s="1"/>
  <c r="E72" i="430"/>
  <c r="Q37" i="430"/>
  <c r="Q36" i="430"/>
  <c r="A73" i="436" a="1"/>
  <c r="A73" i="436" s="1"/>
  <c r="A72" i="436"/>
  <c r="A73" i="427" a="1"/>
  <c r="A73" i="427" s="1"/>
  <c r="A72" i="427"/>
  <c r="Q37" i="427"/>
  <c r="B72" i="386"/>
  <c r="A72" i="386"/>
  <c r="A73" i="386" a="1"/>
  <c r="A73" i="386" s="1"/>
  <c r="S36" i="383"/>
  <c r="Q36" i="383"/>
  <c r="R61" i="383"/>
  <c r="Q63" i="383" a="1"/>
  <c r="Q63" i="383" s="1"/>
  <c r="Q61" i="383"/>
  <c r="Q64" i="383" a="1"/>
  <c r="Q64" i="383" s="1"/>
  <c r="Q64" i="424" a="1"/>
  <c r="Q64" i="424" s="1"/>
  <c r="E72" i="380"/>
  <c r="E73" i="380" a="1"/>
  <c r="E73" i="380" s="1"/>
  <c r="A73" i="380" a="1"/>
  <c r="A73" i="380" s="1"/>
  <c r="A72" i="380"/>
  <c r="E72" i="378"/>
  <c r="E73" i="378" a="1"/>
  <c r="E73" i="378" s="1"/>
  <c r="M36" i="378"/>
  <c r="M37" i="378"/>
  <c r="M38" i="378"/>
  <c r="E39" i="378"/>
  <c r="E40" i="378" a="1"/>
  <c r="E40" i="378" s="1"/>
  <c r="E72" i="442"/>
  <c r="E73" i="442" a="1"/>
  <c r="E73" i="442" s="1"/>
  <c r="A73" i="405" a="1"/>
  <c r="A73" i="405" s="1"/>
  <c r="A72" i="405"/>
  <c r="J36" i="405"/>
  <c r="J38" i="405"/>
  <c r="F36" i="405"/>
  <c r="F38" i="405"/>
  <c r="F37" i="405"/>
  <c r="T38" i="426"/>
  <c r="L38" i="426"/>
  <c r="AE2" i="426"/>
  <c r="S3" i="426" s="1"/>
  <c r="AD2" i="426"/>
  <c r="AD3" i="426" s="1"/>
  <c r="N3" i="426" s="1"/>
  <c r="AF2" i="426"/>
  <c r="U3" i="426" s="1"/>
  <c r="AA36" i="426"/>
  <c r="AA38" i="426"/>
  <c r="X2" i="426"/>
  <c r="AA37" i="426"/>
  <c r="L36" i="426"/>
  <c r="W1" i="426"/>
  <c r="V36" i="426"/>
  <c r="V37" i="426"/>
  <c r="V38" i="426"/>
  <c r="O37" i="426"/>
  <c r="H36" i="426"/>
  <c r="H38" i="426"/>
  <c r="H37" i="426"/>
  <c r="J37" i="386"/>
  <c r="J36" i="386"/>
  <c r="J38" i="386"/>
  <c r="J36" i="393"/>
  <c r="J38" i="393"/>
  <c r="J37" i="393"/>
  <c r="J37" i="420"/>
  <c r="J36" i="420"/>
  <c r="J38" i="420"/>
  <c r="K38" i="405"/>
  <c r="K36" i="405"/>
  <c r="K37" i="405"/>
  <c r="K36" i="424"/>
  <c r="K37" i="424"/>
  <c r="J38" i="378"/>
  <c r="J36" i="378"/>
  <c r="J37" i="378"/>
  <c r="K38" i="432"/>
  <c r="K36" i="432"/>
  <c r="K37" i="432"/>
  <c r="K36" i="420"/>
  <c r="K37" i="420"/>
  <c r="K38" i="420"/>
  <c r="K36" i="427"/>
  <c r="K38" i="427"/>
  <c r="K37" i="427"/>
  <c r="J36" i="436"/>
  <c r="J37" i="436"/>
  <c r="J38" i="436"/>
  <c r="J38" i="416"/>
  <c r="J36" i="416"/>
  <c r="J37" i="416"/>
  <c r="H38" i="380"/>
  <c r="H36" i="380"/>
  <c r="O37" i="424"/>
  <c r="O38" i="424"/>
  <c r="B36" i="386"/>
  <c r="B38" i="386"/>
  <c r="R38" i="383"/>
  <c r="L38" i="433"/>
  <c r="L36" i="433"/>
  <c r="F38" i="383"/>
  <c r="F37" i="383"/>
  <c r="L37" i="380"/>
  <c r="L36" i="380"/>
  <c r="L36" i="443"/>
  <c r="L37" i="443"/>
  <c r="L38" i="443"/>
  <c r="L37" i="427"/>
  <c r="L38" i="427"/>
  <c r="F38" i="414"/>
  <c r="F37" i="414"/>
  <c r="D37" i="380"/>
  <c r="E38" i="383"/>
  <c r="E36" i="383"/>
  <c r="D36" i="426"/>
  <c r="D37" i="426"/>
  <c r="L36" i="442"/>
  <c r="L37" i="442"/>
  <c r="L38" i="442"/>
  <c r="H37" i="442"/>
  <c r="H36" i="442"/>
  <c r="E37" i="443"/>
  <c r="E38" i="443"/>
  <c r="E36" i="443"/>
  <c r="M40" i="445" a="1"/>
  <c r="M40" i="445" s="1"/>
  <c r="M39" i="445"/>
  <c r="N39" i="445"/>
  <c r="M52" i="445" a="1"/>
  <c r="M52" i="445" s="1"/>
  <c r="M50" i="445"/>
  <c r="N50" i="445"/>
  <c r="E73" i="426" a="1"/>
  <c r="E73" i="426" s="1"/>
  <c r="E72" i="426"/>
  <c r="Q40" i="445" a="1"/>
  <c r="Q40" i="445" s="1"/>
  <c r="R39" i="445"/>
  <c r="Q39" i="445"/>
  <c r="J61" i="445"/>
  <c r="E52" i="445" a="1"/>
  <c r="E52" i="445" s="1"/>
  <c r="F50" i="445"/>
  <c r="E50" i="445"/>
  <c r="W16" i="447"/>
  <c r="V16" i="447" s="1"/>
  <c r="M38" i="447" s="1"/>
  <c r="J39" i="445"/>
  <c r="I39" i="445"/>
  <c r="I40" i="445" a="1"/>
  <c r="I40" i="445" s="1"/>
  <c r="J50" i="445"/>
  <c r="I52" i="445" a="1"/>
  <c r="I52" i="445" s="1"/>
  <c r="I50" i="445"/>
  <c r="M62" i="445" a="1"/>
  <c r="M62" i="445" s="1"/>
  <c r="N61" i="445"/>
  <c r="M64" i="445" a="1"/>
  <c r="M64" i="445" s="1"/>
  <c r="M61" i="445"/>
  <c r="I62" i="445" a="1"/>
  <c r="I62" i="445" s="1"/>
  <c r="I61" i="445"/>
  <c r="E73" i="438" a="1"/>
  <c r="E73" i="438" s="1"/>
  <c r="E72" i="438"/>
  <c r="F50" i="446"/>
  <c r="S38" i="446"/>
  <c r="S37" i="446"/>
  <c r="M64" i="446" a="1"/>
  <c r="M64" i="446" s="1"/>
  <c r="M61" i="446"/>
  <c r="M62" i="446" a="1"/>
  <c r="M62" i="446" s="1"/>
  <c r="N61" i="446"/>
  <c r="E51" i="446" a="1"/>
  <c r="E51" i="446" s="1"/>
  <c r="E50" i="446"/>
  <c r="R50" i="446"/>
  <c r="Q50" i="446"/>
  <c r="Q51" i="446" a="1"/>
  <c r="Q51" i="446" s="1"/>
  <c r="A61" i="446"/>
  <c r="B61" i="446"/>
  <c r="A62" i="446" a="1"/>
  <c r="A62" i="446" s="1"/>
  <c r="J50" i="446"/>
  <c r="I50" i="446"/>
  <c r="J39" i="446"/>
  <c r="I39" i="446"/>
  <c r="I40" i="446" a="1"/>
  <c r="I40" i="446" s="1"/>
  <c r="B39" i="446"/>
  <c r="A39" i="446"/>
  <c r="A40" i="446" a="1"/>
  <c r="A40" i="446" s="1"/>
  <c r="J61" i="426"/>
  <c r="M64" i="426" a="1"/>
  <c r="M64" i="426" s="1"/>
  <c r="M61" i="426"/>
  <c r="M62" i="426" a="1"/>
  <c r="M62" i="426" s="1"/>
  <c r="N61" i="426"/>
  <c r="A61" i="426"/>
  <c r="B61" i="426"/>
  <c r="A62" i="426" a="1"/>
  <c r="A62" i="426" s="1"/>
  <c r="I51" i="426" a="1"/>
  <c r="I51" i="426" s="1"/>
  <c r="J50" i="426"/>
  <c r="I50" i="426"/>
  <c r="Q51" i="426" a="1"/>
  <c r="Q51" i="426" s="1"/>
  <c r="R50" i="426"/>
  <c r="Q50" i="426"/>
  <c r="F50" i="426"/>
  <c r="E51" i="426" a="1"/>
  <c r="E51" i="426" s="1"/>
  <c r="E50" i="426"/>
  <c r="I39" i="426"/>
  <c r="J39" i="426"/>
  <c r="B39" i="426"/>
  <c r="A39" i="426"/>
  <c r="A40" i="426" a="1"/>
  <c r="A40" i="426" s="1"/>
  <c r="M50" i="387"/>
  <c r="M52" i="387" a="1"/>
  <c r="M52" i="387" s="1"/>
  <c r="N50" i="387"/>
  <c r="A39" i="387"/>
  <c r="A40" i="387" a="1"/>
  <c r="A40" i="387" s="1"/>
  <c r="B39" i="387"/>
  <c r="Y38" i="387"/>
  <c r="Y36" i="387"/>
  <c r="W3" i="387"/>
  <c r="Y37" i="387"/>
  <c r="R39" i="387"/>
  <c r="Q39" i="387"/>
  <c r="Q42" i="387" a="1"/>
  <c r="Q42" i="387" s="1"/>
  <c r="B37" i="387"/>
  <c r="B38" i="387"/>
  <c r="B36" i="387"/>
  <c r="E51" i="387" a="1"/>
  <c r="E51" i="387" s="1"/>
  <c r="E50" i="387"/>
  <c r="F50" i="387"/>
  <c r="F36" i="387"/>
  <c r="F37" i="387"/>
  <c r="F38" i="387"/>
  <c r="M40" i="387" a="1"/>
  <c r="M40" i="387" s="1"/>
  <c r="M39" i="387"/>
  <c r="N39" i="387"/>
  <c r="J39" i="387"/>
  <c r="I39" i="387"/>
  <c r="I42" i="387" a="1"/>
  <c r="I42" i="387" s="1"/>
  <c r="J61" i="387"/>
  <c r="I61" i="387"/>
  <c r="I62" i="387" a="1"/>
  <c r="I62" i="387" s="1"/>
  <c r="A73" i="387" a="1"/>
  <c r="A73" i="387" s="1"/>
  <c r="A72" i="387"/>
  <c r="J36" i="387"/>
  <c r="J37" i="387"/>
  <c r="J38" i="387"/>
  <c r="AE2" i="387"/>
  <c r="S3" i="387" s="1"/>
  <c r="AF2" i="387"/>
  <c r="U3" i="387" s="1"/>
  <c r="AD2" i="387"/>
  <c r="AD3" i="387" s="1"/>
  <c r="N3" i="387" s="1"/>
  <c r="M64" i="387" a="1"/>
  <c r="M64" i="387" s="1"/>
  <c r="M61" i="387"/>
  <c r="Q38" i="387"/>
  <c r="E38" i="387"/>
  <c r="C30" i="387"/>
  <c r="J61" i="386"/>
  <c r="I62" i="386" a="1"/>
  <c r="I62" i="386" s="1"/>
  <c r="I61" i="386"/>
  <c r="B61" i="386"/>
  <c r="A61" i="386"/>
  <c r="A62" i="386" a="1"/>
  <c r="A62" i="386" s="1"/>
  <c r="N50" i="386"/>
  <c r="M50" i="386"/>
  <c r="M51" i="386" a="1"/>
  <c r="M51" i="386" s="1"/>
  <c r="N39" i="386"/>
  <c r="M40" i="386" a="1"/>
  <c r="M40" i="386" s="1"/>
  <c r="E52" i="386" a="1"/>
  <c r="E52" i="386" s="1"/>
  <c r="E50" i="386"/>
  <c r="F50" i="386"/>
  <c r="R50" i="386"/>
  <c r="Q50" i="386"/>
  <c r="Q52" i="386" a="1"/>
  <c r="Q52" i="386" s="1"/>
  <c r="Q39" i="386"/>
  <c r="Q41" i="386" a="1"/>
  <c r="Q41" i="386" s="1"/>
  <c r="R39" i="386"/>
  <c r="M39" i="386"/>
  <c r="A40" i="386" a="1"/>
  <c r="A40" i="386" s="1"/>
  <c r="B39" i="386"/>
  <c r="A39" i="386"/>
  <c r="J39" i="386"/>
  <c r="I40" i="386" a="1"/>
  <c r="I40" i="386" s="1"/>
  <c r="I39" i="386"/>
  <c r="E73" i="441" a="1"/>
  <c r="E73" i="441" s="1"/>
  <c r="E72" i="441"/>
  <c r="F72" i="441"/>
  <c r="A73" i="441" a="1"/>
  <c r="A73" i="441" s="1"/>
  <c r="R61" i="441"/>
  <c r="Q62" i="441" a="1"/>
  <c r="Q62" i="441" s="1"/>
  <c r="Q64" i="441" a="1"/>
  <c r="Q64" i="441" s="1"/>
  <c r="Q61" i="441"/>
  <c r="F61" i="441"/>
  <c r="E65" i="441" a="1"/>
  <c r="E65" i="441" s="1"/>
  <c r="E61" i="441"/>
  <c r="E62" i="441" a="1"/>
  <c r="E62" i="441" s="1"/>
  <c r="I38" i="441"/>
  <c r="I37" i="441"/>
  <c r="I36" i="441"/>
  <c r="J50" i="441"/>
  <c r="I54" i="441" a="1"/>
  <c r="I54" i="441" s="1"/>
  <c r="I50" i="441"/>
  <c r="A51" i="441" a="1"/>
  <c r="A51" i="441" s="1"/>
  <c r="B50" i="441"/>
  <c r="A50" i="441"/>
  <c r="E40" i="441" a="1"/>
  <c r="E40" i="441" s="1"/>
  <c r="E39" i="441"/>
  <c r="F39" i="441"/>
  <c r="E72" i="416"/>
  <c r="E73" i="416" a="1"/>
  <c r="E73" i="416" s="1"/>
  <c r="F72" i="416"/>
  <c r="R36" i="416"/>
  <c r="R37" i="416"/>
  <c r="R38" i="416"/>
  <c r="B72" i="416"/>
  <c r="Q62" i="416" a="1"/>
  <c r="Q62" i="416" s="1"/>
  <c r="R61" i="416"/>
  <c r="Q64" i="416" a="1"/>
  <c r="Q64" i="416" s="1"/>
  <c r="Q61" i="416"/>
  <c r="E62" i="416" a="1"/>
  <c r="E62" i="416" s="1"/>
  <c r="E61" i="416"/>
  <c r="F61" i="416"/>
  <c r="E65" i="416" a="1"/>
  <c r="E65" i="416" s="1"/>
  <c r="I51" i="416" a="1"/>
  <c r="I51" i="416" s="1"/>
  <c r="J50" i="416"/>
  <c r="I50" i="416"/>
  <c r="A51" i="416" a="1"/>
  <c r="A51" i="416" s="1"/>
  <c r="B50" i="416"/>
  <c r="A50" i="416"/>
  <c r="G38" i="416"/>
  <c r="G36" i="416"/>
  <c r="G37" i="416"/>
  <c r="E40" i="416" a="1"/>
  <c r="E40" i="416" s="1"/>
  <c r="F39" i="416"/>
  <c r="E39" i="416"/>
  <c r="R38" i="415"/>
  <c r="R36" i="415"/>
  <c r="R37" i="415"/>
  <c r="E72" i="415"/>
  <c r="F72" i="415"/>
  <c r="E73" i="415" a="1"/>
  <c r="E73" i="415" s="1"/>
  <c r="B72" i="415"/>
  <c r="Q62" i="415" a="1"/>
  <c r="Q62" i="415" s="1"/>
  <c r="R61" i="415"/>
  <c r="Q64" i="415" a="1"/>
  <c r="Q64" i="415" s="1"/>
  <c r="Q61" i="415"/>
  <c r="E62" i="415" a="1"/>
  <c r="E62" i="415" s="1"/>
  <c r="E61" i="415"/>
  <c r="F61" i="415"/>
  <c r="E65" i="415" a="1"/>
  <c r="E65" i="415" s="1"/>
  <c r="A51" i="415" a="1"/>
  <c r="A51" i="415" s="1"/>
  <c r="B50" i="415"/>
  <c r="A50" i="415"/>
  <c r="I39" i="415"/>
  <c r="I40" i="415" a="1"/>
  <c r="I40" i="415" s="1"/>
  <c r="J39" i="415"/>
  <c r="C36" i="415"/>
  <c r="C37" i="415"/>
  <c r="C38" i="415"/>
  <c r="E40" i="415" a="1"/>
  <c r="E40" i="415" s="1"/>
  <c r="E39" i="415"/>
  <c r="F39" i="415"/>
  <c r="F72" i="414"/>
  <c r="E72" i="414"/>
  <c r="E73" i="414" a="1"/>
  <c r="E73" i="414" s="1"/>
  <c r="R38" i="414"/>
  <c r="R36" i="414"/>
  <c r="R37" i="414"/>
  <c r="A74" i="414" a="1"/>
  <c r="A74" i="414" s="1"/>
  <c r="B72" i="414"/>
  <c r="Q62" i="414" a="1"/>
  <c r="Q62" i="414" s="1"/>
  <c r="R61" i="414"/>
  <c r="Q61" i="414"/>
  <c r="Q64" i="414" a="1"/>
  <c r="Q64" i="414" s="1"/>
  <c r="E65" i="414" a="1"/>
  <c r="E65" i="414" s="1"/>
  <c r="F61" i="414"/>
  <c r="A61" i="414"/>
  <c r="A62" i="414" a="1"/>
  <c r="A62" i="414" s="1"/>
  <c r="B61" i="414"/>
  <c r="R50" i="414"/>
  <c r="Q50" i="414"/>
  <c r="Q51" i="414" a="1"/>
  <c r="Q51" i="414" s="1"/>
  <c r="A51" i="414" a="1"/>
  <c r="A51" i="414" s="1"/>
  <c r="B50" i="414"/>
  <c r="A50" i="414"/>
  <c r="E39" i="414"/>
  <c r="F39" i="414"/>
  <c r="E40" i="414" a="1"/>
  <c r="E40" i="414" s="1"/>
  <c r="C36" i="414"/>
  <c r="C37" i="414"/>
  <c r="C38" i="414"/>
  <c r="B39" i="414"/>
  <c r="A39" i="414"/>
  <c r="A40" i="414" a="1"/>
  <c r="A40" i="414" s="1"/>
  <c r="B37" i="414"/>
  <c r="B38" i="414"/>
  <c r="B36" i="414"/>
  <c r="F72" i="408"/>
  <c r="E73" i="408" a="1"/>
  <c r="E73" i="408" s="1"/>
  <c r="E72" i="408"/>
  <c r="R36" i="408"/>
  <c r="R38" i="408"/>
  <c r="R37" i="408"/>
  <c r="B72" i="408"/>
  <c r="A72" i="408"/>
  <c r="A73" i="408" a="1"/>
  <c r="A73" i="408" s="1"/>
  <c r="R61" i="408"/>
  <c r="Q62" i="408" a="1"/>
  <c r="Q62" i="408" s="1"/>
  <c r="Q64" i="408" a="1"/>
  <c r="Q64" i="408" s="1"/>
  <c r="Q61" i="408"/>
  <c r="F61" i="408"/>
  <c r="E65" i="408" a="1"/>
  <c r="E65" i="408" s="1"/>
  <c r="E61" i="408"/>
  <c r="E62" i="408" a="1"/>
  <c r="E62" i="408" s="1"/>
  <c r="A62" i="408" a="1"/>
  <c r="A62" i="408" s="1"/>
  <c r="B61" i="408"/>
  <c r="A61" i="408"/>
  <c r="Q50" i="408"/>
  <c r="Q51" i="408" a="1"/>
  <c r="Q51" i="408" s="1"/>
  <c r="R50" i="408"/>
  <c r="E39" i="408"/>
  <c r="F39" i="408"/>
  <c r="E40" i="408" a="1"/>
  <c r="E40" i="408" s="1"/>
  <c r="B39" i="408"/>
  <c r="A39" i="408"/>
  <c r="A40" i="408" a="1"/>
  <c r="A40" i="408" s="1"/>
  <c r="R37" i="397"/>
  <c r="AE37" i="397"/>
  <c r="R38" i="397"/>
  <c r="AE38" i="397"/>
  <c r="R36" i="397"/>
  <c r="E72" i="397"/>
  <c r="F72" i="397"/>
  <c r="E73" i="397" a="1"/>
  <c r="E73" i="397" s="1"/>
  <c r="B72" i="397"/>
  <c r="A73" i="397" a="1"/>
  <c r="A73" i="397" s="1"/>
  <c r="A72" i="397"/>
  <c r="Q62" i="397" a="1"/>
  <c r="Q62" i="397" s="1"/>
  <c r="R61" i="397"/>
  <c r="P36" i="397"/>
  <c r="P38" i="397"/>
  <c r="AC37" i="397"/>
  <c r="AC38" i="397"/>
  <c r="P37" i="397"/>
  <c r="Q61" i="397"/>
  <c r="Q64" i="397" a="1"/>
  <c r="Q64" i="397" s="1"/>
  <c r="I61" i="397"/>
  <c r="I62" i="397" a="1"/>
  <c r="I62" i="397" s="1"/>
  <c r="J61" i="397"/>
  <c r="E62" i="397" a="1"/>
  <c r="E62" i="397" s="1"/>
  <c r="E61" i="397"/>
  <c r="E65" i="397" a="1"/>
  <c r="E65" i="397" s="1"/>
  <c r="F61" i="397"/>
  <c r="J38" i="397"/>
  <c r="J36" i="397"/>
  <c r="J37" i="397"/>
  <c r="N50" i="397"/>
  <c r="B50" i="397"/>
  <c r="A50" i="397"/>
  <c r="A51" i="397" a="1"/>
  <c r="A51" i="397" s="1"/>
  <c r="R39" i="397"/>
  <c r="Q41" i="397" a="1"/>
  <c r="Q41" i="397" s="1"/>
  <c r="Q39" i="397"/>
  <c r="M41" i="397" a="1"/>
  <c r="M41" i="397" s="1"/>
  <c r="N39" i="397"/>
  <c r="M39" i="397"/>
  <c r="E40" i="397" a="1"/>
  <c r="E40" i="397" s="1"/>
  <c r="E39" i="397"/>
  <c r="F39" i="397"/>
  <c r="E73" i="432" a="1"/>
  <c r="E73" i="432" s="1"/>
  <c r="F72" i="432"/>
  <c r="E72" i="432"/>
  <c r="A72" i="432"/>
  <c r="A73" i="432" a="1"/>
  <c r="A73" i="432" s="1"/>
  <c r="B72" i="432"/>
  <c r="R61" i="432"/>
  <c r="Q62" i="432" a="1"/>
  <c r="Q62" i="432" s="1"/>
  <c r="P36" i="432"/>
  <c r="P37" i="432"/>
  <c r="P38" i="432"/>
  <c r="Q61" i="432"/>
  <c r="Q64" i="432" a="1"/>
  <c r="Q64" i="432" s="1"/>
  <c r="I61" i="432"/>
  <c r="J61" i="432"/>
  <c r="I62" i="432" a="1"/>
  <c r="I62" i="432" s="1"/>
  <c r="M36" i="432"/>
  <c r="M38" i="432"/>
  <c r="M37" i="432"/>
  <c r="E62" i="432" a="1"/>
  <c r="E62" i="432" s="1"/>
  <c r="E61" i="432"/>
  <c r="E65" i="432" a="1"/>
  <c r="E65" i="432" s="1"/>
  <c r="F61" i="432"/>
  <c r="M50" i="432"/>
  <c r="M51" i="432" a="1"/>
  <c r="M51" i="432" s="1"/>
  <c r="N50" i="432"/>
  <c r="B50" i="432"/>
  <c r="A51" i="432" a="1"/>
  <c r="A51" i="432" s="1"/>
  <c r="A50" i="432"/>
  <c r="Q40" i="432" a="1"/>
  <c r="Q40" i="432" s="1"/>
  <c r="R39" i="432"/>
  <c r="Q39" i="432"/>
  <c r="M39" i="432"/>
  <c r="M41" i="432" a="1"/>
  <c r="M41" i="432" s="1"/>
  <c r="N39" i="432"/>
  <c r="F39" i="432"/>
  <c r="E39" i="432"/>
  <c r="E40" i="432" a="1"/>
  <c r="E40" i="432" s="1"/>
  <c r="R37" i="430"/>
  <c r="R36" i="430"/>
  <c r="R38" i="430"/>
  <c r="E74" i="430" a="1"/>
  <c r="E74" i="430" s="1"/>
  <c r="F72" i="430"/>
  <c r="B72" i="430"/>
  <c r="A72" i="430"/>
  <c r="A73" i="430" a="1"/>
  <c r="A73" i="430" s="1"/>
  <c r="Q61" i="430"/>
  <c r="R61" i="430"/>
  <c r="Q64" i="430" a="1"/>
  <c r="Q64" i="430" s="1"/>
  <c r="M64" i="430" a="1"/>
  <c r="M64" i="430" s="1"/>
  <c r="M61" i="430"/>
  <c r="N61" i="430"/>
  <c r="M62" i="430" a="1"/>
  <c r="M62" i="430" s="1"/>
  <c r="E61" i="430"/>
  <c r="E62" i="430" a="1"/>
  <c r="E62" i="430" s="1"/>
  <c r="F61" i="430"/>
  <c r="E65" i="430" a="1"/>
  <c r="E65" i="430" s="1"/>
  <c r="J50" i="430"/>
  <c r="I50" i="430"/>
  <c r="I51" i="430" a="1"/>
  <c r="I51" i="430" s="1"/>
  <c r="A51" i="430" a="1"/>
  <c r="A51" i="430" s="1"/>
  <c r="B50" i="430"/>
  <c r="A50" i="430"/>
  <c r="E39" i="430"/>
  <c r="E40" i="430" a="1"/>
  <c r="E40" i="430" s="1"/>
  <c r="F39" i="430"/>
  <c r="R38" i="436"/>
  <c r="R36" i="436"/>
  <c r="R37" i="436"/>
  <c r="F72" i="436"/>
  <c r="E73" i="436" a="1"/>
  <c r="E73" i="436" s="1"/>
  <c r="E72" i="436"/>
  <c r="A74" i="436" a="1"/>
  <c r="A74" i="436" s="1"/>
  <c r="B72" i="436"/>
  <c r="Q64" i="436" a="1"/>
  <c r="Q64" i="436" s="1"/>
  <c r="Q61" i="436"/>
  <c r="R61" i="436"/>
  <c r="Q62" i="436" a="1"/>
  <c r="Q62" i="436" s="1"/>
  <c r="M62" i="436" a="1"/>
  <c r="M62" i="436" s="1"/>
  <c r="N61" i="436"/>
  <c r="O36" i="436"/>
  <c r="O37" i="436"/>
  <c r="O38" i="436"/>
  <c r="M61" i="436"/>
  <c r="E61" i="436"/>
  <c r="E62" i="436" a="1"/>
  <c r="E62" i="436" s="1"/>
  <c r="E65" i="436" a="1"/>
  <c r="E65" i="436" s="1"/>
  <c r="F61" i="436"/>
  <c r="J50" i="436"/>
  <c r="I51" i="436" a="1"/>
  <c r="I51" i="436" s="1"/>
  <c r="I50" i="436"/>
  <c r="G37" i="436"/>
  <c r="G38" i="436"/>
  <c r="G36" i="436"/>
  <c r="A52" i="436" a="1"/>
  <c r="A52" i="436" s="1"/>
  <c r="B50" i="436"/>
  <c r="A50" i="436"/>
  <c r="I40" i="436" a="1"/>
  <c r="I40" i="436" s="1"/>
  <c r="I39" i="436"/>
  <c r="J39" i="436"/>
  <c r="E40" i="436" a="1"/>
  <c r="E40" i="436" s="1"/>
  <c r="E39" i="436"/>
  <c r="F39" i="436"/>
  <c r="C36" i="436"/>
  <c r="C38" i="436"/>
  <c r="C37" i="436"/>
  <c r="B38" i="436"/>
  <c r="B36" i="436"/>
  <c r="B37" i="436"/>
  <c r="A39" i="436"/>
  <c r="B39" i="436"/>
  <c r="A40" i="436" a="1"/>
  <c r="A40" i="436" s="1"/>
  <c r="R38" i="393"/>
  <c r="R36" i="393"/>
  <c r="R37" i="393"/>
  <c r="F72" i="393"/>
  <c r="E72" i="393"/>
  <c r="E73" i="393" a="1"/>
  <c r="E73" i="393" s="1"/>
  <c r="A73" i="393" a="1"/>
  <c r="A73" i="393" s="1"/>
  <c r="A72" i="393"/>
  <c r="B72" i="393"/>
  <c r="P37" i="393"/>
  <c r="P38" i="393"/>
  <c r="P36" i="393"/>
  <c r="Q62" i="393" a="1"/>
  <c r="Q62" i="393" s="1"/>
  <c r="R61" i="393"/>
  <c r="Q64" i="393" a="1"/>
  <c r="Q64" i="393" s="1"/>
  <c r="Q61" i="393"/>
  <c r="E62" i="393" a="1"/>
  <c r="E62" i="393" s="1"/>
  <c r="E61" i="393"/>
  <c r="F61" i="393"/>
  <c r="E65" i="393" a="1"/>
  <c r="E65" i="393" s="1"/>
  <c r="H36" i="393"/>
  <c r="H38" i="393"/>
  <c r="H37" i="393"/>
  <c r="F50" i="393"/>
  <c r="E50" i="393"/>
  <c r="E51" i="393" a="1"/>
  <c r="E51" i="393" s="1"/>
  <c r="A51" i="393" a="1"/>
  <c r="A51" i="393" s="1"/>
  <c r="B50" i="393"/>
  <c r="A50" i="393"/>
  <c r="D36" i="393"/>
  <c r="D37" i="393"/>
  <c r="D38" i="393"/>
  <c r="I40" i="393" a="1"/>
  <c r="I40" i="393" s="1"/>
  <c r="I39" i="393"/>
  <c r="J39" i="393"/>
  <c r="E39" i="393"/>
  <c r="E40" i="393" a="1"/>
  <c r="E40" i="393" s="1"/>
  <c r="F39" i="393"/>
  <c r="E72" i="427"/>
  <c r="F72" i="427"/>
  <c r="E73" i="427" a="1"/>
  <c r="E73" i="427" s="1"/>
  <c r="A74" i="427" a="1"/>
  <c r="A74" i="427" s="1"/>
  <c r="B72" i="427"/>
  <c r="Q38" i="427"/>
  <c r="Q62" i="427" a="1"/>
  <c r="Q62" i="427" s="1"/>
  <c r="R61" i="427"/>
  <c r="P38" i="427"/>
  <c r="P36" i="427"/>
  <c r="P37" i="427"/>
  <c r="Q61" i="427"/>
  <c r="Q64" i="427" a="1"/>
  <c r="Q64" i="427" s="1"/>
  <c r="E63" i="427" a="1"/>
  <c r="E63" i="427" s="1"/>
  <c r="E61" i="427"/>
  <c r="F61" i="427"/>
  <c r="E65" i="427" a="1"/>
  <c r="E65" i="427" s="1"/>
  <c r="H37" i="427"/>
  <c r="H38" i="427"/>
  <c r="H36" i="427"/>
  <c r="F50" i="427"/>
  <c r="E51" i="427" a="1"/>
  <c r="E51" i="427" s="1"/>
  <c r="E50" i="427"/>
  <c r="A51" i="427" a="1"/>
  <c r="A51" i="427" s="1"/>
  <c r="A50" i="427"/>
  <c r="B50" i="427"/>
  <c r="D38" i="427"/>
  <c r="D36" i="427"/>
  <c r="D37" i="427"/>
  <c r="I39" i="427"/>
  <c r="J39" i="427"/>
  <c r="I40" i="427" a="1"/>
  <c r="I40" i="427" s="1"/>
  <c r="F39" i="427"/>
  <c r="E40" i="427" a="1"/>
  <c r="E40" i="427" s="1"/>
  <c r="E39" i="427"/>
  <c r="R37" i="433"/>
  <c r="R36" i="433"/>
  <c r="R38" i="433"/>
  <c r="E72" i="433"/>
  <c r="E73" i="433" a="1"/>
  <c r="E73" i="433" s="1"/>
  <c r="F72" i="433"/>
  <c r="A73" i="433" a="1"/>
  <c r="A73" i="433" s="1"/>
  <c r="A72" i="433"/>
  <c r="B72" i="433"/>
  <c r="Q64" i="433" a="1"/>
  <c r="Q64" i="433" s="1"/>
  <c r="Q61" i="433"/>
  <c r="Q62" i="433" a="1"/>
  <c r="Q62" i="433" s="1"/>
  <c r="R61" i="433"/>
  <c r="E61" i="433"/>
  <c r="E62" i="433" a="1"/>
  <c r="E62" i="433" s="1"/>
  <c r="F61" i="433"/>
  <c r="E65" i="433" a="1"/>
  <c r="E65" i="433" s="1"/>
  <c r="A63" i="433" a="1"/>
  <c r="A63" i="433" s="1"/>
  <c r="B61" i="433"/>
  <c r="A61" i="433"/>
  <c r="Q51" i="433" a="1"/>
  <c r="Q51" i="433" s="1"/>
  <c r="Q50" i="433"/>
  <c r="R50" i="433"/>
  <c r="B50" i="433"/>
  <c r="A51" i="433" a="1"/>
  <c r="A51" i="433" s="1"/>
  <c r="A50" i="433"/>
  <c r="F39" i="433"/>
  <c r="E40" i="433" a="1"/>
  <c r="E40" i="433" s="1"/>
  <c r="E39" i="433"/>
  <c r="A39" i="433"/>
  <c r="A41" i="433" a="1"/>
  <c r="A41" i="433" s="1"/>
  <c r="B39" i="433"/>
  <c r="B37" i="433"/>
  <c r="B36" i="433"/>
  <c r="B38" i="433"/>
  <c r="F72" i="445"/>
  <c r="E73" i="445" a="1"/>
  <c r="E73" i="445" s="1"/>
  <c r="E72" i="445"/>
  <c r="B72" i="445"/>
  <c r="A73" i="445" a="1"/>
  <c r="A73" i="445" s="1"/>
  <c r="A72" i="445"/>
  <c r="Q64" i="445" a="1"/>
  <c r="Q64" i="445" s="1"/>
  <c r="Q61" i="445"/>
  <c r="Q62" i="445" a="1"/>
  <c r="Q62" i="445" s="1"/>
  <c r="R61" i="445"/>
  <c r="E61" i="445"/>
  <c r="E62" i="445" a="1"/>
  <c r="E62" i="445" s="1"/>
  <c r="E65" i="445" a="1"/>
  <c r="E65" i="445" s="1"/>
  <c r="F61" i="445"/>
  <c r="B61" i="445"/>
  <c r="A61" i="445"/>
  <c r="A62" i="445" a="1"/>
  <c r="A62" i="445" s="1"/>
  <c r="R50" i="445"/>
  <c r="Q50" i="445"/>
  <c r="Q51" i="445" a="1"/>
  <c r="Q51" i="445" s="1"/>
  <c r="B50" i="445"/>
  <c r="A50" i="445"/>
  <c r="A51" i="445" a="1"/>
  <c r="A51" i="445" s="1"/>
  <c r="E40" i="445" a="1"/>
  <c r="E40" i="445" s="1"/>
  <c r="F39" i="445"/>
  <c r="E39" i="445"/>
  <c r="A40" i="445" a="1"/>
  <c r="A40" i="445" s="1"/>
  <c r="A39" i="445"/>
  <c r="B39" i="445"/>
  <c r="R37" i="426"/>
  <c r="R36" i="426"/>
  <c r="R38" i="426"/>
  <c r="F72" i="426"/>
  <c r="E74" i="426" a="1"/>
  <c r="E74" i="426" s="1"/>
  <c r="B72" i="426"/>
  <c r="A72" i="426"/>
  <c r="A73" i="426" a="1"/>
  <c r="A73" i="426" s="1"/>
  <c r="Q64" i="426" a="1"/>
  <c r="Q64" i="426" s="1"/>
  <c r="Q61" i="426"/>
  <c r="P37" i="426"/>
  <c r="P36" i="426"/>
  <c r="P38" i="426"/>
  <c r="R61" i="426"/>
  <c r="Q62" i="426" a="1"/>
  <c r="Q62" i="426" s="1"/>
  <c r="I61" i="426"/>
  <c r="I63" i="426" a="1"/>
  <c r="I63" i="426" s="1"/>
  <c r="E62" i="426" a="1"/>
  <c r="E62" i="426" s="1"/>
  <c r="E61" i="426"/>
  <c r="F61" i="426"/>
  <c r="E65" i="426" a="1"/>
  <c r="E65" i="426" s="1"/>
  <c r="J37" i="426"/>
  <c r="J36" i="426"/>
  <c r="J38" i="426"/>
  <c r="M50" i="426"/>
  <c r="N50" i="426"/>
  <c r="M51" i="426" a="1"/>
  <c r="M51" i="426" s="1"/>
  <c r="A51" i="426" a="1"/>
  <c r="A51" i="426" s="1"/>
  <c r="B50" i="426"/>
  <c r="A50" i="426"/>
  <c r="Q40" i="426" a="1"/>
  <c r="Q40" i="426" s="1"/>
  <c r="R39" i="426"/>
  <c r="Q39" i="426"/>
  <c r="M40" i="426" a="1"/>
  <c r="M40" i="426" s="1"/>
  <c r="M39" i="426"/>
  <c r="N39" i="426"/>
  <c r="E40" i="426" a="1"/>
  <c r="E40" i="426" s="1"/>
  <c r="E39" i="426"/>
  <c r="F39" i="426"/>
  <c r="F72" i="446"/>
  <c r="E72" i="446"/>
  <c r="E73" i="446" a="1"/>
  <c r="E73" i="446" s="1"/>
  <c r="B72" i="446"/>
  <c r="A73" i="446" a="1"/>
  <c r="A73" i="446" s="1"/>
  <c r="A72" i="446"/>
  <c r="Q64" i="446" a="1"/>
  <c r="Q64" i="446" s="1"/>
  <c r="Q61" i="446"/>
  <c r="Q62" i="446" a="1"/>
  <c r="Q62" i="446" s="1"/>
  <c r="R61" i="446"/>
  <c r="I63" i="446" a="1"/>
  <c r="I63" i="446" s="1"/>
  <c r="J61" i="446"/>
  <c r="I61" i="446"/>
  <c r="F61" i="446"/>
  <c r="E65" i="446" a="1"/>
  <c r="E65" i="446" s="1"/>
  <c r="E61" i="446"/>
  <c r="E62" i="446" a="1"/>
  <c r="E62" i="446" s="1"/>
  <c r="M51" i="446" a="1"/>
  <c r="M51" i="446" s="1"/>
  <c r="N50" i="446"/>
  <c r="M50" i="446"/>
  <c r="A51" i="446" a="1"/>
  <c r="A51" i="446" s="1"/>
  <c r="B50" i="446"/>
  <c r="A50" i="446"/>
  <c r="Q39" i="446"/>
  <c r="Q41" i="446" a="1"/>
  <c r="Q41" i="446" s="1"/>
  <c r="R39" i="446"/>
  <c r="M41" i="446" a="1"/>
  <c r="M41" i="446" s="1"/>
  <c r="N39" i="446"/>
  <c r="M39" i="446"/>
  <c r="F39" i="446"/>
  <c r="E41" i="446" a="1"/>
  <c r="E41" i="446" s="1"/>
  <c r="E39" i="446"/>
  <c r="E72" i="387"/>
  <c r="E73" i="387" a="1"/>
  <c r="E73" i="387" s="1"/>
  <c r="F72" i="387"/>
  <c r="R38" i="387"/>
  <c r="R36" i="387"/>
  <c r="R37" i="387"/>
  <c r="B72" i="387"/>
  <c r="A74" i="387" a="1"/>
  <c r="A74" i="387" s="1"/>
  <c r="Q36" i="387"/>
  <c r="R61" i="387"/>
  <c r="Q63" i="387" a="1"/>
  <c r="Q63" i="387" s="1"/>
  <c r="Q61" i="387"/>
  <c r="Q64" i="387" a="1"/>
  <c r="Q64" i="387" s="1"/>
  <c r="N61" i="387"/>
  <c r="M62" i="387" a="1"/>
  <c r="M62" i="387" s="1"/>
  <c r="F61" i="387"/>
  <c r="E65" i="387" a="1"/>
  <c r="E65" i="387" s="1"/>
  <c r="M38" i="387"/>
  <c r="M36" i="387"/>
  <c r="M37" i="387"/>
  <c r="E62" i="387" a="1"/>
  <c r="E62" i="387" s="1"/>
  <c r="E61" i="387"/>
  <c r="B61" i="387"/>
  <c r="A63" i="387" a="1"/>
  <c r="A63" i="387" s="1"/>
  <c r="A61" i="387"/>
  <c r="R50" i="387"/>
  <c r="Q50" i="387"/>
  <c r="Q51" i="387" a="1"/>
  <c r="Q51" i="387" s="1"/>
  <c r="I37" i="387"/>
  <c r="I38" i="387"/>
  <c r="I36" i="387"/>
  <c r="I50" i="387"/>
  <c r="I51" i="387" a="1"/>
  <c r="I51" i="387" s="1"/>
  <c r="J50" i="387"/>
  <c r="A50" i="387"/>
  <c r="A51" i="387" a="1"/>
  <c r="A51" i="387" s="1"/>
  <c r="B50" i="387"/>
  <c r="E40" i="387" a="1"/>
  <c r="E40" i="387" s="1"/>
  <c r="E39" i="387"/>
  <c r="F39" i="387"/>
  <c r="R37" i="386"/>
  <c r="R38" i="386"/>
  <c r="R36" i="386"/>
  <c r="E72" i="386"/>
  <c r="E73" i="386" a="1"/>
  <c r="E73" i="386" s="1"/>
  <c r="F72" i="386"/>
  <c r="Q62" i="386" a="1"/>
  <c r="Q62" i="386" s="1"/>
  <c r="R61" i="386"/>
  <c r="Q64" i="386" a="1"/>
  <c r="Q64" i="386" s="1"/>
  <c r="Q61" i="386"/>
  <c r="N61" i="386"/>
  <c r="M62" i="386" a="1"/>
  <c r="M62" i="386" s="1"/>
  <c r="M61" i="386"/>
  <c r="E65" i="386" a="1"/>
  <c r="E65" i="386" s="1"/>
  <c r="F61" i="386"/>
  <c r="E61" i="386"/>
  <c r="E62" i="386" a="1"/>
  <c r="E62" i="386" s="1"/>
  <c r="J50" i="386"/>
  <c r="I50" i="386"/>
  <c r="I51" i="386" a="1"/>
  <c r="I51" i="386" s="1"/>
  <c r="A51" i="386" a="1"/>
  <c r="A51" i="386" s="1"/>
  <c r="B50" i="386"/>
  <c r="A50" i="386"/>
  <c r="E40" i="386" a="1"/>
  <c r="E40" i="386" s="1"/>
  <c r="F39" i="386"/>
  <c r="E39" i="386"/>
  <c r="F72" i="443"/>
  <c r="E72" i="443"/>
  <c r="E73" i="443" a="1"/>
  <c r="E73" i="443" s="1"/>
  <c r="A73" i="443" a="1"/>
  <c r="A73" i="443" s="1"/>
  <c r="B72" i="443"/>
  <c r="A72" i="443"/>
  <c r="Q61" i="443"/>
  <c r="Q64" i="443" a="1"/>
  <c r="Q64" i="443" s="1"/>
  <c r="R61" i="443"/>
  <c r="Q63" i="443" a="1"/>
  <c r="Q63" i="443" s="1"/>
  <c r="F61" i="443"/>
  <c r="E65" i="443" a="1"/>
  <c r="E65" i="443" s="1"/>
  <c r="E62" i="443" a="1"/>
  <c r="E62" i="443" s="1"/>
  <c r="E61" i="443"/>
  <c r="H36" i="443"/>
  <c r="H38" i="443"/>
  <c r="H37" i="443"/>
  <c r="E50" i="443"/>
  <c r="E53" i="443" a="1"/>
  <c r="E53" i="443" s="1"/>
  <c r="F50" i="443"/>
  <c r="A52" i="443" a="1"/>
  <c r="A52" i="443" s="1"/>
  <c r="B50" i="443"/>
  <c r="A50" i="443"/>
  <c r="I40" i="443" a="1"/>
  <c r="I40" i="443" s="1"/>
  <c r="I39" i="443"/>
  <c r="J39" i="443"/>
  <c r="D37" i="443"/>
  <c r="D36" i="443"/>
  <c r="D38" i="443"/>
  <c r="E40" i="443" a="1"/>
  <c r="E40" i="443" s="1"/>
  <c r="E39" i="443"/>
  <c r="F39" i="443"/>
  <c r="E73" i="383" a="1"/>
  <c r="E73" i="383" s="1"/>
  <c r="F72" i="383"/>
  <c r="E72" i="383"/>
  <c r="R36" i="383"/>
  <c r="A73" i="383" a="1"/>
  <c r="A73" i="383" s="1"/>
  <c r="A72" i="383"/>
  <c r="B72" i="383"/>
  <c r="Q38" i="383"/>
  <c r="E64" i="383" a="1"/>
  <c r="E64" i="383" s="1"/>
  <c r="F61" i="383"/>
  <c r="E62" i="383" a="1"/>
  <c r="E62" i="383" s="1"/>
  <c r="E61" i="383"/>
  <c r="M38" i="383"/>
  <c r="M36" i="383"/>
  <c r="M37" i="383"/>
  <c r="A62" i="383" a="1"/>
  <c r="A62" i="383" s="1"/>
  <c r="B61" i="383"/>
  <c r="A61" i="383"/>
  <c r="Q50" i="383"/>
  <c r="Q51" i="383" a="1"/>
  <c r="Q51" i="383" s="1"/>
  <c r="R50" i="383"/>
  <c r="B50" i="383"/>
  <c r="A51" i="383" a="1"/>
  <c r="A51" i="383" s="1"/>
  <c r="A50" i="383"/>
  <c r="E39" i="383"/>
  <c r="E42" i="383" a="1"/>
  <c r="E42" i="383" s="1"/>
  <c r="F39" i="383"/>
  <c r="A41" i="383" a="1"/>
  <c r="A41" i="383" s="1"/>
  <c r="B39" i="383"/>
  <c r="A39" i="383"/>
  <c r="B37" i="383"/>
  <c r="B38" i="383"/>
  <c r="B36" i="383"/>
  <c r="R37" i="424"/>
  <c r="R36" i="424"/>
  <c r="R38" i="424"/>
  <c r="E73" i="424" a="1"/>
  <c r="E73" i="424" s="1"/>
  <c r="F72" i="424"/>
  <c r="E72" i="424"/>
  <c r="A73" i="424" a="1"/>
  <c r="A73" i="424" s="1"/>
  <c r="A72" i="424"/>
  <c r="B72" i="424"/>
  <c r="Q36" i="424"/>
  <c r="Q37" i="424"/>
  <c r="M38" i="424"/>
  <c r="M36" i="424"/>
  <c r="M37" i="424"/>
  <c r="E64" i="424" a="1"/>
  <c r="E64" i="424" s="1"/>
  <c r="E61" i="424"/>
  <c r="B61" i="424"/>
  <c r="A62" i="424" a="1"/>
  <c r="A62" i="424" s="1"/>
  <c r="A61" i="424"/>
  <c r="Q50" i="424"/>
  <c r="Q51" i="424" a="1"/>
  <c r="Q51" i="424" s="1"/>
  <c r="R50" i="424"/>
  <c r="K38" i="424"/>
  <c r="G38" i="424"/>
  <c r="G36" i="424"/>
  <c r="G37" i="424"/>
  <c r="A51" i="424" a="1"/>
  <c r="A51" i="424" s="1"/>
  <c r="A50" i="424"/>
  <c r="B50" i="424"/>
  <c r="F39" i="424"/>
  <c r="E41" i="424" a="1"/>
  <c r="E41" i="424" s="1"/>
  <c r="E39" i="424"/>
  <c r="C38" i="424"/>
  <c r="C36" i="424"/>
  <c r="C37" i="424"/>
  <c r="B38" i="424"/>
  <c r="B36" i="424"/>
  <c r="B37" i="424"/>
  <c r="A39" i="424"/>
  <c r="A40" i="424" a="1"/>
  <c r="A40" i="424" s="1"/>
  <c r="B39" i="424"/>
  <c r="E74" i="381" a="1"/>
  <c r="E74" i="381" s="1"/>
  <c r="F72" i="381"/>
  <c r="A72" i="381"/>
  <c r="A73" i="381" a="1"/>
  <c r="A73" i="381" s="1"/>
  <c r="B72" i="381"/>
  <c r="Q62" i="381" a="1"/>
  <c r="Q62" i="381" s="1"/>
  <c r="R61" i="381"/>
  <c r="Q64" i="381" a="1"/>
  <c r="Q64" i="381" s="1"/>
  <c r="Q61" i="381"/>
  <c r="I63" i="381" a="1"/>
  <c r="I63" i="381" s="1"/>
  <c r="J61" i="381"/>
  <c r="I61" i="381"/>
  <c r="F61" i="381"/>
  <c r="E65" i="381" a="1"/>
  <c r="E65" i="381" s="1"/>
  <c r="E61" i="381"/>
  <c r="E62" i="381" a="1"/>
  <c r="E62" i="381" s="1"/>
  <c r="M50" i="381"/>
  <c r="N50" i="381"/>
  <c r="M52" i="381" a="1"/>
  <c r="M52" i="381" s="1"/>
  <c r="A50" i="381"/>
  <c r="A51" i="381" a="1"/>
  <c r="A51" i="381" s="1"/>
  <c r="B50" i="381"/>
  <c r="Q39" i="381"/>
  <c r="Q40" i="381" a="1"/>
  <c r="Q40" i="381" s="1"/>
  <c r="R39" i="381"/>
  <c r="M39" i="381"/>
  <c r="N39" i="381"/>
  <c r="M40" i="381" a="1"/>
  <c r="M40" i="381" s="1"/>
  <c r="E39" i="381"/>
  <c r="F39" i="381"/>
  <c r="E40" i="381" a="1"/>
  <c r="E40" i="381" s="1"/>
  <c r="F72" i="380"/>
  <c r="E74" i="380" a="1"/>
  <c r="E74" i="380" s="1"/>
  <c r="A74" i="380" a="1"/>
  <c r="A74" i="380" s="1"/>
  <c r="B72" i="380"/>
  <c r="P37" i="380"/>
  <c r="P38" i="380"/>
  <c r="P36" i="380"/>
  <c r="Q62" i="380" a="1"/>
  <c r="Q62" i="380" s="1"/>
  <c r="R61" i="380"/>
  <c r="Q61" i="380"/>
  <c r="Q64" i="380" a="1"/>
  <c r="Q64" i="380" s="1"/>
  <c r="I63" i="380" a="1"/>
  <c r="I63" i="380" s="1"/>
  <c r="J61" i="380"/>
  <c r="I61" i="380"/>
  <c r="E61" i="380"/>
  <c r="E62" i="380" a="1"/>
  <c r="E62" i="380" s="1"/>
  <c r="E65" i="380" a="1"/>
  <c r="E65" i="380" s="1"/>
  <c r="F61" i="380"/>
  <c r="M52" i="380" a="1"/>
  <c r="M52" i="380" s="1"/>
  <c r="N50" i="380"/>
  <c r="M50" i="380"/>
  <c r="B50" i="380"/>
  <c r="A51" i="380" a="1"/>
  <c r="A51" i="380" s="1"/>
  <c r="A50" i="380"/>
  <c r="Q39" i="380"/>
  <c r="R39" i="380"/>
  <c r="Q40" i="380" a="1"/>
  <c r="Q40" i="380" s="1"/>
  <c r="M39" i="380"/>
  <c r="N39" i="380"/>
  <c r="M40" i="380" a="1"/>
  <c r="M40" i="380" s="1"/>
  <c r="E39" i="380"/>
  <c r="E40" i="380" a="1"/>
  <c r="E40" i="380" s="1"/>
  <c r="F39" i="380"/>
  <c r="F72" i="447"/>
  <c r="E73" i="447" a="1"/>
  <c r="E73" i="447" s="1"/>
  <c r="E72" i="447"/>
  <c r="A73" i="447" a="1"/>
  <c r="A73" i="447" s="1"/>
  <c r="A72" i="447"/>
  <c r="B72" i="447"/>
  <c r="Q61" i="447"/>
  <c r="Q64" i="447" a="1"/>
  <c r="Q64" i="447" s="1"/>
  <c r="R61" i="447"/>
  <c r="Q63" i="447" a="1"/>
  <c r="Q63" i="447" s="1"/>
  <c r="M62" i="447" a="1"/>
  <c r="M62" i="447" s="1"/>
  <c r="N61" i="447"/>
  <c r="E61" i="447"/>
  <c r="E65" i="447" a="1"/>
  <c r="E65" i="447" s="1"/>
  <c r="F61" i="447"/>
  <c r="I50" i="447"/>
  <c r="I51" i="447" a="1"/>
  <c r="I51" i="447" s="1"/>
  <c r="J50" i="447"/>
  <c r="A50" i="447"/>
  <c r="A51" i="447" a="1"/>
  <c r="A51" i="447" s="1"/>
  <c r="B50" i="447"/>
  <c r="E40" i="447" a="1"/>
  <c r="E40" i="447" s="1"/>
  <c r="F39" i="447"/>
  <c r="E39" i="447"/>
  <c r="E74" i="378" a="1"/>
  <c r="E74" i="378" s="1"/>
  <c r="F72" i="378"/>
  <c r="R38" i="378"/>
  <c r="R36" i="378"/>
  <c r="R37" i="378"/>
  <c r="B72" i="378"/>
  <c r="A74" i="378" a="1"/>
  <c r="A74" i="378" s="1"/>
  <c r="Q62" i="378" a="1"/>
  <c r="Q62" i="378" s="1"/>
  <c r="R61" i="378"/>
  <c r="Q61" i="378"/>
  <c r="Q64" i="378" a="1"/>
  <c r="Q64" i="378" s="1"/>
  <c r="O36" i="378"/>
  <c r="O37" i="378"/>
  <c r="O38" i="378"/>
  <c r="M61" i="378"/>
  <c r="E65" i="378" a="1"/>
  <c r="E65" i="378" s="1"/>
  <c r="F61" i="378"/>
  <c r="E62" i="378" a="1"/>
  <c r="E62" i="378" s="1"/>
  <c r="E61" i="378"/>
  <c r="I51" i="378" a="1"/>
  <c r="I51" i="378" s="1"/>
  <c r="I50" i="378"/>
  <c r="J50" i="378"/>
  <c r="B50" i="378"/>
  <c r="A51" i="378" a="1"/>
  <c r="A51" i="378" s="1"/>
  <c r="A50" i="378"/>
  <c r="F39" i="378"/>
  <c r="E41" i="378" a="1"/>
  <c r="E41" i="378" s="1"/>
  <c r="R37" i="420"/>
  <c r="R38" i="420"/>
  <c r="R36" i="420"/>
  <c r="F72" i="420"/>
  <c r="E74" i="420" a="1"/>
  <c r="E74" i="420" s="1"/>
  <c r="A72" i="420"/>
  <c r="A73" i="420" a="1"/>
  <c r="A73" i="420" s="1"/>
  <c r="B72" i="420"/>
  <c r="P38" i="420"/>
  <c r="P37" i="420"/>
  <c r="P36" i="420"/>
  <c r="R61" i="420"/>
  <c r="Q63" i="420" a="1"/>
  <c r="Q63" i="420" s="1"/>
  <c r="Q61" i="420"/>
  <c r="Q64" i="420" a="1"/>
  <c r="Q64" i="420" s="1"/>
  <c r="F61" i="420"/>
  <c r="E65" i="420" a="1"/>
  <c r="E65" i="420" s="1"/>
  <c r="E61" i="420"/>
  <c r="E62" i="420" a="1"/>
  <c r="E62" i="420" s="1"/>
  <c r="F50" i="420"/>
  <c r="E51" i="420" a="1"/>
  <c r="E51" i="420" s="1"/>
  <c r="E50" i="420"/>
  <c r="B50" i="420"/>
  <c r="A51" i="420" a="1"/>
  <c r="A51" i="420" s="1"/>
  <c r="A50" i="420"/>
  <c r="G36" i="420"/>
  <c r="G38" i="420"/>
  <c r="G37" i="420"/>
  <c r="I39" i="420"/>
  <c r="I41" i="420" a="1"/>
  <c r="I41" i="420" s="1"/>
  <c r="J39" i="420"/>
  <c r="F72" i="442"/>
  <c r="E74" i="442" a="1"/>
  <c r="E74" i="442" s="1"/>
  <c r="B72" i="442"/>
  <c r="A72" i="442"/>
  <c r="A73" i="442" a="1"/>
  <c r="A73" i="442" s="1"/>
  <c r="Q64" i="442" a="1"/>
  <c r="Q64" i="442" s="1"/>
  <c r="Q61" i="442"/>
  <c r="P36" i="442"/>
  <c r="P37" i="442"/>
  <c r="P38" i="442"/>
  <c r="R61" i="442"/>
  <c r="Q62" i="442" a="1"/>
  <c r="Q62" i="442" s="1"/>
  <c r="F61" i="442"/>
  <c r="E65" i="442" a="1"/>
  <c r="E65" i="442" s="1"/>
  <c r="E62" i="442" a="1"/>
  <c r="E62" i="442" s="1"/>
  <c r="E61" i="442"/>
  <c r="M51" i="442" a="1"/>
  <c r="M51" i="442" s="1"/>
  <c r="N50" i="442"/>
  <c r="M50" i="442"/>
  <c r="E51" i="442" a="1"/>
  <c r="E51" i="442" s="1"/>
  <c r="E50" i="442"/>
  <c r="F50" i="442"/>
  <c r="A52" i="442" a="1"/>
  <c r="A52" i="442" s="1"/>
  <c r="B50" i="442"/>
  <c r="A50" i="442"/>
  <c r="J39" i="442"/>
  <c r="I41" i="442" a="1"/>
  <c r="I41" i="442" s="1"/>
  <c r="I39" i="442"/>
  <c r="D37" i="442"/>
  <c r="D38" i="442"/>
  <c r="D36" i="442"/>
  <c r="F72" i="407"/>
  <c r="E74" i="407" a="1"/>
  <c r="E74" i="407" s="1"/>
  <c r="A72" i="407"/>
  <c r="B72" i="407"/>
  <c r="A73" i="407" a="1"/>
  <c r="A73" i="407" s="1"/>
  <c r="Q62" i="407" a="1"/>
  <c r="Q62" i="407" s="1"/>
  <c r="R61" i="407"/>
  <c r="Q61" i="407"/>
  <c r="Q64" i="407" a="1"/>
  <c r="Q64" i="407" s="1"/>
  <c r="F61" i="407"/>
  <c r="E65" i="407" a="1"/>
  <c r="E65" i="407" s="1"/>
  <c r="E62" i="407" a="1"/>
  <c r="E62" i="407" s="1"/>
  <c r="E61" i="407"/>
  <c r="A61" i="407"/>
  <c r="B61" i="407"/>
  <c r="A62" i="407" a="1"/>
  <c r="A62" i="407" s="1"/>
  <c r="R50" i="407"/>
  <c r="Q51" i="407" a="1"/>
  <c r="Q51" i="407" s="1"/>
  <c r="Q50" i="407"/>
  <c r="M51" i="407" a="1"/>
  <c r="M51" i="407" s="1"/>
  <c r="M50" i="407"/>
  <c r="N50" i="407"/>
  <c r="A51" i="407" a="1"/>
  <c r="A51" i="407" s="1"/>
  <c r="B50" i="407"/>
  <c r="A50" i="407"/>
  <c r="A39" i="407"/>
  <c r="A40" i="407" a="1"/>
  <c r="A40" i="407" s="1"/>
  <c r="B39" i="407"/>
  <c r="E74" i="425" a="1"/>
  <c r="E74" i="425" s="1"/>
  <c r="F72" i="425"/>
  <c r="R36" i="425"/>
  <c r="R37" i="425"/>
  <c r="R38" i="425"/>
  <c r="A73" i="425" a="1"/>
  <c r="A73" i="425" s="1"/>
  <c r="B72" i="425"/>
  <c r="A72" i="425"/>
  <c r="R61" i="425"/>
  <c r="Q63" i="425" a="1"/>
  <c r="Q63" i="425" s="1"/>
  <c r="Q61" i="425"/>
  <c r="Q64" i="425" a="1"/>
  <c r="Q64" i="425" s="1"/>
  <c r="M62" i="425" a="1"/>
  <c r="M62" i="425" s="1"/>
  <c r="N61" i="425"/>
  <c r="E65" i="425" a="1"/>
  <c r="E65" i="425" s="1"/>
  <c r="F61" i="425"/>
  <c r="M38" i="425"/>
  <c r="M36" i="425"/>
  <c r="M37" i="425"/>
  <c r="E62" i="425" a="1"/>
  <c r="E62" i="425" s="1"/>
  <c r="E61" i="425"/>
  <c r="A61" i="425"/>
  <c r="A62" i="425" a="1"/>
  <c r="A62" i="425" s="1"/>
  <c r="B61" i="425"/>
  <c r="K38" i="425"/>
  <c r="K37" i="425"/>
  <c r="K36" i="425"/>
  <c r="R50" i="425"/>
  <c r="Q50" i="425"/>
  <c r="Q51" i="425" a="1"/>
  <c r="Q51" i="425" s="1"/>
  <c r="N50" i="425"/>
  <c r="M51" i="425" a="1"/>
  <c r="M51" i="425" s="1"/>
  <c r="M50" i="425"/>
  <c r="B50" i="425"/>
  <c r="A52" i="425" a="1"/>
  <c r="A52" i="425" s="1"/>
  <c r="A50" i="425"/>
  <c r="B39" i="425"/>
  <c r="A39" i="425"/>
  <c r="A40" i="425" a="1"/>
  <c r="A40" i="425" s="1"/>
  <c r="U37" i="405"/>
  <c r="R36" i="405"/>
  <c r="R38" i="405"/>
  <c r="R37" i="405"/>
  <c r="E73" i="405" a="1"/>
  <c r="E73" i="405" s="1"/>
  <c r="F72" i="405"/>
  <c r="E72" i="405"/>
  <c r="A74" i="405" a="1"/>
  <c r="A74" i="405" s="1"/>
  <c r="B72" i="405"/>
  <c r="R61" i="405"/>
  <c r="Q62" i="405" a="1"/>
  <c r="Q62" i="405" s="1"/>
  <c r="Q61" i="405"/>
  <c r="Q64" i="405" a="1"/>
  <c r="Q64" i="405" s="1"/>
  <c r="J61" i="405"/>
  <c r="I61" i="405"/>
  <c r="I62" i="405" a="1"/>
  <c r="I62" i="405" s="1"/>
  <c r="E61" i="405"/>
  <c r="E62" i="405" a="1"/>
  <c r="E62" i="405" s="1"/>
  <c r="F61" i="405"/>
  <c r="E65" i="405" a="1"/>
  <c r="E65" i="405" s="1"/>
  <c r="M37" i="405"/>
  <c r="M38" i="405"/>
  <c r="M36" i="405"/>
  <c r="M50" i="405"/>
  <c r="M51" i="405" a="1"/>
  <c r="M51" i="405" s="1"/>
  <c r="N50" i="405"/>
  <c r="J37" i="405"/>
  <c r="B50" i="405"/>
  <c r="A52" i="405" a="1"/>
  <c r="A52" i="405" s="1"/>
  <c r="A50" i="405"/>
  <c r="R39" i="405"/>
  <c r="Q40" i="405" a="1"/>
  <c r="Q40" i="405" s="1"/>
  <c r="Q39" i="405"/>
  <c r="M40" i="405" a="1"/>
  <c r="M40" i="405" s="1"/>
  <c r="M39" i="405"/>
  <c r="N39" i="405"/>
  <c r="E74" i="438" a="1"/>
  <c r="E74" i="438" s="1"/>
  <c r="F72" i="438"/>
  <c r="A73" i="438" a="1"/>
  <c r="A73" i="438" s="1"/>
  <c r="B72" i="438"/>
  <c r="A72" i="438"/>
  <c r="R61" i="438"/>
  <c r="Q62" i="438" a="1"/>
  <c r="Q62" i="438" s="1"/>
  <c r="Q61" i="438"/>
  <c r="I62" i="438" a="1"/>
  <c r="I62" i="438" s="1"/>
  <c r="J61" i="438"/>
  <c r="I61" i="438"/>
  <c r="E61" i="438"/>
  <c r="E63" i="438" a="1"/>
  <c r="E63" i="438" s="1"/>
  <c r="F61" i="438"/>
  <c r="E65" i="438" a="1"/>
  <c r="E65" i="438" s="1"/>
  <c r="M51" i="438" a="1"/>
  <c r="M51" i="438" s="1"/>
  <c r="M50" i="438"/>
  <c r="N50" i="438"/>
  <c r="A51" i="438" a="1"/>
  <c r="A51" i="438" s="1"/>
  <c r="A50" i="438"/>
  <c r="B50" i="438"/>
  <c r="R39" i="438"/>
  <c r="Q39" i="438"/>
  <c r="Q40" i="438" a="1"/>
  <c r="Q40" i="438" s="1"/>
  <c r="M39" i="438"/>
  <c r="N39" i="438"/>
  <c r="M40" i="438" a="1"/>
  <c r="M40" i="438" s="1"/>
  <c r="AE4" i="386" a="1"/>
  <c r="AE4" i="386" s="1"/>
  <c r="J36" i="437"/>
  <c r="J37" i="437"/>
  <c r="G38" i="437"/>
  <c r="G36" i="437"/>
  <c r="R37" i="437"/>
  <c r="R38" i="437"/>
  <c r="R36" i="437"/>
  <c r="E72" i="437"/>
  <c r="F72" i="437"/>
  <c r="E73" i="437" a="1"/>
  <c r="E73" i="437" s="1"/>
  <c r="A73" i="437" a="1"/>
  <c r="A73" i="437" s="1"/>
  <c r="A72" i="437"/>
  <c r="B72" i="437"/>
  <c r="R61" i="437"/>
  <c r="Q62" i="437" a="1"/>
  <c r="Q62" i="437" s="1"/>
  <c r="Q64" i="437" a="1"/>
  <c r="Q64" i="437" s="1"/>
  <c r="Q61" i="437"/>
  <c r="P38" i="437"/>
  <c r="P36" i="437"/>
  <c r="P37" i="437"/>
  <c r="O38" i="437"/>
  <c r="O37" i="437"/>
  <c r="O36" i="437"/>
  <c r="L36" i="437"/>
  <c r="L38" i="437"/>
  <c r="L37" i="437"/>
  <c r="K36" i="437"/>
  <c r="K37" i="437"/>
  <c r="K38" i="437"/>
  <c r="J38" i="437"/>
  <c r="H36" i="437"/>
  <c r="H37" i="437"/>
  <c r="H38" i="437"/>
  <c r="G37" i="437"/>
  <c r="J39" i="437"/>
  <c r="I39" i="437"/>
  <c r="I40" i="437" a="1"/>
  <c r="I40" i="437" s="1"/>
  <c r="D38" i="437"/>
  <c r="D36" i="437"/>
  <c r="D37" i="437"/>
  <c r="C37" i="437"/>
  <c r="C38" i="437"/>
  <c r="C36" i="437"/>
  <c r="F39" i="437"/>
  <c r="E40" i="437" a="1"/>
  <c r="E40" i="437" s="1"/>
  <c r="E39" i="437"/>
  <c r="A50" i="437"/>
  <c r="B50" i="437"/>
  <c r="A52" i="437" a="1"/>
  <c r="A52" i="437" s="1"/>
  <c r="E50" i="437"/>
  <c r="E52" i="437" a="1"/>
  <c r="E52" i="437" s="1"/>
  <c r="F50" i="437"/>
  <c r="E61" i="437"/>
  <c r="E62" i="437" a="1"/>
  <c r="E62" i="437" s="1"/>
  <c r="F61" i="437"/>
  <c r="E64" i="437" a="1"/>
  <c r="E64" i="437" s="1"/>
  <c r="M61" i="437"/>
  <c r="M64" i="437" a="1"/>
  <c r="M64" i="437" s="1"/>
  <c r="N61" i="437"/>
  <c r="M50" i="437"/>
  <c r="M51" i="437" a="1"/>
  <c r="M51" i="437" s="1"/>
  <c r="I62" i="437" a="1"/>
  <c r="I62" i="437" s="1"/>
  <c r="I61" i="437"/>
  <c r="J61" i="437"/>
  <c r="I50" i="437"/>
  <c r="J50" i="437"/>
  <c r="I51" i="437" a="1"/>
  <c r="I51" i="437" s="1"/>
  <c r="R50" i="437"/>
  <c r="Q51" i="437" a="1"/>
  <c r="Q51" i="437" s="1"/>
  <c r="Q50" i="437"/>
  <c r="M52" i="437" a="1"/>
  <c r="M52" i="437" s="1"/>
  <c r="N50" i="437"/>
  <c r="A63" i="437" a="1"/>
  <c r="A63" i="437" s="1"/>
  <c r="B61" i="437"/>
  <c r="A61" i="437"/>
  <c r="Q40" i="437" a="1"/>
  <c r="Q40" i="437" s="1"/>
  <c r="R39" i="437"/>
  <c r="Q39" i="437"/>
  <c r="M40" i="437" a="1"/>
  <c r="M40" i="437" s="1"/>
  <c r="N39" i="437"/>
  <c r="M39" i="437"/>
  <c r="A41" i="437" a="1"/>
  <c r="A41" i="437" s="1"/>
  <c r="B39" i="437"/>
  <c r="A39" i="437"/>
  <c r="A40" i="437" a="1"/>
  <c r="A40" i="437" s="1"/>
  <c r="B61" i="443"/>
  <c r="N61" i="443"/>
  <c r="M64" i="443" a="1"/>
  <c r="M64" i="443" s="1"/>
  <c r="M61" i="443"/>
  <c r="M62" i="443" a="1"/>
  <c r="M62" i="443" s="1"/>
  <c r="I61" i="443"/>
  <c r="I62" i="443" a="1"/>
  <c r="I62" i="443" s="1"/>
  <c r="J61" i="443"/>
  <c r="I51" i="443" a="1"/>
  <c r="I51" i="443" s="1"/>
  <c r="J50" i="443"/>
  <c r="I50" i="443"/>
  <c r="A62" i="443" a="1"/>
  <c r="A62" i="443" s="1"/>
  <c r="A61" i="443"/>
  <c r="M52" i="443" a="1"/>
  <c r="M52" i="443" s="1"/>
  <c r="N50" i="443"/>
  <c r="M50" i="443"/>
  <c r="Q53" i="443" a="1"/>
  <c r="Q53" i="443" s="1"/>
  <c r="R50" i="443"/>
  <c r="Q50" i="443"/>
  <c r="Q39" i="443"/>
  <c r="Q40" i="443" a="1"/>
  <c r="Q40" i="443" s="1"/>
  <c r="R39" i="443"/>
  <c r="A41" i="443" a="1"/>
  <c r="A41" i="443" s="1"/>
  <c r="B39" i="443"/>
  <c r="A39" i="443"/>
  <c r="M40" i="443" a="1"/>
  <c r="M40" i="443" s="1"/>
  <c r="N39" i="443"/>
  <c r="M39" i="443"/>
  <c r="N61" i="383"/>
  <c r="M61" i="383"/>
  <c r="I62" i="383" a="1"/>
  <c r="I62" i="383" s="1"/>
  <c r="I61" i="383"/>
  <c r="J61" i="383"/>
  <c r="M51" i="383" a="1"/>
  <c r="M51" i="383" s="1"/>
  <c r="M50" i="383"/>
  <c r="N50" i="383"/>
  <c r="I50" i="383"/>
  <c r="J50" i="383"/>
  <c r="I51" i="383" a="1"/>
  <c r="I51" i="383" s="1"/>
  <c r="R6" i="31"/>
  <c r="R7" i="31" s="1"/>
  <c r="E51" i="383" a="1"/>
  <c r="E51" i="383" s="1"/>
  <c r="F50" i="383"/>
  <c r="E50" i="383"/>
  <c r="T6" i="31"/>
  <c r="T7" i="31" s="1"/>
  <c r="Q39" i="383"/>
  <c r="Q40" i="383" a="1"/>
  <c r="Q40" i="383" s="1"/>
  <c r="R39" i="383"/>
  <c r="Q3" i="31"/>
  <c r="R2" i="31"/>
  <c r="R3" i="31" s="1"/>
  <c r="S6" i="31"/>
  <c r="S7" i="31" s="1"/>
  <c r="S2" i="31"/>
  <c r="S3" i="31" s="1"/>
  <c r="R4" i="31"/>
  <c r="R5" i="31" s="1"/>
  <c r="T4" i="31"/>
  <c r="T5" i="31" s="1"/>
  <c r="S4" i="31"/>
  <c r="S5" i="31" s="1"/>
  <c r="U36" i="393" l="1"/>
  <c r="W37" i="425"/>
  <c r="S36" i="416"/>
  <c r="V36" i="437"/>
  <c r="M36" i="420"/>
  <c r="C38" i="407"/>
  <c r="M38" i="420"/>
  <c r="R38" i="380"/>
  <c r="D38" i="383"/>
  <c r="O36" i="415"/>
  <c r="Q37" i="414"/>
  <c r="P38" i="430"/>
  <c r="D38" i="386"/>
  <c r="W1" i="437"/>
  <c r="V4" i="424"/>
  <c r="K36" i="433"/>
  <c r="Q37" i="433"/>
  <c r="U37" i="408"/>
  <c r="D37" i="416"/>
  <c r="K37" i="386"/>
  <c r="O36" i="426"/>
  <c r="V37" i="436"/>
  <c r="W36" i="425"/>
  <c r="U36" i="407"/>
  <c r="V38" i="437"/>
  <c r="U36" i="424"/>
  <c r="K38" i="386"/>
  <c r="V38" i="436"/>
  <c r="W38" i="425"/>
  <c r="U38" i="407"/>
  <c r="Q38" i="433"/>
  <c r="W36" i="378"/>
  <c r="W1" i="436"/>
  <c r="B38" i="438"/>
  <c r="B37" i="438"/>
  <c r="V4" i="407"/>
  <c r="S37" i="437"/>
  <c r="S36" i="420"/>
  <c r="V4" i="433"/>
  <c r="T38" i="427"/>
  <c r="AA38" i="443"/>
  <c r="V2" i="393"/>
  <c r="V37" i="446"/>
  <c r="D37" i="446"/>
  <c r="V3" i="393"/>
  <c r="J38" i="425"/>
  <c r="J38" i="407"/>
  <c r="T38" i="393"/>
  <c r="T36" i="393"/>
  <c r="W1" i="430"/>
  <c r="V4" i="387"/>
  <c r="Q36" i="397"/>
  <c r="U38" i="415"/>
  <c r="F36" i="441"/>
  <c r="T36" i="378"/>
  <c r="T38" i="414"/>
  <c r="T37" i="378"/>
  <c r="V37" i="441"/>
  <c r="Z38" i="442"/>
  <c r="T37" i="432"/>
  <c r="AA37" i="447"/>
  <c r="S37" i="378"/>
  <c r="U38" i="437"/>
  <c r="V3" i="420"/>
  <c r="V3" i="378"/>
  <c r="G37" i="380"/>
  <c r="P37" i="424"/>
  <c r="S37" i="414"/>
  <c r="T38" i="415"/>
  <c r="B38" i="441"/>
  <c r="W2" i="378"/>
  <c r="W3" i="441"/>
  <c r="N37" i="425"/>
  <c r="T38" i="442"/>
  <c r="S38" i="397"/>
  <c r="T37" i="383"/>
  <c r="V2" i="415"/>
  <c r="U37" i="383"/>
  <c r="E37" i="432"/>
  <c r="S37" i="426"/>
  <c r="T37" i="442"/>
  <c r="U36" i="414"/>
  <c r="S36" i="437"/>
  <c r="V38" i="432"/>
  <c r="AA36" i="447"/>
  <c r="G36" i="386"/>
  <c r="U37" i="387"/>
  <c r="Z36" i="442"/>
  <c r="V2" i="386"/>
  <c r="T38" i="383"/>
  <c r="V3" i="414"/>
  <c r="G38" i="386"/>
  <c r="C38" i="387"/>
  <c r="U36" i="387"/>
  <c r="V3" i="383"/>
  <c r="M37" i="437"/>
  <c r="J36" i="380"/>
  <c r="D37" i="436"/>
  <c r="W4" i="442"/>
  <c r="V37" i="414"/>
  <c r="O38" i="407"/>
  <c r="T37" i="414"/>
  <c r="O37" i="407"/>
  <c r="W1" i="380"/>
  <c r="T38" i="433"/>
  <c r="X2" i="447"/>
  <c r="U37" i="427"/>
  <c r="X36" i="447"/>
  <c r="B36" i="443"/>
  <c r="S38" i="437"/>
  <c r="V4" i="437"/>
  <c r="U36" i="405"/>
  <c r="V2" i="442"/>
  <c r="I37" i="436"/>
  <c r="C36" i="432"/>
  <c r="V37" i="432"/>
  <c r="U36" i="397"/>
  <c r="V2" i="414"/>
  <c r="S38" i="387"/>
  <c r="F38" i="441"/>
  <c r="N37" i="430"/>
  <c r="T36" i="426"/>
  <c r="T36" i="446"/>
  <c r="U36" i="433"/>
  <c r="W1" i="433"/>
  <c r="S36" i="393"/>
  <c r="V36" i="386"/>
  <c r="U38" i="380"/>
  <c r="T38" i="441"/>
  <c r="V2" i="378"/>
  <c r="V37" i="408"/>
  <c r="S36" i="408"/>
  <c r="F37" i="442"/>
  <c r="S37" i="387"/>
  <c r="U37" i="437"/>
  <c r="U38" i="405"/>
  <c r="M36" i="407"/>
  <c r="V36" i="432"/>
  <c r="AH38" i="397"/>
  <c r="S36" i="387"/>
  <c r="T37" i="426"/>
  <c r="S38" i="414"/>
  <c r="U37" i="433"/>
  <c r="V37" i="433"/>
  <c r="S38" i="420"/>
  <c r="V38" i="386"/>
  <c r="T38" i="447"/>
  <c r="S38" i="415"/>
  <c r="S36" i="378"/>
  <c r="V2" i="383"/>
  <c r="W1" i="408"/>
  <c r="V36" i="383"/>
  <c r="Q36" i="380"/>
  <c r="M37" i="433"/>
  <c r="T36" i="436"/>
  <c r="S37" i="383"/>
  <c r="S37" i="393"/>
  <c r="S37" i="420"/>
  <c r="S38" i="441"/>
  <c r="T36" i="447"/>
  <c r="S37" i="408"/>
  <c r="T36" i="427"/>
  <c r="V37" i="378"/>
  <c r="T38" i="432"/>
  <c r="T36" i="420"/>
  <c r="W1" i="387"/>
  <c r="V37" i="430"/>
  <c r="B38" i="437"/>
  <c r="V38" i="445"/>
  <c r="V37" i="407"/>
  <c r="T37" i="447"/>
  <c r="V36" i="397"/>
  <c r="U37" i="442"/>
  <c r="B36" i="426"/>
  <c r="T36" i="441"/>
  <c r="S37" i="397"/>
  <c r="U38" i="420"/>
  <c r="S38" i="408"/>
  <c r="L37" i="424"/>
  <c r="T37" i="427"/>
  <c r="I38" i="405"/>
  <c r="T36" i="432"/>
  <c r="Q38" i="425"/>
  <c r="T38" i="420"/>
  <c r="U37" i="426"/>
  <c r="V36" i="430"/>
  <c r="D38" i="387"/>
  <c r="U37" i="381"/>
  <c r="O36" i="380"/>
  <c r="AI37" i="397"/>
  <c r="Q37" i="380"/>
  <c r="U36" i="416"/>
  <c r="U36" i="383"/>
  <c r="V36" i="405"/>
  <c r="G36" i="407"/>
  <c r="U37" i="425"/>
  <c r="V2" i="407"/>
  <c r="K38" i="387"/>
  <c r="V36" i="415"/>
  <c r="E36" i="447"/>
  <c r="S36" i="432"/>
  <c r="V38" i="408"/>
  <c r="S37" i="381"/>
  <c r="V38" i="405"/>
  <c r="AF2" i="432"/>
  <c r="U3" i="432" s="1"/>
  <c r="W37" i="427"/>
  <c r="W36" i="427"/>
  <c r="AA36" i="443"/>
  <c r="AG36" i="443"/>
  <c r="Y36" i="441"/>
  <c r="X2" i="443"/>
  <c r="Y37" i="441"/>
  <c r="W37" i="436"/>
  <c r="F61" i="424"/>
  <c r="B5" i="444"/>
  <c r="I10" i="444"/>
  <c r="L12" i="444"/>
  <c r="F9" i="444"/>
  <c r="H9" i="444"/>
  <c r="I12" i="444"/>
  <c r="F8" i="444"/>
  <c r="B7" i="444"/>
  <c r="S37" i="424"/>
  <c r="S38" i="424"/>
  <c r="S36" i="424"/>
  <c r="E11" i="444"/>
  <c r="V37" i="424"/>
  <c r="T36" i="424"/>
  <c r="J37" i="425"/>
  <c r="J12" i="444"/>
  <c r="V2" i="447"/>
  <c r="I7" i="444"/>
  <c r="V2" i="438"/>
  <c r="C37" i="425"/>
  <c r="S36" i="438"/>
  <c r="U36" i="380"/>
  <c r="U37" i="380"/>
  <c r="B4" i="444"/>
  <c r="B9" i="444"/>
  <c r="K4" i="444"/>
  <c r="F11" i="444"/>
  <c r="B12" i="444"/>
  <c r="F7" i="444"/>
  <c r="I11" i="444"/>
  <c r="D5" i="444"/>
  <c r="C11" i="444"/>
  <c r="K7" i="444"/>
  <c r="K5" i="444"/>
  <c r="K12" i="444"/>
  <c r="H12" i="444"/>
  <c r="C10" i="444"/>
  <c r="C36" i="386"/>
  <c r="K38" i="415"/>
  <c r="L38" i="378"/>
  <c r="J37" i="441"/>
  <c r="N36" i="425"/>
  <c r="C37" i="386"/>
  <c r="H37" i="436"/>
  <c r="K37" i="415"/>
  <c r="Q37" i="425"/>
  <c r="L38" i="407"/>
  <c r="G38" i="378"/>
  <c r="M38" i="441"/>
  <c r="J10" i="444"/>
  <c r="H36" i="405"/>
  <c r="Q6" i="444"/>
  <c r="I5" i="444"/>
  <c r="R10" i="444"/>
  <c r="K10" i="444"/>
  <c r="K11" i="444"/>
  <c r="B37" i="441"/>
  <c r="E5" i="444"/>
  <c r="E10" i="444"/>
  <c r="R3" i="444"/>
  <c r="Q36" i="414"/>
  <c r="V4" i="408"/>
  <c r="U38" i="408"/>
  <c r="U37" i="397"/>
  <c r="V4" i="397"/>
  <c r="AH37" i="397"/>
  <c r="R9" i="444"/>
  <c r="AB37" i="397"/>
  <c r="R11" i="444"/>
  <c r="O6" i="444"/>
  <c r="H8" i="444"/>
  <c r="H10" i="444"/>
  <c r="G9" i="444"/>
  <c r="H5" i="444"/>
  <c r="G7" i="444"/>
  <c r="G12" i="444"/>
  <c r="L8" i="444"/>
  <c r="K3" i="444"/>
  <c r="T38" i="436"/>
  <c r="V3" i="436"/>
  <c r="L7" i="444"/>
  <c r="L11" i="444"/>
  <c r="H11" i="444"/>
  <c r="K9" i="444"/>
  <c r="K8" i="444"/>
  <c r="B10" i="444"/>
  <c r="B8" i="444"/>
  <c r="Q10" i="444"/>
  <c r="B11" i="444"/>
  <c r="T37" i="437"/>
  <c r="P4" i="444"/>
  <c r="F5" i="444"/>
  <c r="F12" i="444"/>
  <c r="F4" i="444"/>
  <c r="U38" i="424"/>
  <c r="R61" i="424"/>
  <c r="P7" i="444"/>
  <c r="O10" i="444"/>
  <c r="R7" i="444"/>
  <c r="C3" i="444"/>
  <c r="I3" i="444"/>
  <c r="E3" i="444"/>
  <c r="E9" i="444"/>
  <c r="D10" i="444"/>
  <c r="O8" i="444"/>
  <c r="R8" i="444"/>
  <c r="I9" i="444"/>
  <c r="I8" i="444"/>
  <c r="D8" i="444"/>
  <c r="R4" i="444"/>
  <c r="P9" i="444"/>
  <c r="C9" i="444"/>
  <c r="C4" i="444"/>
  <c r="P8" i="444"/>
  <c r="P12" i="444"/>
  <c r="P10" i="444"/>
  <c r="O3" i="444"/>
  <c r="M6" i="444"/>
  <c r="M10" i="444"/>
  <c r="G11" i="444"/>
  <c r="G10" i="444"/>
  <c r="G3" i="444"/>
  <c r="D7" i="444"/>
  <c r="D12" i="444"/>
  <c r="C5" i="444"/>
  <c r="S37" i="438"/>
  <c r="Q36" i="438"/>
  <c r="Q37" i="438"/>
  <c r="P3" i="444"/>
  <c r="X1" i="447"/>
  <c r="X38" i="447"/>
  <c r="J11" i="444"/>
  <c r="J9" i="444"/>
  <c r="J4" i="444"/>
  <c r="Q14" i="444"/>
  <c r="O14" i="444"/>
  <c r="D11" i="444"/>
  <c r="S38" i="430"/>
  <c r="O12" i="444"/>
  <c r="M5" i="444"/>
  <c r="O11" i="444"/>
  <c r="O9" i="444"/>
  <c r="O4" i="444"/>
  <c r="O7" i="444"/>
  <c r="L4" i="444"/>
  <c r="B3" i="444"/>
  <c r="D3" i="444"/>
  <c r="M11" i="444"/>
  <c r="D9" i="444"/>
  <c r="R6" i="444"/>
  <c r="R12" i="444"/>
  <c r="P38" i="405"/>
  <c r="G37" i="425"/>
  <c r="P37" i="425"/>
  <c r="G37" i="407"/>
  <c r="K37" i="387"/>
  <c r="N38" i="437"/>
  <c r="P36" i="405"/>
  <c r="K37" i="407"/>
  <c r="R38" i="407"/>
  <c r="C37" i="387"/>
  <c r="C38" i="445"/>
  <c r="K37" i="433"/>
  <c r="C37" i="432"/>
  <c r="N38" i="443"/>
  <c r="H38" i="441"/>
  <c r="O37" i="415"/>
  <c r="Q38" i="397"/>
  <c r="L37" i="378"/>
  <c r="N36" i="383"/>
  <c r="F36" i="442"/>
  <c r="I38" i="415"/>
  <c r="N37" i="437"/>
  <c r="I38" i="436"/>
  <c r="N37" i="443"/>
  <c r="Q38" i="438"/>
  <c r="D36" i="386"/>
  <c r="L36" i="424"/>
  <c r="L37" i="441"/>
  <c r="P38" i="387"/>
  <c r="N37" i="426"/>
  <c r="G37" i="433"/>
  <c r="R38" i="427"/>
  <c r="C37" i="430"/>
  <c r="J36" i="432"/>
  <c r="N37" i="432"/>
  <c r="I37" i="446"/>
  <c r="B37" i="443"/>
  <c r="N38" i="430"/>
  <c r="N36" i="441"/>
  <c r="K36" i="430"/>
  <c r="Q38" i="393"/>
  <c r="K36" i="438"/>
  <c r="K38" i="438"/>
  <c r="K37" i="438"/>
  <c r="V38" i="438"/>
  <c r="G38" i="442"/>
  <c r="V37" i="380"/>
  <c r="V3" i="386"/>
  <c r="F37" i="426"/>
  <c r="G36" i="433"/>
  <c r="P36" i="430"/>
  <c r="N36" i="432"/>
  <c r="Q36" i="441"/>
  <c r="Y37" i="445"/>
  <c r="T37" i="433"/>
  <c r="V37" i="393"/>
  <c r="S38" i="447"/>
  <c r="V3" i="443"/>
  <c r="B37" i="380"/>
  <c r="B38" i="380"/>
  <c r="K38" i="407"/>
  <c r="N37" i="397"/>
  <c r="O37" i="420"/>
  <c r="S36" i="405"/>
  <c r="X2" i="442"/>
  <c r="W3" i="445"/>
  <c r="V2" i="445"/>
  <c r="V3" i="433"/>
  <c r="U37" i="393"/>
  <c r="S37" i="447"/>
  <c r="W37" i="378"/>
  <c r="U36" i="427"/>
  <c r="S38" i="416"/>
  <c r="S37" i="416"/>
  <c r="C36" i="380"/>
  <c r="V36" i="380"/>
  <c r="E38" i="386"/>
  <c r="D38" i="416"/>
  <c r="Y38" i="445"/>
  <c r="U38" i="445"/>
  <c r="U38" i="393"/>
  <c r="J37" i="408"/>
  <c r="U36" i="432"/>
  <c r="V4" i="427"/>
  <c r="L38" i="441"/>
  <c r="M36" i="437"/>
  <c r="V37" i="438"/>
  <c r="J38" i="380"/>
  <c r="C38" i="383"/>
  <c r="Q37" i="432"/>
  <c r="M37" i="414"/>
  <c r="V38" i="441"/>
  <c r="P38" i="438"/>
  <c r="S38" i="405"/>
  <c r="X36" i="441"/>
  <c r="X38" i="441"/>
  <c r="U37" i="436"/>
  <c r="E36" i="437"/>
  <c r="P37" i="387"/>
  <c r="D36" i="436"/>
  <c r="Q36" i="432"/>
  <c r="G36" i="408"/>
  <c r="W1" i="441"/>
  <c r="V36" i="438"/>
  <c r="B36" i="447"/>
  <c r="O36" i="397"/>
  <c r="V2" i="405"/>
  <c r="X1" i="441"/>
  <c r="O38" i="380"/>
  <c r="E38" i="424"/>
  <c r="E36" i="424"/>
  <c r="E38" i="437"/>
  <c r="E36" i="432"/>
  <c r="R36" i="380"/>
  <c r="G38" i="443"/>
  <c r="P38" i="443"/>
  <c r="C37" i="427"/>
  <c r="N37" i="442"/>
  <c r="O38" i="397"/>
  <c r="J37" i="415"/>
  <c r="W38" i="436"/>
  <c r="AB38" i="397"/>
  <c r="U38" i="430"/>
  <c r="U36" i="430"/>
  <c r="R38" i="445"/>
  <c r="B38" i="447"/>
  <c r="AA37" i="442"/>
  <c r="U37" i="430"/>
  <c r="Q11" i="444"/>
  <c r="E7" i="444"/>
  <c r="H7" i="444"/>
  <c r="H4" i="444"/>
  <c r="G5" i="444"/>
  <c r="C7" i="444"/>
  <c r="R5" i="444"/>
  <c r="P36" i="425"/>
  <c r="T37" i="443"/>
  <c r="T38" i="443"/>
  <c r="I4" i="444"/>
  <c r="G37" i="405"/>
  <c r="K6" i="444"/>
  <c r="L5" i="444"/>
  <c r="P6" i="444"/>
  <c r="J5" i="444"/>
  <c r="G8" i="444"/>
  <c r="M14" i="444"/>
  <c r="I6" i="444"/>
  <c r="E12" i="444"/>
  <c r="L14" i="444"/>
  <c r="P36" i="441"/>
  <c r="M4" i="444"/>
  <c r="E6" i="444"/>
  <c r="E8" i="444"/>
  <c r="L3" i="444"/>
  <c r="N11" i="444"/>
  <c r="N10" i="444"/>
  <c r="N6" i="444"/>
  <c r="M9" i="444"/>
  <c r="L10" i="444"/>
  <c r="D37" i="408"/>
  <c r="F10" i="444"/>
  <c r="D38" i="408"/>
  <c r="Q9" i="444"/>
  <c r="G6" i="444"/>
  <c r="H3" i="444"/>
  <c r="C12" i="444"/>
  <c r="C8" i="444"/>
  <c r="Q3" i="444"/>
  <c r="G4" i="444"/>
  <c r="O5" i="444"/>
  <c r="V37" i="383"/>
  <c r="Q12" i="444"/>
  <c r="N12" i="444"/>
  <c r="P11" i="444"/>
  <c r="N61" i="424"/>
  <c r="V4" i="420"/>
  <c r="D4" i="444"/>
  <c r="N5" i="444"/>
  <c r="T38" i="425"/>
  <c r="T36" i="425"/>
  <c r="N8" i="444"/>
  <c r="N4" i="444"/>
  <c r="N7" i="444"/>
  <c r="J14" i="444"/>
  <c r="F3" i="444"/>
  <c r="L9" i="444"/>
  <c r="J3" i="444"/>
  <c r="J7" i="444"/>
  <c r="J8" i="444"/>
  <c r="E4" i="444"/>
  <c r="K14" i="444"/>
  <c r="Q13" i="444"/>
  <c r="U37" i="416"/>
  <c r="N37" i="416"/>
  <c r="N38" i="416"/>
  <c r="N3" i="444"/>
  <c r="Q8" i="444"/>
  <c r="Q4" i="444"/>
  <c r="Q7" i="444"/>
  <c r="M12" i="444"/>
  <c r="M8" i="444"/>
  <c r="M7" i="444"/>
  <c r="F6" i="444"/>
  <c r="H6" i="444"/>
  <c r="I14" i="444"/>
  <c r="C6" i="444"/>
  <c r="L6" i="444"/>
  <c r="R14" i="444"/>
  <c r="N14" i="444"/>
  <c r="G37" i="432"/>
  <c r="S37" i="430"/>
  <c r="P14" i="444"/>
  <c r="J6" i="444"/>
  <c r="L13" i="444"/>
  <c r="O13" i="444"/>
  <c r="F13" i="444"/>
  <c r="B6" i="444"/>
  <c r="H13" i="444"/>
  <c r="K13" i="444"/>
  <c r="R13" i="444"/>
  <c r="B13" i="444"/>
  <c r="M13" i="444"/>
  <c r="H14" i="444"/>
  <c r="D13" i="444"/>
  <c r="G13" i="444"/>
  <c r="N13" i="444"/>
  <c r="P13" i="444"/>
  <c r="I13" i="444"/>
  <c r="E13" i="444"/>
  <c r="C13" i="444"/>
  <c r="J13" i="444"/>
  <c r="V4" i="436"/>
  <c r="U36" i="436"/>
  <c r="V38" i="383"/>
  <c r="BB86" i="424"/>
  <c r="Q5" i="444" s="1"/>
  <c r="AN95" i="424"/>
  <c r="C14" i="444" s="1"/>
  <c r="BA86" i="424"/>
  <c r="P5" i="444" s="1"/>
  <c r="N9" i="444"/>
  <c r="M3" i="444"/>
  <c r="D36" i="378"/>
  <c r="D38" i="378"/>
  <c r="U36" i="420"/>
  <c r="W1" i="442"/>
  <c r="V36" i="442"/>
  <c r="V37" i="442"/>
  <c r="B14" i="444"/>
  <c r="N38" i="442"/>
  <c r="E14" i="444"/>
  <c r="T37" i="425"/>
  <c r="D6" i="444"/>
  <c r="V3" i="405"/>
  <c r="T38" i="405"/>
  <c r="T36" i="405"/>
  <c r="D14" i="444"/>
  <c r="W38" i="380"/>
  <c r="W2" i="380"/>
  <c r="P33" i="430"/>
  <c r="AD2" i="446"/>
  <c r="AD3" i="446" s="1"/>
  <c r="N3" i="446" s="1"/>
  <c r="AF2" i="446"/>
  <c r="U3" i="446" s="1"/>
  <c r="AE2" i="446"/>
  <c r="S3" i="446" s="1"/>
  <c r="T36" i="437"/>
  <c r="S37" i="407"/>
  <c r="S36" i="442"/>
  <c r="V37" i="387"/>
  <c r="V4" i="426"/>
  <c r="P33" i="426" s="1"/>
  <c r="T37" i="415"/>
  <c r="P37" i="441"/>
  <c r="S36" i="426"/>
  <c r="I38" i="442"/>
  <c r="C38" i="425"/>
  <c r="K37" i="426"/>
  <c r="U36" i="381"/>
  <c r="W2" i="427"/>
  <c r="W38" i="427"/>
  <c r="S36" i="445"/>
  <c r="W1" i="415"/>
  <c r="W2" i="426"/>
  <c r="V38" i="407"/>
  <c r="B37" i="397"/>
  <c r="V4" i="432"/>
  <c r="L38" i="386"/>
  <c r="S38" i="436"/>
  <c r="S38" i="427"/>
  <c r="V38" i="424"/>
  <c r="AF37" i="397"/>
  <c r="V36" i="424"/>
  <c r="B37" i="426"/>
  <c r="U37" i="414"/>
  <c r="V38" i="427"/>
  <c r="T38" i="397"/>
  <c r="U38" i="383"/>
  <c r="T36" i="380"/>
  <c r="S36" i="430"/>
  <c r="W36" i="426"/>
  <c r="T38" i="437"/>
  <c r="G36" i="405"/>
  <c r="S38" i="407"/>
  <c r="S37" i="442"/>
  <c r="P33" i="380"/>
  <c r="R37" i="443"/>
  <c r="V36" i="387"/>
  <c r="U36" i="426"/>
  <c r="V2" i="427"/>
  <c r="V3" i="415"/>
  <c r="S38" i="426"/>
  <c r="K36" i="426"/>
  <c r="V4" i="381"/>
  <c r="S38" i="445"/>
  <c r="J36" i="415"/>
  <c r="V38" i="415"/>
  <c r="K37" i="430"/>
  <c r="W1" i="407"/>
  <c r="S36" i="427"/>
  <c r="W37" i="426"/>
  <c r="AG38" i="397"/>
  <c r="V4" i="414"/>
  <c r="AG37" i="397"/>
  <c r="T37" i="380"/>
  <c r="T38" i="380"/>
  <c r="S38" i="381"/>
  <c r="U38" i="416"/>
  <c r="AF38" i="397"/>
  <c r="R38" i="443"/>
  <c r="M36" i="416"/>
  <c r="P36" i="438"/>
  <c r="I36" i="446"/>
  <c r="K38" i="445"/>
  <c r="E36" i="425"/>
  <c r="H38" i="436"/>
  <c r="I38" i="424"/>
  <c r="S38" i="425"/>
  <c r="U38" i="432"/>
  <c r="V2" i="436"/>
  <c r="L37" i="386"/>
  <c r="I36" i="438"/>
  <c r="S36" i="436"/>
  <c r="S36" i="381"/>
  <c r="S36" i="397"/>
  <c r="D36" i="405"/>
  <c r="H36" i="408"/>
  <c r="Q37" i="378"/>
  <c r="C37" i="446"/>
  <c r="G36" i="426"/>
  <c r="I37" i="430"/>
  <c r="G36" i="432"/>
  <c r="I36" i="393"/>
  <c r="Q36" i="378"/>
  <c r="G36" i="380"/>
  <c r="N36" i="426"/>
  <c r="G38" i="427"/>
  <c r="M37" i="430"/>
  <c r="J37" i="432"/>
  <c r="R38" i="432"/>
  <c r="P37" i="408"/>
  <c r="M36" i="414"/>
  <c r="C36" i="416"/>
  <c r="E37" i="397"/>
  <c r="K38" i="442"/>
  <c r="E37" i="441"/>
  <c r="I37" i="393"/>
  <c r="H36" i="424"/>
  <c r="M37" i="380"/>
  <c r="Q36" i="445"/>
  <c r="B38" i="397"/>
  <c r="O38" i="393"/>
  <c r="Q38" i="441"/>
  <c r="H37" i="408"/>
  <c r="Q38" i="407"/>
  <c r="G38" i="383"/>
  <c r="C38" i="430"/>
  <c r="P36" i="408"/>
  <c r="N36" i="387"/>
  <c r="M36" i="380"/>
  <c r="E38" i="393"/>
  <c r="I38" i="437"/>
  <c r="L37" i="407"/>
  <c r="Q36" i="407"/>
  <c r="C38" i="380"/>
  <c r="N37" i="380"/>
  <c r="R37" i="442"/>
  <c r="G38" i="438"/>
  <c r="G37" i="438"/>
  <c r="E36" i="397"/>
  <c r="D37" i="383"/>
  <c r="H38" i="414"/>
  <c r="L37" i="436"/>
  <c r="F36" i="420"/>
  <c r="O37" i="393"/>
  <c r="L36" i="420"/>
  <c r="I36" i="405"/>
  <c r="E36" i="430"/>
  <c r="M37" i="438"/>
  <c r="M38" i="438"/>
  <c r="L36" i="430"/>
  <c r="L37" i="430"/>
  <c r="Q38" i="386"/>
  <c r="V28" i="445"/>
  <c r="W38" i="445" s="1"/>
  <c r="V31" i="441"/>
  <c r="W4" i="441" s="1"/>
  <c r="V29" i="426"/>
  <c r="X37" i="426" s="1"/>
  <c r="V28" i="430"/>
  <c r="W37" i="430" s="1"/>
  <c r="V30" i="432"/>
  <c r="Y38" i="432" s="1"/>
  <c r="V31" i="378"/>
  <c r="Z36" i="378" s="1"/>
  <c r="V29" i="427"/>
  <c r="X1" i="427" s="1"/>
  <c r="V31" i="433"/>
  <c r="Z38" i="433" s="1"/>
  <c r="V30" i="414"/>
  <c r="Y38" i="414" s="1"/>
  <c r="V28" i="443"/>
  <c r="W38" i="443" s="1"/>
  <c r="V30" i="393"/>
  <c r="Y38" i="393" s="1"/>
  <c r="V30" i="416"/>
  <c r="W3" i="416" s="1"/>
  <c r="V32" i="414"/>
  <c r="V29" i="445"/>
  <c r="X1" i="445" s="1"/>
  <c r="W37" i="380"/>
  <c r="Y38" i="436"/>
  <c r="AA38" i="442"/>
  <c r="V28" i="433"/>
  <c r="W36" i="433" s="1"/>
  <c r="V32" i="393"/>
  <c r="X2" i="393" s="1"/>
  <c r="V30" i="407"/>
  <c r="Y37" i="407" s="1"/>
  <c r="V30" i="378"/>
  <c r="W3" i="378" s="1"/>
  <c r="V31" i="445"/>
  <c r="Z36" i="445" s="1"/>
  <c r="V29" i="416"/>
  <c r="X36" i="416" s="1"/>
  <c r="V28" i="397"/>
  <c r="W37" i="397" s="1"/>
  <c r="V28" i="386"/>
  <c r="W37" i="386" s="1"/>
  <c r="V30" i="424"/>
  <c r="Y38" i="424" s="1"/>
  <c r="V29" i="432"/>
  <c r="X37" i="432" s="1"/>
  <c r="V32" i="446"/>
  <c r="X2" i="446" s="1"/>
  <c r="V29" i="414"/>
  <c r="X1" i="414" s="1"/>
  <c r="V32" i="427"/>
  <c r="AA36" i="427" s="1"/>
  <c r="V29" i="425"/>
  <c r="X37" i="425" s="1"/>
  <c r="V31" i="416"/>
  <c r="Z36" i="416" s="1"/>
  <c r="Y37" i="436"/>
  <c r="W36" i="380"/>
  <c r="V29" i="408"/>
  <c r="X36" i="408" s="1"/>
  <c r="V30" i="430"/>
  <c r="V32" i="386"/>
  <c r="AA36" i="386" s="1"/>
  <c r="V32" i="378"/>
  <c r="AA36" i="378" s="1"/>
  <c r="V31" i="432"/>
  <c r="Z36" i="432" s="1"/>
  <c r="V28" i="383"/>
  <c r="W38" i="383" s="1"/>
  <c r="V31" i="438"/>
  <c r="Z36" i="438" s="1"/>
  <c r="V29" i="378"/>
  <c r="X38" i="378" s="1"/>
  <c r="V30" i="446"/>
  <c r="Y36" i="446" s="1"/>
  <c r="V30" i="426"/>
  <c r="Y36" i="426" s="1"/>
  <c r="V32" i="425"/>
  <c r="X2" i="425" s="1"/>
  <c r="V31" i="420"/>
  <c r="Z37" i="420" s="1"/>
  <c r="V29" i="433"/>
  <c r="X1" i="433" s="1"/>
  <c r="V29" i="443"/>
  <c r="X1" i="443" s="1"/>
  <c r="V31" i="383"/>
  <c r="Z38" i="383" s="1"/>
  <c r="V30" i="433"/>
  <c r="W3" i="433" s="1"/>
  <c r="W3" i="436"/>
  <c r="V28" i="438"/>
  <c r="W38" i="438" s="1"/>
  <c r="V32" i="445"/>
  <c r="AA36" i="445" s="1"/>
  <c r="V31" i="386"/>
  <c r="Z36" i="386" s="1"/>
  <c r="V32" i="438"/>
  <c r="AA36" i="438" s="1"/>
  <c r="V32" i="416"/>
  <c r="AA37" i="416" s="1"/>
  <c r="V30" i="381"/>
  <c r="W3" i="381" s="1"/>
  <c r="A2" i="381" s="1"/>
  <c r="V31" i="446"/>
  <c r="V31" i="380"/>
  <c r="Z36" i="380" s="1"/>
  <c r="V30" i="380"/>
  <c r="W3" i="380" s="1"/>
  <c r="V28" i="415"/>
  <c r="W38" i="415" s="1"/>
  <c r="V29" i="415"/>
  <c r="X37" i="415" s="1"/>
  <c r="V29" i="446"/>
  <c r="X1" i="446" s="1"/>
  <c r="V32" i="420"/>
  <c r="AA38" i="420" s="1"/>
  <c r="V28" i="393"/>
  <c r="W2" i="393" s="1"/>
  <c r="V30" i="420"/>
  <c r="Y38" i="420" s="1"/>
  <c r="V30" i="427"/>
  <c r="W3" i="427" s="1"/>
  <c r="V30" i="415"/>
  <c r="Y37" i="415" s="1"/>
  <c r="V32" i="430"/>
  <c r="AA38" i="430" s="1"/>
  <c r="V29" i="438"/>
  <c r="X38" i="438" s="1"/>
  <c r="V29" i="386"/>
  <c r="X37" i="386" s="1"/>
  <c r="V29" i="397"/>
  <c r="AK37" i="397" s="1"/>
  <c r="V32" i="397"/>
  <c r="X2" i="397" s="1"/>
  <c r="V31" i="427"/>
  <c r="M64" i="424" a="1"/>
  <c r="M64" i="424" s="1"/>
  <c r="M61" i="424"/>
  <c r="B37" i="432"/>
  <c r="N36" i="445"/>
  <c r="U36" i="445"/>
  <c r="V38" i="393"/>
  <c r="V2" i="441"/>
  <c r="V38" i="414"/>
  <c r="V38" i="416"/>
  <c r="U37" i="445"/>
  <c r="V36" i="393"/>
  <c r="S36" i="441"/>
  <c r="W1" i="414"/>
  <c r="V36" i="378"/>
  <c r="B38" i="432"/>
  <c r="V38" i="378"/>
  <c r="S36" i="425"/>
  <c r="S37" i="425"/>
  <c r="Y36" i="405"/>
  <c r="AA37" i="405"/>
  <c r="P38" i="424"/>
  <c r="F38" i="397"/>
  <c r="J36" i="438"/>
  <c r="Q36" i="405"/>
  <c r="C37" i="426"/>
  <c r="C36" i="438"/>
  <c r="N37" i="378"/>
  <c r="I37" i="381"/>
  <c r="O36" i="443"/>
  <c r="N38" i="378"/>
  <c r="J38" i="443"/>
  <c r="I38" i="438"/>
  <c r="C36" i="378"/>
  <c r="N36" i="381"/>
  <c r="M38" i="433"/>
  <c r="K38" i="414"/>
  <c r="E36" i="442"/>
  <c r="B36" i="415"/>
  <c r="F36" i="415"/>
  <c r="L37" i="415"/>
  <c r="N37" i="407"/>
  <c r="D37" i="420"/>
  <c r="R36" i="447"/>
  <c r="M38" i="443"/>
  <c r="O36" i="430"/>
  <c r="F37" i="445"/>
  <c r="N36" i="407"/>
  <c r="O38" i="432"/>
  <c r="E36" i="414"/>
  <c r="E38" i="414"/>
  <c r="M38" i="442"/>
  <c r="D38" i="420"/>
  <c r="G38" i="387"/>
  <c r="M36" i="436"/>
  <c r="M38" i="415"/>
  <c r="K37" i="414"/>
  <c r="F36" i="381"/>
  <c r="AC2" i="405"/>
  <c r="AC3" i="405" s="1"/>
  <c r="N3" i="405" s="1"/>
  <c r="AE2" i="405"/>
  <c r="U3" i="405" s="1"/>
  <c r="AD2" i="405"/>
  <c r="S3" i="405" s="1"/>
  <c r="AE2" i="408"/>
  <c r="S3" i="408" s="1"/>
  <c r="AD2" i="408"/>
  <c r="AD3" i="408" s="1"/>
  <c r="N3" i="408" s="1"/>
  <c r="AF2" i="408"/>
  <c r="U3" i="408" s="1"/>
  <c r="W3" i="420"/>
  <c r="M36" i="408"/>
  <c r="M37" i="408"/>
  <c r="Q37" i="386"/>
  <c r="L36" i="415"/>
  <c r="U36" i="378"/>
  <c r="N36" i="438"/>
  <c r="T37" i="424"/>
  <c r="V3" i="424"/>
  <c r="P33" i="424" s="1"/>
  <c r="K37" i="447"/>
  <c r="J38" i="438"/>
  <c r="N37" i="438"/>
  <c r="E36" i="393"/>
  <c r="P36" i="381"/>
  <c r="S37" i="432"/>
  <c r="V2" i="432"/>
  <c r="N38" i="387"/>
  <c r="M37" i="407"/>
  <c r="C37" i="378"/>
  <c r="G36" i="443"/>
  <c r="G38" i="408"/>
  <c r="P38" i="415"/>
  <c r="P37" i="416"/>
  <c r="M37" i="441"/>
  <c r="F38" i="438"/>
  <c r="F38" i="446"/>
  <c r="B38" i="442"/>
  <c r="N38" i="433"/>
  <c r="J38" i="408"/>
  <c r="F37" i="420"/>
  <c r="J38" i="427"/>
  <c r="H36" i="420"/>
  <c r="G37" i="378"/>
  <c r="R37" i="447"/>
  <c r="N36" i="380"/>
  <c r="K38" i="383"/>
  <c r="I38" i="386"/>
  <c r="P38" i="386"/>
  <c r="Q37" i="426"/>
  <c r="C38" i="427"/>
  <c r="G36" i="427"/>
  <c r="Q36" i="393"/>
  <c r="C38" i="397"/>
  <c r="M37" i="415"/>
  <c r="P37" i="415"/>
  <c r="M38" i="416"/>
  <c r="P36" i="416"/>
  <c r="G37" i="441"/>
  <c r="I36" i="442"/>
  <c r="F37" i="446"/>
  <c r="H37" i="441"/>
  <c r="O38" i="442"/>
  <c r="O36" i="383"/>
  <c r="K37" i="442"/>
  <c r="K36" i="443"/>
  <c r="N36" i="427"/>
  <c r="N37" i="433"/>
  <c r="I37" i="432"/>
  <c r="K37" i="397"/>
  <c r="Q36" i="426"/>
  <c r="F38" i="393"/>
  <c r="N37" i="383"/>
  <c r="D38" i="414"/>
  <c r="N38" i="393"/>
  <c r="K37" i="441"/>
  <c r="Q36" i="437"/>
  <c r="D36" i="381"/>
  <c r="H37" i="438"/>
  <c r="D37" i="405"/>
  <c r="N37" i="414"/>
  <c r="M37" i="442"/>
  <c r="H37" i="420"/>
  <c r="M36" i="430"/>
  <c r="O37" i="383"/>
  <c r="K36" i="445"/>
  <c r="E38" i="438"/>
  <c r="I38" i="378"/>
  <c r="P38" i="436"/>
  <c r="M36" i="397"/>
  <c r="C36" i="408"/>
  <c r="R38" i="438"/>
  <c r="K38" i="447"/>
  <c r="E37" i="442"/>
  <c r="C38" i="438"/>
  <c r="O37" i="442"/>
  <c r="I37" i="397"/>
  <c r="E37" i="408"/>
  <c r="I36" i="432"/>
  <c r="R36" i="445"/>
  <c r="I37" i="415"/>
  <c r="F38" i="415"/>
  <c r="N36" i="420"/>
  <c r="D38" i="381"/>
  <c r="N38" i="414"/>
  <c r="L38" i="414"/>
  <c r="H36" i="438"/>
  <c r="B37" i="427"/>
  <c r="B38" i="425"/>
  <c r="J36" i="407"/>
  <c r="R37" i="407"/>
  <c r="J36" i="442"/>
  <c r="P37" i="378"/>
  <c r="C37" i="447"/>
  <c r="O36" i="447"/>
  <c r="M36" i="443"/>
  <c r="I36" i="386"/>
  <c r="G36" i="387"/>
  <c r="C38" i="426"/>
  <c r="C36" i="393"/>
  <c r="G38" i="393"/>
  <c r="P37" i="436"/>
  <c r="F36" i="432"/>
  <c r="R37" i="432"/>
  <c r="C37" i="408"/>
  <c r="K38" i="408"/>
  <c r="G38" i="414"/>
  <c r="O38" i="443"/>
  <c r="E37" i="378"/>
  <c r="E37" i="436"/>
  <c r="I37" i="414"/>
  <c r="K38" i="397"/>
  <c r="K37" i="383"/>
  <c r="Q37" i="437"/>
  <c r="O37" i="432"/>
  <c r="B38" i="427"/>
  <c r="H36" i="378"/>
  <c r="H38" i="405"/>
  <c r="B37" i="420"/>
  <c r="J37" i="442"/>
  <c r="I37" i="378"/>
  <c r="P36" i="378"/>
  <c r="C36" i="447"/>
  <c r="O37" i="447"/>
  <c r="G38" i="445"/>
  <c r="C38" i="393"/>
  <c r="F38" i="432"/>
  <c r="K36" i="408"/>
  <c r="E38" i="378"/>
  <c r="K37" i="443"/>
  <c r="B37" i="416"/>
  <c r="I36" i="414"/>
  <c r="O36" i="420"/>
  <c r="J36" i="443"/>
  <c r="E37" i="386"/>
  <c r="E37" i="407"/>
  <c r="C37" i="443"/>
  <c r="Q38" i="446"/>
  <c r="O38" i="446"/>
  <c r="B36" i="416"/>
  <c r="H37" i="378"/>
  <c r="C37" i="441"/>
  <c r="R38" i="441"/>
  <c r="E36" i="441"/>
  <c r="K36" i="441"/>
  <c r="R36" i="441"/>
  <c r="O38" i="441"/>
  <c r="O36" i="441"/>
  <c r="Q38" i="416"/>
  <c r="B38" i="415"/>
  <c r="E36" i="415"/>
  <c r="E37" i="415"/>
  <c r="O36" i="414"/>
  <c r="O37" i="414"/>
  <c r="L36" i="414"/>
  <c r="B37" i="408"/>
  <c r="B38" i="408"/>
  <c r="I37" i="408"/>
  <c r="I36" i="408"/>
  <c r="G36" i="430"/>
  <c r="I38" i="430"/>
  <c r="O38" i="430"/>
  <c r="E38" i="430"/>
  <c r="M38" i="436"/>
  <c r="Q36" i="436"/>
  <c r="E36" i="436"/>
  <c r="Q38" i="436"/>
  <c r="F37" i="393"/>
  <c r="N36" i="393"/>
  <c r="J36" i="427"/>
  <c r="N37" i="427"/>
  <c r="E38" i="433"/>
  <c r="E36" i="433"/>
  <c r="L38" i="445"/>
  <c r="M37" i="445"/>
  <c r="F36" i="445"/>
  <c r="F36" i="426"/>
  <c r="I37" i="426"/>
  <c r="G38" i="426"/>
  <c r="J38" i="446"/>
  <c r="B38" i="446"/>
  <c r="J36" i="446"/>
  <c r="M38" i="446"/>
  <c r="R38" i="446"/>
  <c r="L37" i="446"/>
  <c r="M36" i="386"/>
  <c r="F38" i="437"/>
  <c r="F37" i="437"/>
  <c r="C36" i="383"/>
  <c r="E38" i="380"/>
  <c r="F36" i="447"/>
  <c r="G36" i="447"/>
  <c r="C37" i="420"/>
  <c r="I37" i="420"/>
  <c r="C36" i="420"/>
  <c r="B36" i="420"/>
  <c r="E36" i="420"/>
  <c r="E38" i="420"/>
  <c r="G36" i="442"/>
  <c r="R36" i="442"/>
  <c r="Q38" i="442"/>
  <c r="P36" i="407"/>
  <c r="E38" i="407"/>
  <c r="D37" i="425"/>
  <c r="O36" i="425"/>
  <c r="I37" i="437"/>
  <c r="G36" i="425"/>
  <c r="B38" i="407"/>
  <c r="F38" i="380"/>
  <c r="N38" i="381"/>
  <c r="C36" i="443"/>
  <c r="P36" i="386"/>
  <c r="O36" i="387"/>
  <c r="B38" i="445"/>
  <c r="C37" i="433"/>
  <c r="P36" i="433"/>
  <c r="R36" i="427"/>
  <c r="M37" i="393"/>
  <c r="G38" i="430"/>
  <c r="G37" i="414"/>
  <c r="P38" i="414"/>
  <c r="G36" i="415"/>
  <c r="C38" i="441"/>
  <c r="L36" i="446"/>
  <c r="D37" i="445"/>
  <c r="D38" i="447"/>
  <c r="D38" i="441"/>
  <c r="O37" i="446"/>
  <c r="I36" i="420"/>
  <c r="E37" i="425"/>
  <c r="I37" i="424"/>
  <c r="I36" i="381"/>
  <c r="L38" i="436"/>
  <c r="G38" i="447"/>
  <c r="Q37" i="445"/>
  <c r="D36" i="414"/>
  <c r="E37" i="447"/>
  <c r="E38" i="416"/>
  <c r="D36" i="424"/>
  <c r="Q36" i="420"/>
  <c r="F38" i="425"/>
  <c r="I37" i="407"/>
  <c r="R36" i="438"/>
  <c r="F37" i="425"/>
  <c r="L36" i="383"/>
  <c r="B37" i="425"/>
  <c r="B36" i="407"/>
  <c r="P38" i="407"/>
  <c r="Q36" i="442"/>
  <c r="Q38" i="420"/>
  <c r="E36" i="380"/>
  <c r="F36" i="380"/>
  <c r="G37" i="383"/>
  <c r="O37" i="387"/>
  <c r="C36" i="433"/>
  <c r="P38" i="433"/>
  <c r="M36" i="393"/>
  <c r="M38" i="397"/>
  <c r="N36" i="397"/>
  <c r="Q37" i="397"/>
  <c r="Q38" i="408"/>
  <c r="P36" i="414"/>
  <c r="D37" i="415"/>
  <c r="G37" i="415"/>
  <c r="C38" i="416"/>
  <c r="G38" i="441"/>
  <c r="D36" i="441"/>
  <c r="B36" i="442"/>
  <c r="D36" i="407"/>
  <c r="H36" i="416"/>
  <c r="O38" i="425"/>
  <c r="O36" i="386"/>
  <c r="B36" i="446"/>
  <c r="D38" i="445"/>
  <c r="N38" i="420"/>
  <c r="I38" i="407"/>
  <c r="E36" i="416"/>
  <c r="D37" i="424"/>
  <c r="O38" i="386"/>
  <c r="L38" i="405"/>
  <c r="C36" i="442"/>
  <c r="L37" i="383"/>
  <c r="N36" i="446"/>
  <c r="G36" i="397"/>
  <c r="AD38" i="397"/>
  <c r="L38" i="408"/>
  <c r="Q37" i="408"/>
  <c r="Q36" i="415"/>
  <c r="H38" i="387"/>
  <c r="N38" i="441"/>
  <c r="D37" i="407"/>
  <c r="H38" i="416"/>
  <c r="H38" i="424"/>
  <c r="Q37" i="381"/>
  <c r="D36" i="446"/>
  <c r="Q37" i="415"/>
  <c r="L36" i="405"/>
  <c r="Q37" i="416"/>
  <c r="C37" i="442"/>
  <c r="L37" i="408"/>
  <c r="H38" i="430"/>
  <c r="H37" i="430"/>
  <c r="V3" i="397"/>
  <c r="T36" i="397"/>
  <c r="F37" i="427"/>
  <c r="F36" i="427"/>
  <c r="F38" i="427"/>
  <c r="H37" i="386"/>
  <c r="H38" i="386"/>
  <c r="D38" i="430"/>
  <c r="D36" i="430"/>
  <c r="D37" i="430"/>
  <c r="O38" i="433"/>
  <c r="O37" i="433"/>
  <c r="V36" i="427"/>
  <c r="V37" i="427"/>
  <c r="V3" i="408"/>
  <c r="T36" i="408"/>
  <c r="T37" i="408"/>
  <c r="Q37" i="405"/>
  <c r="L37" i="425"/>
  <c r="P38" i="381"/>
  <c r="T38" i="386"/>
  <c r="M36" i="446"/>
  <c r="V36" i="446"/>
  <c r="C37" i="445"/>
  <c r="F37" i="397"/>
  <c r="I37" i="416"/>
  <c r="T38" i="416"/>
  <c r="D36" i="387"/>
  <c r="E37" i="445"/>
  <c r="B37" i="437"/>
  <c r="L38" i="387"/>
  <c r="N38" i="445"/>
  <c r="E36" i="408"/>
  <c r="V3" i="446"/>
  <c r="T37" i="446"/>
  <c r="I37" i="445"/>
  <c r="O37" i="445"/>
  <c r="V4" i="415"/>
  <c r="F38" i="381"/>
  <c r="S36" i="386"/>
  <c r="I36" i="380"/>
  <c r="S37" i="380"/>
  <c r="X2" i="405"/>
  <c r="S36" i="380"/>
  <c r="T36" i="386"/>
  <c r="W1" i="446"/>
  <c r="P33" i="446" s="1"/>
  <c r="L37" i="445"/>
  <c r="I38" i="416"/>
  <c r="L37" i="387"/>
  <c r="I36" i="426"/>
  <c r="E38" i="445"/>
  <c r="I38" i="433"/>
  <c r="U37" i="415"/>
  <c r="F38" i="443"/>
  <c r="S38" i="386"/>
  <c r="V4" i="447"/>
  <c r="L38" i="420"/>
  <c r="I38" i="380"/>
  <c r="S38" i="380"/>
  <c r="N36" i="405"/>
  <c r="AA38" i="405"/>
  <c r="Q38" i="443"/>
  <c r="M38" i="426"/>
  <c r="N37" i="447"/>
  <c r="Q36" i="446"/>
  <c r="I36" i="397"/>
  <c r="O38" i="445"/>
  <c r="I37" i="433"/>
  <c r="L37" i="447"/>
  <c r="S37" i="415"/>
  <c r="N38" i="405"/>
  <c r="U36" i="442"/>
  <c r="V4" i="442"/>
  <c r="W1" i="443"/>
  <c r="V36" i="443"/>
  <c r="V37" i="443"/>
  <c r="V38" i="443"/>
  <c r="N38" i="415"/>
  <c r="N37" i="415"/>
  <c r="E37" i="405"/>
  <c r="E36" i="405"/>
  <c r="L38" i="416"/>
  <c r="L37" i="416"/>
  <c r="F36" i="407"/>
  <c r="F37" i="407"/>
  <c r="F38" i="407"/>
  <c r="H37" i="414"/>
  <c r="H36" i="414"/>
  <c r="W1" i="425"/>
  <c r="V37" i="425"/>
  <c r="U36" i="425"/>
  <c r="P38" i="447"/>
  <c r="Q37" i="443"/>
  <c r="C38" i="446"/>
  <c r="R37" i="446"/>
  <c r="G37" i="445"/>
  <c r="M38" i="445"/>
  <c r="G36" i="393"/>
  <c r="C36" i="397"/>
  <c r="D36" i="415"/>
  <c r="V3" i="416"/>
  <c r="F36" i="438"/>
  <c r="H37" i="387"/>
  <c r="H36" i="446"/>
  <c r="K36" i="446"/>
  <c r="V37" i="445"/>
  <c r="U38" i="447"/>
  <c r="F36" i="416"/>
  <c r="D36" i="438"/>
  <c r="V38" i="425"/>
  <c r="V36" i="425"/>
  <c r="W3" i="443"/>
  <c r="Y36" i="443"/>
  <c r="Y38" i="443"/>
  <c r="Y37" i="443"/>
  <c r="W1" i="397"/>
  <c r="V38" i="397"/>
  <c r="U38" i="386"/>
  <c r="U37" i="386"/>
  <c r="L36" i="425"/>
  <c r="V4" i="425"/>
  <c r="P37" i="447"/>
  <c r="M37" i="386"/>
  <c r="N38" i="446"/>
  <c r="M37" i="426"/>
  <c r="G37" i="397"/>
  <c r="T37" i="416"/>
  <c r="C38" i="381"/>
  <c r="K38" i="446"/>
  <c r="X37" i="438"/>
  <c r="I36" i="445"/>
  <c r="W1" i="445"/>
  <c r="F38" i="447"/>
  <c r="F37" i="443"/>
  <c r="U37" i="447"/>
  <c r="F37" i="416"/>
  <c r="D37" i="438"/>
  <c r="U36" i="386"/>
  <c r="W1" i="416"/>
  <c r="V36" i="416"/>
  <c r="V4" i="378"/>
  <c r="U38" i="378"/>
  <c r="N38" i="447"/>
  <c r="H37" i="446"/>
  <c r="C37" i="381"/>
  <c r="Q36" i="381"/>
  <c r="V37" i="397"/>
  <c r="V4" i="386"/>
  <c r="C36" i="405"/>
  <c r="C38" i="405"/>
  <c r="M38" i="381"/>
  <c r="M37" i="381"/>
  <c r="H36" i="381"/>
  <c r="H38" i="381"/>
  <c r="H37" i="381"/>
  <c r="E38" i="381"/>
  <c r="E37" i="381"/>
  <c r="E36" i="381"/>
  <c r="W4" i="424"/>
  <c r="Z36" i="424"/>
  <c r="Z37" i="424"/>
  <c r="Z38" i="424"/>
  <c r="X38" i="420"/>
  <c r="X1" i="420"/>
  <c r="X37" i="420"/>
  <c r="AA38" i="441"/>
  <c r="AA37" i="441"/>
  <c r="X2" i="441"/>
  <c r="AA36" i="441"/>
  <c r="I37" i="447"/>
  <c r="W1" i="447"/>
  <c r="P36" i="443"/>
  <c r="V2" i="443"/>
  <c r="T36" i="387"/>
  <c r="D36" i="425"/>
  <c r="Y22" i="420"/>
  <c r="H36" i="445"/>
  <c r="P38" i="445"/>
  <c r="G37" i="381"/>
  <c r="G38" i="381"/>
  <c r="G36" i="381"/>
  <c r="I38" i="447"/>
  <c r="Q37" i="447"/>
  <c r="E37" i="446"/>
  <c r="G38" i="446"/>
  <c r="B37" i="445"/>
  <c r="J36" i="445"/>
  <c r="J37" i="445"/>
  <c r="D36" i="447"/>
  <c r="Y37" i="405"/>
  <c r="AA37" i="378"/>
  <c r="I38" i="443"/>
  <c r="I37" i="443"/>
  <c r="I36" i="443"/>
  <c r="X2" i="415"/>
  <c r="AA38" i="415"/>
  <c r="AA36" i="415"/>
  <c r="X36" i="420"/>
  <c r="U36" i="443"/>
  <c r="V3" i="407"/>
  <c r="T36" i="407"/>
  <c r="T38" i="407"/>
  <c r="T37" i="407"/>
  <c r="K36" i="381"/>
  <c r="K37" i="381"/>
  <c r="W4" i="430"/>
  <c r="Z36" i="430"/>
  <c r="E36" i="438"/>
  <c r="V37" i="447"/>
  <c r="P37" i="383"/>
  <c r="S36" i="443"/>
  <c r="G36" i="446"/>
  <c r="M38" i="427"/>
  <c r="V3" i="387"/>
  <c r="P36" i="446"/>
  <c r="V4" i="443"/>
  <c r="Z37" i="430"/>
  <c r="W3" i="405"/>
  <c r="V3" i="381"/>
  <c r="T36" i="381"/>
  <c r="T38" i="381"/>
  <c r="T37" i="381"/>
  <c r="W1" i="420"/>
  <c r="V37" i="420"/>
  <c r="V38" i="420"/>
  <c r="V36" i="420"/>
  <c r="X2" i="408"/>
  <c r="AA36" i="408"/>
  <c r="AA38" i="408"/>
  <c r="AA37" i="408"/>
  <c r="Y38" i="408"/>
  <c r="Y36" i="408"/>
  <c r="W3" i="408"/>
  <c r="Y37" i="408"/>
  <c r="X1" i="380"/>
  <c r="X36" i="380"/>
  <c r="X37" i="380"/>
  <c r="X38" i="380"/>
  <c r="L36" i="381"/>
  <c r="L38" i="381"/>
  <c r="L37" i="381"/>
  <c r="Q38" i="447"/>
  <c r="V36" i="447"/>
  <c r="P36" i="383"/>
  <c r="S37" i="443"/>
  <c r="E36" i="446"/>
  <c r="M36" i="427"/>
  <c r="T37" i="387"/>
  <c r="H37" i="445"/>
  <c r="E36" i="426"/>
  <c r="P37" i="446"/>
  <c r="U37" i="443"/>
  <c r="L36" i="438"/>
  <c r="L37" i="438"/>
  <c r="L38" i="438"/>
  <c r="O36" i="381"/>
  <c r="O37" i="381"/>
  <c r="X1" i="383"/>
  <c r="X38" i="383"/>
  <c r="X36" i="383"/>
  <c r="X37" i="383"/>
  <c r="O36" i="438"/>
  <c r="O37" i="438"/>
  <c r="O38" i="438"/>
  <c r="W4" i="387"/>
  <c r="Z36" i="387"/>
  <c r="Z37" i="387"/>
  <c r="Z38" i="387"/>
  <c r="X1" i="407"/>
  <c r="X37" i="407"/>
  <c r="X36" i="407"/>
  <c r="X38" i="407"/>
  <c r="L38" i="397"/>
  <c r="L37" i="397"/>
  <c r="L36" i="397"/>
  <c r="E38" i="426"/>
  <c r="P37" i="445"/>
  <c r="Y38" i="405"/>
  <c r="Z38" i="430"/>
  <c r="R38" i="381"/>
  <c r="R37" i="381"/>
  <c r="J37" i="447"/>
  <c r="J38" i="447"/>
  <c r="J36" i="447"/>
  <c r="X2" i="432"/>
  <c r="AA38" i="432"/>
  <c r="AA36" i="432"/>
  <c r="AA37" i="432"/>
  <c r="W4" i="397"/>
  <c r="Z36" i="397"/>
  <c r="Z38" i="397"/>
  <c r="Z37" i="397"/>
  <c r="X1" i="405"/>
  <c r="X37" i="405"/>
  <c r="X36" i="405"/>
  <c r="X38" i="405"/>
  <c r="W4" i="414"/>
  <c r="Z36" i="414"/>
  <c r="Z37" i="414"/>
  <c r="Z38" i="414"/>
  <c r="W1" i="381"/>
  <c r="V36" i="381"/>
  <c r="V37" i="381"/>
  <c r="V38" i="381"/>
  <c r="Z38" i="447"/>
  <c r="Z37" i="447"/>
  <c r="X2" i="436"/>
  <c r="AA38" i="436"/>
  <c r="AA36" i="436"/>
  <c r="AA37" i="436"/>
  <c r="AA37" i="437"/>
  <c r="AA36" i="437"/>
  <c r="X2" i="437"/>
  <c r="AA38" i="437"/>
  <c r="X1" i="437"/>
  <c r="X38" i="437"/>
  <c r="X36" i="437"/>
  <c r="X37" i="437"/>
  <c r="X2" i="424"/>
  <c r="AA37" i="424"/>
  <c r="AA38" i="424"/>
  <c r="AA36" i="424"/>
  <c r="J36" i="381"/>
  <c r="J38" i="381"/>
  <c r="J37" i="381"/>
  <c r="X2" i="380"/>
  <c r="AA38" i="380"/>
  <c r="AA37" i="380"/>
  <c r="AA36" i="380"/>
  <c r="W2" i="407"/>
  <c r="W37" i="407"/>
  <c r="W38" i="407"/>
  <c r="W36" i="407"/>
  <c r="X2" i="387"/>
  <c r="AA36" i="387"/>
  <c r="AA38" i="387"/>
  <c r="AA37" i="387"/>
  <c r="W4" i="447"/>
  <c r="L36" i="447"/>
  <c r="W38" i="437"/>
  <c r="W37" i="437"/>
  <c r="W36" i="437"/>
  <c r="W2" i="437"/>
  <c r="W3" i="383"/>
  <c r="Y37" i="383"/>
  <c r="Y38" i="383"/>
  <c r="Y36" i="383"/>
  <c r="X1" i="430"/>
  <c r="X37" i="430"/>
  <c r="X36" i="430"/>
  <c r="X38" i="430"/>
  <c r="W4" i="426"/>
  <c r="Z38" i="426"/>
  <c r="Z36" i="426"/>
  <c r="Z37" i="426"/>
  <c r="W4" i="386"/>
  <c r="X2" i="407"/>
  <c r="AA37" i="407"/>
  <c r="AA36" i="407"/>
  <c r="AA38" i="407"/>
  <c r="W2" i="387"/>
  <c r="W37" i="387"/>
  <c r="W38" i="387"/>
  <c r="W36" i="387"/>
  <c r="W38" i="424"/>
  <c r="W2" i="424"/>
  <c r="W36" i="424"/>
  <c r="W37" i="424"/>
  <c r="H38" i="425"/>
  <c r="H37" i="425"/>
  <c r="H36" i="425"/>
  <c r="B38" i="381"/>
  <c r="B37" i="381"/>
  <c r="B36" i="381"/>
  <c r="H38" i="447"/>
  <c r="H36" i="447"/>
  <c r="H37" i="447"/>
  <c r="X1" i="387"/>
  <c r="X36" i="387"/>
  <c r="X37" i="387"/>
  <c r="X38" i="387"/>
  <c r="W2" i="433"/>
  <c r="Y37" i="442"/>
  <c r="W3" i="442"/>
  <c r="Y36" i="442"/>
  <c r="Y38" i="442"/>
  <c r="V3" i="438"/>
  <c r="T38" i="438"/>
  <c r="T37" i="438"/>
  <c r="T36" i="438"/>
  <c r="W2" i="446"/>
  <c r="W37" i="446"/>
  <c r="W38" i="446"/>
  <c r="W36" i="446"/>
  <c r="X36" i="424"/>
  <c r="X1" i="424"/>
  <c r="X38" i="424"/>
  <c r="X37" i="424"/>
  <c r="W2" i="414"/>
  <c r="W37" i="414"/>
  <c r="W38" i="414"/>
  <c r="W36" i="414"/>
  <c r="S36" i="433"/>
  <c r="S38" i="433"/>
  <c r="S37" i="433"/>
  <c r="V2" i="433"/>
  <c r="M37" i="447"/>
  <c r="M36" i="447"/>
  <c r="P33" i="408" l="1"/>
  <c r="X2" i="427"/>
  <c r="Y36" i="433"/>
  <c r="Z37" i="386"/>
  <c r="Y37" i="420"/>
  <c r="X36" i="378"/>
  <c r="A34" i="378" s="1"/>
  <c r="Y36" i="424"/>
  <c r="W37" i="433"/>
  <c r="Z38" i="386"/>
  <c r="Y36" i="420"/>
  <c r="X36" i="438"/>
  <c r="Y37" i="433"/>
  <c r="W36" i="443"/>
  <c r="P33" i="393"/>
  <c r="P33" i="433"/>
  <c r="P33" i="437"/>
  <c r="P33" i="386"/>
  <c r="W37" i="438"/>
  <c r="P33" i="445"/>
  <c r="P33" i="441"/>
  <c r="X38" i="414"/>
  <c r="P33" i="383"/>
  <c r="Z36" i="383"/>
  <c r="AA37" i="386"/>
  <c r="A33" i="386" s="1"/>
  <c r="W2" i="415"/>
  <c r="AA37" i="425"/>
  <c r="A33" i="425" s="1"/>
  <c r="AA38" i="425"/>
  <c r="W36" i="445"/>
  <c r="W4" i="383"/>
  <c r="X2" i="386"/>
  <c r="W3" i="414"/>
  <c r="W2" i="386"/>
  <c r="Y36" i="378"/>
  <c r="P33" i="415"/>
  <c r="P33" i="427"/>
  <c r="AA36" i="425"/>
  <c r="W36" i="386"/>
  <c r="P33" i="420"/>
  <c r="X37" i="414"/>
  <c r="Z35" i="438"/>
  <c r="X38" i="443"/>
  <c r="W2" i="383"/>
  <c r="A2" i="383" s="1"/>
  <c r="Y38" i="378"/>
  <c r="W2" i="438"/>
  <c r="X36" i="397"/>
  <c r="Y38" i="380"/>
  <c r="AA36" i="416"/>
  <c r="P33" i="436"/>
  <c r="A2" i="442"/>
  <c r="X2" i="416"/>
  <c r="Y37" i="380"/>
  <c r="AA38" i="416"/>
  <c r="P33" i="387"/>
  <c r="W37" i="383"/>
  <c r="AK38" i="397"/>
  <c r="W3" i="415"/>
  <c r="Y36" i="380"/>
  <c r="AA36" i="420"/>
  <c r="W36" i="383"/>
  <c r="A34" i="383" s="1"/>
  <c r="X36" i="443"/>
  <c r="A34" i="443" s="1"/>
  <c r="X38" i="397"/>
  <c r="Y38" i="415"/>
  <c r="A2" i="447"/>
  <c r="AA37" i="420"/>
  <c r="A33" i="420" s="1"/>
  <c r="P33" i="378"/>
  <c r="Z36" i="433"/>
  <c r="W2" i="430"/>
  <c r="X1" i="397"/>
  <c r="W36" i="430"/>
  <c r="W36" i="438"/>
  <c r="A34" i="438" s="1"/>
  <c r="P33" i="414"/>
  <c r="Y38" i="433"/>
  <c r="X2" i="378"/>
  <c r="Z38" i="441"/>
  <c r="X1" i="378"/>
  <c r="X38" i="432"/>
  <c r="A35" i="432" s="1"/>
  <c r="X35" i="432" s="1"/>
  <c r="X1" i="438"/>
  <c r="X38" i="415"/>
  <c r="A35" i="415" s="1"/>
  <c r="X35" i="415" s="1"/>
  <c r="W2" i="443"/>
  <c r="A2" i="443" s="1"/>
  <c r="X37" i="427"/>
  <c r="W38" i="433"/>
  <c r="X36" i="432"/>
  <c r="X36" i="415"/>
  <c r="Z38" i="420"/>
  <c r="Z36" i="420"/>
  <c r="Z37" i="378"/>
  <c r="X37" i="443"/>
  <c r="Y36" i="415"/>
  <c r="P33" i="438"/>
  <c r="P33" i="432"/>
  <c r="P33" i="405"/>
  <c r="X37" i="378"/>
  <c r="P33" i="407"/>
  <c r="X37" i="416"/>
  <c r="X1" i="432"/>
  <c r="Z37" i="432"/>
  <c r="X37" i="408"/>
  <c r="AA36" i="393"/>
  <c r="AA37" i="393"/>
  <c r="X38" i="427"/>
  <c r="A35" i="427" s="1"/>
  <c r="X35" i="427" s="1"/>
  <c r="Y38" i="427"/>
  <c r="X38" i="408"/>
  <c r="A35" i="408" s="1"/>
  <c r="X35" i="408" s="1"/>
  <c r="Z38" i="432"/>
  <c r="X1" i="416"/>
  <c r="X36" i="426"/>
  <c r="Y36" i="393"/>
  <c r="X36" i="427"/>
  <c r="A34" i="427" s="1"/>
  <c r="W3" i="393"/>
  <c r="A2" i="393" s="1"/>
  <c r="AA35" i="438"/>
  <c r="X1" i="408"/>
  <c r="A2" i="408" s="1"/>
  <c r="W4" i="432"/>
  <c r="X1" i="426"/>
  <c r="X38" i="426"/>
  <c r="X36" i="386"/>
  <c r="A34" i="386" s="1"/>
  <c r="AA38" i="393"/>
  <c r="Y37" i="393"/>
  <c r="P33" i="442"/>
  <c r="S9" i="444"/>
  <c r="L24" i="444" s="1"/>
  <c r="S11" i="444"/>
  <c r="D26" i="444" s="1"/>
  <c r="S8" i="444"/>
  <c r="J23" i="444" s="1"/>
  <c r="S10" i="444"/>
  <c r="H25" i="444" s="1"/>
  <c r="A34" i="432"/>
  <c r="S12" i="444"/>
  <c r="I27" i="444" s="1"/>
  <c r="S4" i="444"/>
  <c r="I19" i="444" s="1"/>
  <c r="S13" i="444"/>
  <c r="L28" i="444" s="1"/>
  <c r="S7" i="444"/>
  <c r="C22" i="444" s="1"/>
  <c r="S3" i="444"/>
  <c r="D18" i="444" s="1"/>
  <c r="S6" i="444"/>
  <c r="D21" i="444" s="1"/>
  <c r="S5" i="444"/>
  <c r="J20" i="444" s="1"/>
  <c r="S14" i="444"/>
  <c r="O29" i="444" s="1"/>
  <c r="Y37" i="424"/>
  <c r="A33" i="424" s="1"/>
  <c r="W3" i="432"/>
  <c r="Y36" i="407"/>
  <c r="AA38" i="427"/>
  <c r="Z37" i="383"/>
  <c r="Z37" i="438"/>
  <c r="AA37" i="427"/>
  <c r="AA38" i="446"/>
  <c r="W3" i="424"/>
  <c r="A2" i="424" s="1"/>
  <c r="AA37" i="445"/>
  <c r="X2" i="445"/>
  <c r="Z38" i="438"/>
  <c r="Y36" i="414"/>
  <c r="AA36" i="446"/>
  <c r="Y37" i="414"/>
  <c r="AA37" i="446"/>
  <c r="W3" i="407"/>
  <c r="A2" i="407" s="1"/>
  <c r="Y36" i="432"/>
  <c r="Y38" i="407"/>
  <c r="W4" i="438"/>
  <c r="W37" i="445"/>
  <c r="W2" i="445"/>
  <c r="AA38" i="386"/>
  <c r="X36" i="414"/>
  <c r="A34" i="414" s="1"/>
  <c r="W38" i="386"/>
  <c r="X38" i="416"/>
  <c r="A35" i="416" s="1"/>
  <c r="X35" i="416" s="1"/>
  <c r="Y37" i="378"/>
  <c r="W4" i="420"/>
  <c r="AA38" i="378"/>
  <c r="A35" i="383"/>
  <c r="X35" i="383" s="1"/>
  <c r="Z37" i="380"/>
  <c r="Z38" i="380"/>
  <c r="AA38" i="438"/>
  <c r="A35" i="437"/>
  <c r="X35" i="437" s="1"/>
  <c r="A2" i="436"/>
  <c r="AA38" i="445"/>
  <c r="Z37" i="441"/>
  <c r="A33" i="441" s="1"/>
  <c r="W38" i="393"/>
  <c r="A35" i="393" s="1"/>
  <c r="X35" i="393" s="1"/>
  <c r="Y37" i="427"/>
  <c r="Z37" i="433"/>
  <c r="AA36" i="430"/>
  <c r="AA37" i="430"/>
  <c r="X36" i="445"/>
  <c r="X38" i="386"/>
  <c r="X2" i="430"/>
  <c r="Y36" i="427"/>
  <c r="W37" i="393"/>
  <c r="X37" i="446"/>
  <c r="W37" i="415"/>
  <c r="A33" i="415" s="1"/>
  <c r="W4" i="380"/>
  <c r="A2" i="380" s="1"/>
  <c r="X2" i="438"/>
  <c r="Y38" i="426"/>
  <c r="W3" i="426"/>
  <c r="Y37" i="426"/>
  <c r="A33" i="426" s="1"/>
  <c r="Y37" i="430"/>
  <c r="W3" i="430"/>
  <c r="Y36" i="430"/>
  <c r="X1" i="425"/>
  <c r="A2" i="425" s="1"/>
  <c r="X38" i="425"/>
  <c r="A35" i="425" s="1"/>
  <c r="V35" i="425" s="1"/>
  <c r="X36" i="425"/>
  <c r="A34" i="425" s="1"/>
  <c r="X37" i="445"/>
  <c r="Y37" i="416"/>
  <c r="W37" i="443"/>
  <c r="W4" i="433"/>
  <c r="A2" i="433" s="1"/>
  <c r="W4" i="378"/>
  <c r="W38" i="430"/>
  <c r="A35" i="430" s="1"/>
  <c r="X35" i="430" s="1"/>
  <c r="Z36" i="441"/>
  <c r="AA36" i="397"/>
  <c r="AA37" i="438"/>
  <c r="W36" i="415"/>
  <c r="X36" i="446"/>
  <c r="A34" i="446" s="1"/>
  <c r="X1" i="386"/>
  <c r="X38" i="445"/>
  <c r="A35" i="445" s="1"/>
  <c r="X35" i="445" s="1"/>
  <c r="Z38" i="378"/>
  <c r="Z38" i="427"/>
  <c r="Z37" i="427"/>
  <c r="Z36" i="427"/>
  <c r="Z36" i="446"/>
  <c r="W4" i="446"/>
  <c r="Z38" i="446"/>
  <c r="Y38" i="430"/>
  <c r="AA37" i="414"/>
  <c r="AA36" i="414"/>
  <c r="AA38" i="414"/>
  <c r="Y38" i="381"/>
  <c r="Y37" i="381"/>
  <c r="A33" i="381" s="1"/>
  <c r="Y36" i="381"/>
  <c r="X38" i="446"/>
  <c r="A35" i="446" s="1"/>
  <c r="X35" i="446" s="1"/>
  <c r="W36" i="393"/>
  <c r="A34" i="393" s="1"/>
  <c r="AA38" i="397"/>
  <c r="AA37" i="397"/>
  <c r="Y38" i="416"/>
  <c r="Y36" i="416"/>
  <c r="W4" i="427"/>
  <c r="A2" i="427" s="1"/>
  <c r="X37" i="397"/>
  <c r="A33" i="397" s="1"/>
  <c r="X2" i="420"/>
  <c r="X1" i="415"/>
  <c r="Z37" i="446"/>
  <c r="X36" i="433"/>
  <c r="A34" i="433" s="1"/>
  <c r="X38" i="433"/>
  <c r="A35" i="433" s="1"/>
  <c r="X35" i="433" s="1"/>
  <c r="X37" i="433"/>
  <c r="Y38" i="446"/>
  <c r="W3" i="446"/>
  <c r="A2" i="446" s="1"/>
  <c r="Y37" i="446"/>
  <c r="W4" i="416"/>
  <c r="Z37" i="416"/>
  <c r="Z38" i="416"/>
  <c r="W2" i="397"/>
  <c r="W36" i="397"/>
  <c r="A34" i="397" s="1"/>
  <c r="AJ38" i="397"/>
  <c r="AJ37" i="397"/>
  <c r="W38" i="397"/>
  <c r="A35" i="397" s="1"/>
  <c r="X35" i="397" s="1"/>
  <c r="Z37" i="445"/>
  <c r="W4" i="445"/>
  <c r="A2" i="445" s="1"/>
  <c r="Z38" i="445"/>
  <c r="X2" i="414"/>
  <c r="Y37" i="432"/>
  <c r="AA36" i="405"/>
  <c r="P33" i="425"/>
  <c r="A34" i="436"/>
  <c r="A33" i="436"/>
  <c r="A2" i="437"/>
  <c r="A33" i="405"/>
  <c r="A35" i="442"/>
  <c r="P33" i="443"/>
  <c r="P33" i="397"/>
  <c r="A35" i="378"/>
  <c r="A35" i="414"/>
  <c r="X35" i="414" s="1"/>
  <c r="A33" i="442"/>
  <c r="A35" i="424"/>
  <c r="X35" i="424" s="1"/>
  <c r="A34" i="441"/>
  <c r="A35" i="441"/>
  <c r="X35" i="441" s="1"/>
  <c r="A34" i="408"/>
  <c r="A34" i="416"/>
  <c r="A33" i="408"/>
  <c r="A35" i="436"/>
  <c r="X35" i="436" s="1"/>
  <c r="A35" i="426"/>
  <c r="X35" i="426" s="1"/>
  <c r="A35" i="380"/>
  <c r="X35" i="380" s="1"/>
  <c r="A34" i="442"/>
  <c r="A34" i="420"/>
  <c r="A34" i="424"/>
  <c r="A34" i="407"/>
  <c r="P33" i="447"/>
  <c r="A35" i="438"/>
  <c r="A34" i="430"/>
  <c r="A35" i="407"/>
  <c r="A35" i="405"/>
  <c r="A34" i="380"/>
  <c r="A2" i="441"/>
  <c r="A34" i="405"/>
  <c r="A35" i="420"/>
  <c r="A35" i="443"/>
  <c r="X35" i="443" s="1"/>
  <c r="A34" i="426"/>
  <c r="A35" i="447"/>
  <c r="A33" i="387"/>
  <c r="A35" i="387"/>
  <c r="X35" i="387" s="1"/>
  <c r="A34" i="387"/>
  <c r="A33" i="447"/>
  <c r="A34" i="447"/>
  <c r="P33" i="416"/>
  <c r="A34" i="437"/>
  <c r="P33" i="381"/>
  <c r="A2" i="405"/>
  <c r="A35" i="381"/>
  <c r="X35" i="381" s="1"/>
  <c r="A33" i="437"/>
  <c r="A33" i="407"/>
  <c r="A34" i="381"/>
  <c r="A2" i="387"/>
  <c r="A33" i="414" l="1"/>
  <c r="A33" i="438"/>
  <c r="A2" i="414"/>
  <c r="A2" i="386"/>
  <c r="A2" i="415"/>
  <c r="A34" i="445"/>
  <c r="A35" i="386"/>
  <c r="X35" i="386" s="1"/>
  <c r="A33" i="383"/>
  <c r="A33" i="380"/>
  <c r="A33" i="378"/>
  <c r="A2" i="432"/>
  <c r="A2" i="397"/>
  <c r="A2" i="378"/>
  <c r="A33" i="433"/>
  <c r="A34" i="415"/>
  <c r="A33" i="443"/>
  <c r="A33" i="393"/>
  <c r="G28" i="444"/>
  <c r="A33" i="445"/>
  <c r="A2" i="416"/>
  <c r="A33" i="432"/>
  <c r="A2" i="420"/>
  <c r="A33" i="446"/>
  <c r="A2" i="426"/>
  <c r="A33" i="427"/>
  <c r="A2" i="438"/>
  <c r="J24" i="444"/>
  <c r="D24" i="444"/>
  <c r="K26" i="444"/>
  <c r="E24" i="444"/>
  <c r="F24" i="444"/>
  <c r="R24" i="444"/>
  <c r="G24" i="444"/>
  <c r="K24" i="444"/>
  <c r="C24" i="444"/>
  <c r="P24" i="444"/>
  <c r="B24" i="444"/>
  <c r="Q24" i="444"/>
  <c r="O24" i="444"/>
  <c r="M24" i="444"/>
  <c r="I24" i="444"/>
  <c r="N24" i="444"/>
  <c r="H24" i="444"/>
  <c r="F26" i="444"/>
  <c r="M26" i="444"/>
  <c r="C26" i="444"/>
  <c r="P26" i="444"/>
  <c r="J26" i="444"/>
  <c r="G26" i="444"/>
  <c r="O26" i="444"/>
  <c r="L26" i="444"/>
  <c r="H26" i="444"/>
  <c r="R26" i="444"/>
  <c r="N26" i="444"/>
  <c r="I26" i="444"/>
  <c r="E26" i="444"/>
  <c r="Q26" i="444"/>
  <c r="B26" i="444"/>
  <c r="E23" i="444"/>
  <c r="O23" i="444"/>
  <c r="D23" i="444"/>
  <c r="Q23" i="444"/>
  <c r="G23" i="444"/>
  <c r="B23" i="444"/>
  <c r="P23" i="444"/>
  <c r="L23" i="444"/>
  <c r="M23" i="444"/>
  <c r="L27" i="444"/>
  <c r="F23" i="444"/>
  <c r="I23" i="444"/>
  <c r="N23" i="444"/>
  <c r="E25" i="444"/>
  <c r="J25" i="444"/>
  <c r="M25" i="444"/>
  <c r="C23" i="444"/>
  <c r="H23" i="444"/>
  <c r="K23" i="444"/>
  <c r="R23" i="444"/>
  <c r="B25" i="444"/>
  <c r="F25" i="444"/>
  <c r="I25" i="444"/>
  <c r="D25" i="444"/>
  <c r="K25" i="444"/>
  <c r="O25" i="444"/>
  <c r="G25" i="444"/>
  <c r="N25" i="444"/>
  <c r="L25" i="444"/>
  <c r="P25" i="444"/>
  <c r="C25" i="444"/>
  <c r="R25" i="444"/>
  <c r="Q25" i="444"/>
  <c r="N27" i="444"/>
  <c r="O27" i="444"/>
  <c r="D27" i="444"/>
  <c r="M27" i="444"/>
  <c r="H27" i="444"/>
  <c r="F27" i="444"/>
  <c r="G27" i="444"/>
  <c r="E27" i="444"/>
  <c r="K27" i="444"/>
  <c r="P27" i="444"/>
  <c r="K19" i="444"/>
  <c r="C27" i="444"/>
  <c r="R27" i="444"/>
  <c r="B27" i="444"/>
  <c r="Q27" i="444"/>
  <c r="J27" i="444"/>
  <c r="P28" i="444"/>
  <c r="R19" i="444"/>
  <c r="N19" i="444"/>
  <c r="L19" i="444"/>
  <c r="F19" i="444"/>
  <c r="E19" i="444"/>
  <c r="O19" i="444"/>
  <c r="Q19" i="444"/>
  <c r="J19" i="444"/>
  <c r="G19" i="444"/>
  <c r="D19" i="444"/>
  <c r="H19" i="444"/>
  <c r="C19" i="444"/>
  <c r="M19" i="444"/>
  <c r="P19" i="444"/>
  <c r="B19" i="444"/>
  <c r="J28" i="444"/>
  <c r="Q28" i="444"/>
  <c r="M28" i="444"/>
  <c r="F28" i="444"/>
  <c r="I28" i="444"/>
  <c r="H28" i="444"/>
  <c r="N28" i="444"/>
  <c r="E28" i="444"/>
  <c r="O28" i="444"/>
  <c r="K28" i="444"/>
  <c r="R18" i="444"/>
  <c r="M22" i="444"/>
  <c r="R28" i="444"/>
  <c r="C28" i="444"/>
  <c r="D28" i="444"/>
  <c r="H18" i="444"/>
  <c r="I22" i="444"/>
  <c r="N18" i="444"/>
  <c r="F18" i="444"/>
  <c r="J18" i="444"/>
  <c r="B28" i="444"/>
  <c r="C18" i="444"/>
  <c r="P18" i="444"/>
  <c r="Q18" i="444"/>
  <c r="M18" i="444"/>
  <c r="O18" i="444"/>
  <c r="L18" i="444"/>
  <c r="E18" i="444"/>
  <c r="I18" i="444"/>
  <c r="K18" i="444"/>
  <c r="K20" i="444"/>
  <c r="H22" i="444"/>
  <c r="N22" i="444"/>
  <c r="L22" i="444"/>
  <c r="K22" i="444"/>
  <c r="F20" i="444"/>
  <c r="R22" i="444"/>
  <c r="Q22" i="444"/>
  <c r="D22" i="444"/>
  <c r="O22" i="444"/>
  <c r="J22" i="444"/>
  <c r="G22" i="444"/>
  <c r="B22" i="444"/>
  <c r="E22" i="444"/>
  <c r="F22" i="444"/>
  <c r="P22" i="444"/>
  <c r="B18" i="444"/>
  <c r="G18" i="444"/>
  <c r="M21" i="444"/>
  <c r="J21" i="444"/>
  <c r="N21" i="444"/>
  <c r="O21" i="444"/>
  <c r="E21" i="444"/>
  <c r="H21" i="444"/>
  <c r="R21" i="444"/>
  <c r="L21" i="444"/>
  <c r="P21" i="444"/>
  <c r="B21" i="444"/>
  <c r="I21" i="444"/>
  <c r="C21" i="444"/>
  <c r="Q21" i="444"/>
  <c r="K21" i="444"/>
  <c r="G21" i="444"/>
  <c r="F21" i="444"/>
  <c r="N20" i="444"/>
  <c r="B20" i="444"/>
  <c r="R20" i="444"/>
  <c r="I20" i="444"/>
  <c r="Q20" i="444"/>
  <c r="C20" i="444"/>
  <c r="P20" i="444"/>
  <c r="E20" i="444"/>
  <c r="M20" i="444"/>
  <c r="O20" i="444"/>
  <c r="H20" i="444"/>
  <c r="G20" i="444"/>
  <c r="D20" i="444"/>
  <c r="L20" i="444"/>
  <c r="B29" i="444"/>
  <c r="J29" i="444"/>
  <c r="I29" i="444"/>
  <c r="F29" i="444"/>
  <c r="E29" i="444"/>
  <c r="R29" i="444"/>
  <c r="C29" i="444"/>
  <c r="L29" i="444"/>
  <c r="D29" i="444"/>
  <c r="P29" i="444"/>
  <c r="G29" i="444"/>
  <c r="K29" i="444"/>
  <c r="Q29" i="444"/>
  <c r="H29" i="444"/>
  <c r="M29" i="444"/>
  <c r="N29" i="444"/>
  <c r="A33" i="416"/>
  <c r="A2" i="430"/>
  <c r="A33" i="430"/>
  <c r="X35" i="425"/>
  <c r="W35" i="425"/>
  <c r="S24" i="444" l="1"/>
  <c r="S26" i="444"/>
  <c r="S23" i="444"/>
  <c r="S25" i="444"/>
  <c r="S27" i="444"/>
  <c r="S19" i="444"/>
  <c r="S28" i="444"/>
  <c r="S18" i="444"/>
  <c r="S22" i="444"/>
  <c r="S21" i="444"/>
  <c r="S20" i="444"/>
  <c r="S29" i="44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D885FCDA-8252-4CCA-8289-33BD179F5EBC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394A43D3-58F6-4A4F-833B-98DA5193F641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E0504967-CCD7-4CFD-B082-A59ED7A125EF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D8104CA2-EF81-4441-9F89-B64FF72444BD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1BD15D79-0561-4E2E-8228-0C3B6D7C3687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E5585AC2-A61F-4ED5-ADE8-4766CF3DEB69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C231FE44-B8E8-43D9-8725-04A84E08BE7A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23F14309-B752-4949-A684-C90A35E6A993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7A26E759-DD86-44E9-BD99-6D1AE338C49A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B2066F95-1024-484F-ACA6-E087FE782C2C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59220F29-5971-4ED7-885B-D2AC00E7FD6B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84B5ED85-F3B6-4EF1-BC0D-D07A99746746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5767874B-0062-4275-B1FE-F0C8D4138145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6730874E-930A-42AA-9AA0-AF069DCED308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D0D32E6F-480F-497D-ABE1-D76612599D67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09030281-6DAA-4D11-94B2-812A6C68EC76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64B2F79E-6744-4FBE-A448-AAF4FB4D9C59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  <author>Estacionamento Supervisor</author>
  </authors>
  <commentList>
    <comment ref="X1" authorId="0" shapeId="0" xr:uid="{71E1E445-7093-4286-9308-BDC44A3E6749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  <comment ref="M26" authorId="1" shapeId="0" xr:uid="{8EBE218E-B0BC-4398-ADE1-F3F2C1590253}">
      <text>
        <r>
          <rPr>
            <b/>
            <sz val="9"/>
            <color indexed="81"/>
            <rFont val="Segoe UI"/>
            <family val="2"/>
          </rPr>
          <t>Estacionamento Supervisor:</t>
        </r>
        <r>
          <rPr>
            <sz val="9"/>
            <color indexed="81"/>
            <rFont val="Segoe UI"/>
            <family val="2"/>
          </rPr>
          <t xml:space="preserve">
Apoio valet, caso necessário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465EFCB0-E115-4917-97FB-D5866F01F2C3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EE568816-CB61-4A55-9934-D3FB5C452B14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006B57CD-EB4C-47EA-9EB0-22A89D020C99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8C2FDF06-D898-48D6-812A-812504CF2332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B4213036-2DA8-41C2-8EB4-2280055F13F6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7CAF501A-2506-4438-95F6-FEE32C5742F1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7F3394D1-628E-4554-BA1F-4CCD688B1F1F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FA90D411-30C6-4143-B412-310A1BF4399B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75B77185-BC8B-4144-912E-A56377B9DF5E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67AF3240-47AD-40C6-BECF-EC4548169EBD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2DECC63B-1CB9-4512-8F52-AD2BE3027E15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8859799D-7DBF-493E-AC10-3A708E1C75B0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Operador Estacionamento</author>
  </authors>
  <commentList>
    <comment ref="X1" authorId="0" shapeId="0" xr:uid="{0A84BFF3-DD29-46F2-83C6-7810070850A7}">
      <text>
        <r>
          <rPr>
            <b/>
            <sz val="9"/>
            <color indexed="81"/>
            <rFont val="Segoe UI"/>
            <family val="2"/>
          </rPr>
          <t>Operador Estacionamento:</t>
        </r>
        <r>
          <rPr>
            <sz val="9"/>
            <color indexed="81"/>
            <rFont val="Segoe UI"/>
            <family val="2"/>
          </rPr>
          <t xml:space="preserve">
Colocar aqui fórmula para supervisor junior.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previsao" description="Conexão com a consulta 'previsao' na pasta de trabalho." type="5" refreshedVersion="8" background="1" refreshOnLoad="1" saveData="1">
    <dbPr connection="Provider=Microsoft.Mashup.OleDb.1;Data Source=$Workbook$;Location=previsao;Extended Properties=&quot;&quot;" command="SELECT * FROM [previsao]"/>
  </connection>
  <connection id="2" xr16:uid="{00000000-0015-0000-FFFF-FFFF01000000}" keepAlive="1" name="Consulta - previsao (2)" description="Conexão com a consulta 'previsao (2)' na pasta de trabalho." type="5" refreshedVersion="8" background="1" saveData="1">
    <dbPr connection="Provider=Microsoft.Mashup.OleDb.1;Data Source=$Workbook$;Location=&quot;previsao (2)&quot;;Extended Properties=&quot;&quot;" command="SELECT * FROM [previsao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<sst xmlns="http://schemas.openxmlformats.org/spreadsheetml/2006/main" count="2365" uniqueCount="202">
  <si>
    <t>OPERADOR DE ESTACIONAMENTO</t>
  </si>
  <si>
    <t>Nr.</t>
  </si>
  <si>
    <t>Cracha</t>
  </si>
  <si>
    <t>HORARIO</t>
  </si>
  <si>
    <t>Nome</t>
  </si>
  <si>
    <t>QUI</t>
  </si>
  <si>
    <t>SEX</t>
  </si>
  <si>
    <t>SÁB</t>
  </si>
  <si>
    <t>DOM</t>
  </si>
  <si>
    <t>SEG</t>
  </si>
  <si>
    <t>TER</t>
  </si>
  <si>
    <t>QUA</t>
  </si>
  <si>
    <t>O</t>
  </si>
  <si>
    <t>X</t>
  </si>
  <si>
    <t>14:40 X 23:00</t>
  </si>
  <si>
    <t>08:00 X 16:20</t>
  </si>
  <si>
    <t>09:40 X 18:00</t>
  </si>
  <si>
    <t>16:40 X 01:00</t>
  </si>
  <si>
    <t>11:40 X 20:00</t>
  </si>
  <si>
    <t>12:40 X 21:00</t>
  </si>
  <si>
    <t>Folgas / Férias</t>
  </si>
  <si>
    <t>SUPERVISÃO</t>
  </si>
  <si>
    <t>FOLGUISTA</t>
  </si>
  <si>
    <t>12:40 x 21:00</t>
  </si>
  <si>
    <t>11:40 x 21:28</t>
  </si>
  <si>
    <t>TOTAL</t>
  </si>
  <si>
    <t>COLABORADORES</t>
  </si>
  <si>
    <t>ECHO 21</t>
  </si>
  <si>
    <t>CFTV</t>
  </si>
  <si>
    <t>Sigla</t>
  </si>
  <si>
    <t>Descrição</t>
  </si>
  <si>
    <t>dia</t>
  </si>
  <si>
    <t>tempo</t>
  </si>
  <si>
    <t>maxima</t>
  </si>
  <si>
    <t>minima</t>
  </si>
  <si>
    <t>FONTE:CPTEC/INPE</t>
  </si>
  <si>
    <t>DIA</t>
  </si>
  <si>
    <t xml:space="preserve">TEMPO </t>
  </si>
  <si>
    <t xml:space="preserve">MAXIMA </t>
  </si>
  <si>
    <t>MINIMA</t>
  </si>
  <si>
    <t>ACUMULADO</t>
  </si>
  <si>
    <t>CAIXA</t>
  </si>
  <si>
    <t>REP|CIRC</t>
  </si>
  <si>
    <t>ec</t>
  </si>
  <si>
    <t>Encoberto com Chuvas Isoladas</t>
  </si>
  <si>
    <t>c</t>
  </si>
  <si>
    <t>ONTEM</t>
  </si>
  <si>
    <t>QTH</t>
  </si>
  <si>
    <t>VALET</t>
  </si>
  <si>
    <t>QRF</t>
  </si>
  <si>
    <t>ci</t>
  </si>
  <si>
    <t>Chuvas Isoladas</t>
  </si>
  <si>
    <t>pn</t>
  </si>
  <si>
    <t>Chuva</t>
  </si>
  <si>
    <t>HOJE</t>
  </si>
  <si>
    <t>CIRC.</t>
  </si>
  <si>
    <t>in</t>
  </si>
  <si>
    <t>Instável</t>
  </si>
  <si>
    <t>REP|CS1</t>
  </si>
  <si>
    <t>pp</t>
  </si>
  <si>
    <t>Poss. de Pancadas de Chuva</t>
  </si>
  <si>
    <t>AMANHÃ</t>
  </si>
  <si>
    <t>CIRC</t>
  </si>
  <si>
    <t>cm</t>
  </si>
  <si>
    <t>Chuva pela Manhã</t>
  </si>
  <si>
    <t>CS1</t>
  </si>
  <si>
    <t>cn</t>
  </si>
  <si>
    <t>Chuva a Noite</t>
  </si>
  <si>
    <t>CS2</t>
  </si>
  <si>
    <t>pt</t>
  </si>
  <si>
    <t>Pancadas de Chuva a Tarde</t>
  </si>
  <si>
    <t>CS3</t>
  </si>
  <si>
    <t>pm</t>
  </si>
  <si>
    <t>Pancadas de Chuva pela Manhã</t>
  </si>
  <si>
    <t>CS1|CS3</t>
  </si>
  <si>
    <t>np</t>
  </si>
  <si>
    <t>Nublado e Pancadas de Chuva</t>
  </si>
  <si>
    <t>CS2|CS3</t>
  </si>
  <si>
    <t>pc</t>
  </si>
  <si>
    <t>Pancadas de Chuva</t>
  </si>
  <si>
    <t>APOIO</t>
  </si>
  <si>
    <t>Parcialmente Nublado</t>
  </si>
  <si>
    <t>cv</t>
  </si>
  <si>
    <t>Chuvisco</t>
  </si>
  <si>
    <t>ECHO 11</t>
  </si>
  <si>
    <t>ch</t>
  </si>
  <si>
    <t>Chuvoso</t>
  </si>
  <si>
    <t>t</t>
  </si>
  <si>
    <t>Tempestade</t>
  </si>
  <si>
    <t>ps</t>
  </si>
  <si>
    <t>Predomínio de Sol</t>
  </si>
  <si>
    <t>Trein</t>
  </si>
  <si>
    <t>e</t>
  </si>
  <si>
    <t>Encoberto</t>
  </si>
  <si>
    <t>n</t>
  </si>
  <si>
    <t>Nublado</t>
  </si>
  <si>
    <t>cl</t>
  </si>
  <si>
    <t>Céu Claro</t>
  </si>
  <si>
    <t>nv</t>
  </si>
  <si>
    <t>Nevoeiro</t>
  </si>
  <si>
    <t>g</t>
  </si>
  <si>
    <t>Geada</t>
  </si>
  <si>
    <t>ne</t>
  </si>
  <si>
    <t>Neve</t>
  </si>
  <si>
    <t>Não Definido</t>
  </si>
  <si>
    <t>pnt</t>
  </si>
  <si>
    <t>Pancadas de Chuva a Noite</t>
  </si>
  <si>
    <t>psc</t>
  </si>
  <si>
    <t>Possibilidade de Chuva</t>
  </si>
  <si>
    <t>pcm</t>
  </si>
  <si>
    <t>Possibilidade de Chuva pela Manhã</t>
  </si>
  <si>
    <t>pct</t>
  </si>
  <si>
    <t>Possibilidade de Chuva a Tarde</t>
  </si>
  <si>
    <t>pcn</t>
  </si>
  <si>
    <t>Possibilidade de Chuva a Noite</t>
  </si>
  <si>
    <t>npt</t>
  </si>
  <si>
    <t>Nublado com Pancadas a Tarde</t>
  </si>
  <si>
    <t>ct</t>
  </si>
  <si>
    <t>Chuva a Tarde</t>
  </si>
  <si>
    <t>ppn</t>
  </si>
  <si>
    <t>Poss. de Panc. de Chuva a Noite</t>
  </si>
  <si>
    <t>ppt</t>
  </si>
  <si>
    <t>Poss. de Panc. de Chuva a Tarde</t>
  </si>
  <si>
    <t>ppm</t>
  </si>
  <si>
    <t>Poss. de Panc. de Chuva pela Manhã</t>
  </si>
  <si>
    <t>Escala de estacionamento</t>
  </si>
  <si>
    <t>BATEL SHOPPING</t>
  </si>
  <si>
    <t>/</t>
  </si>
  <si>
    <t>QAP</t>
  </si>
  <si>
    <t>Dia</t>
  </si>
  <si>
    <t>Tempo:</t>
  </si>
  <si>
    <t>Maxíma:</t>
  </si>
  <si>
    <t>Mínima:</t>
  </si>
  <si>
    <t xml:space="preserve">  Inicio / Término</t>
  </si>
  <si>
    <t>08:00x08:40</t>
  </si>
  <si>
    <t>08:40x09:40</t>
  </si>
  <si>
    <t>09:40x10:40</t>
  </si>
  <si>
    <t>10:40x11:40</t>
  </si>
  <si>
    <t>11:40x12:40</t>
  </si>
  <si>
    <t>12:40x13:40</t>
  </si>
  <si>
    <t>13:40x14:40</t>
  </si>
  <si>
    <t>14:40x15:40</t>
  </si>
  <si>
    <t>15:40x16:40</t>
  </si>
  <si>
    <t>16:40x17:40</t>
  </si>
  <si>
    <t>17:40x18:40</t>
  </si>
  <si>
    <t>18:40x19:40</t>
  </si>
  <si>
    <t>19:40x20:40</t>
  </si>
  <si>
    <t>20:40x21:40</t>
  </si>
  <si>
    <t>21:40x22:40</t>
  </si>
  <si>
    <t>22:40x23:40</t>
  </si>
  <si>
    <t>23:40x00:40</t>
  </si>
  <si>
    <t>00:40x01:40</t>
  </si>
  <si>
    <t>Avisos:</t>
  </si>
  <si>
    <t>FÉRIAS</t>
  </si>
  <si>
    <t>FOLGA</t>
  </si>
  <si>
    <t>ATESTADO</t>
  </si>
  <si>
    <t>15:40 X 00:00</t>
  </si>
  <si>
    <t>SUP</t>
  </si>
  <si>
    <t>REP|CS2</t>
  </si>
  <si>
    <t xml:space="preserve"> </t>
  </si>
  <si>
    <t>TREIN.ECHO21</t>
  </si>
  <si>
    <t>TREIN.VALET</t>
  </si>
  <si>
    <t>TREIN.CAIXA</t>
  </si>
  <si>
    <t>A lógica desta área se refere as linha 24 a 33 da escala diairia.</t>
  </si>
  <si>
    <t>CS1|CS2</t>
  </si>
  <si>
    <t>F</t>
  </si>
  <si>
    <t>16:40x17:50</t>
  </si>
  <si>
    <t>%</t>
  </si>
  <si>
    <t>A</t>
  </si>
  <si>
    <t>ABRIL 2025</t>
  </si>
  <si>
    <t>ABRIL  2025</t>
  </si>
  <si>
    <r>
      <rPr>
        <b/>
        <sz val="8"/>
        <color indexed="10"/>
        <rFont val="Arial"/>
        <family val="2"/>
      </rPr>
      <t xml:space="preserve">X </t>
    </r>
    <r>
      <rPr>
        <b/>
        <sz val="8"/>
        <rFont val="Arial"/>
        <family val="2"/>
      </rPr>
      <t xml:space="preserve">= FOLGA  </t>
    </r>
    <r>
      <rPr>
        <b/>
        <sz val="8"/>
        <color indexed="10"/>
        <rFont val="Arial"/>
        <family val="2"/>
      </rPr>
      <t xml:space="preserve">A </t>
    </r>
    <r>
      <rPr>
        <b/>
        <sz val="8"/>
        <rFont val="Arial"/>
        <family val="2"/>
      </rPr>
      <t xml:space="preserve">= FOLGA DE ANIVERSARIO  </t>
    </r>
    <r>
      <rPr>
        <b/>
        <sz val="8"/>
        <color indexed="10"/>
        <rFont val="Arial"/>
        <family val="2"/>
      </rPr>
      <t xml:space="preserve">O </t>
    </r>
    <r>
      <rPr>
        <b/>
        <sz val="8"/>
        <rFont val="Arial"/>
        <family val="2"/>
      </rPr>
      <t xml:space="preserve">= DOMINGO EXTRA  </t>
    </r>
    <r>
      <rPr>
        <b/>
        <sz val="8"/>
        <color indexed="10"/>
        <rFont val="Arial"/>
        <family val="2"/>
      </rPr>
      <t xml:space="preserve">F </t>
    </r>
    <r>
      <rPr>
        <b/>
        <sz val="8"/>
        <rFont val="Arial"/>
        <family val="2"/>
      </rPr>
      <t xml:space="preserve">= FÉRIAS  </t>
    </r>
    <r>
      <rPr>
        <b/>
        <sz val="8"/>
        <color indexed="10"/>
        <rFont val="Arial"/>
        <family val="2"/>
      </rPr>
      <t xml:space="preserve">B </t>
    </r>
    <r>
      <rPr>
        <b/>
        <sz val="8"/>
        <rFont val="Arial"/>
        <family val="2"/>
      </rPr>
      <t xml:space="preserve">=B HORAS  </t>
    </r>
    <r>
      <rPr>
        <b/>
        <sz val="8"/>
        <color indexed="10"/>
        <rFont val="Arial"/>
        <family val="2"/>
      </rPr>
      <t>T</t>
    </r>
    <r>
      <rPr>
        <b/>
        <sz val="8"/>
        <rFont val="Arial"/>
        <family val="2"/>
      </rPr>
      <t xml:space="preserve">= FOLGA TRABALHADA </t>
    </r>
    <r>
      <rPr>
        <b/>
        <sz val="8"/>
        <color indexed="10"/>
        <rFont val="Arial"/>
        <family val="2"/>
      </rPr>
      <t>AT</t>
    </r>
    <r>
      <rPr>
        <b/>
        <sz val="8"/>
        <rFont val="Arial"/>
        <family val="2"/>
      </rPr>
      <t xml:space="preserve"> = ATESTADO</t>
    </r>
  </si>
  <si>
    <t>colaborador1</t>
  </si>
  <si>
    <t>colaborador2</t>
  </si>
  <si>
    <t>colaborador3</t>
  </si>
  <si>
    <t>colaborador4</t>
  </si>
  <si>
    <t>colaborador5</t>
  </si>
  <si>
    <t>colaborador6</t>
  </si>
  <si>
    <t>colaborador7</t>
  </si>
  <si>
    <t>colaborador8</t>
  </si>
  <si>
    <t>colaborador9</t>
  </si>
  <si>
    <t>colaborador10</t>
  </si>
  <si>
    <t>colaborador11</t>
  </si>
  <si>
    <t>colaborador12</t>
  </si>
  <si>
    <t>colaborador13</t>
  </si>
  <si>
    <t>colaborador14</t>
  </si>
  <si>
    <t>colaborador15</t>
  </si>
  <si>
    <t>colaborador16</t>
  </si>
  <si>
    <t>colaborador17</t>
  </si>
  <si>
    <t>colaborador18</t>
  </si>
  <si>
    <t>colaborador19</t>
  </si>
  <si>
    <t>colaborador20</t>
  </si>
  <si>
    <t>supervisor1</t>
  </si>
  <si>
    <t>supervisor2</t>
  </si>
  <si>
    <t>supervisor3</t>
  </si>
  <si>
    <t>supervisor4</t>
  </si>
  <si>
    <t>auxiliar1</t>
  </si>
  <si>
    <t>auxiliar2</t>
  </si>
  <si>
    <t>auxiliar3</t>
  </si>
  <si>
    <t>auxiliar4</t>
  </si>
  <si>
    <t>lider1</t>
  </si>
  <si>
    <t>lider2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</si>
</sst>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[$-F800]dddd\,\ mmmm\ dd\,\ yyyy"/>
    <numFmt numFmtId="166" formatCode="h:mm;@"/>
    <numFmt numFmtId="167" formatCode="yyyy"/>
    <numFmt numFmtId="168" formatCode="dd/mm"/>
    <numFmt numFmtId="169" formatCode="000000"/>
  </numFmts>
  <fonts count="90" x14ac:knownFonts="1">
    <font>
      <sz val="11"/>
      <color theme="1"/>
      <name val="Calibri"/>
      <family val="2"/>
      <scheme val="minor"/>
    </font>
    <font>
      <sz val="12"/>
      <color theme="1"/>
      <name val="Century Gothic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Calibri"/>
      <family val="2"/>
    </font>
    <font>
      <b/>
      <sz val="8"/>
      <name val="Calibri"/>
      <family val="2"/>
      <scheme val="minor"/>
    </font>
    <font>
      <b/>
      <sz val="16"/>
      <name val="Bahnschrift Condensed"/>
      <family val="2"/>
    </font>
    <font>
      <b/>
      <sz val="18"/>
      <name val="Bahnschrift Condensed"/>
      <family val="2"/>
    </font>
    <font>
      <b/>
      <sz val="20"/>
      <name val="Bahnschrift Condensed"/>
      <family val="2"/>
    </font>
    <font>
      <b/>
      <sz val="12"/>
      <name val="Amasis MT Pro Medium"/>
      <family val="1"/>
    </font>
    <font>
      <b/>
      <sz val="22"/>
      <name val="Bahnschrift Condensed"/>
      <family val="2"/>
    </font>
    <font>
      <b/>
      <sz val="22"/>
      <color rgb="FF000000"/>
      <name val="Bahnschrift Condensed"/>
      <family val="2"/>
    </font>
    <font>
      <b/>
      <sz val="16"/>
      <name val="Century Gothic"/>
      <family val="2"/>
    </font>
    <font>
      <b/>
      <sz val="24"/>
      <name val="Bahnschrift Condensed"/>
      <family val="2"/>
    </font>
    <font>
      <b/>
      <sz val="8"/>
      <name val="Century Gothic"/>
      <family val="2"/>
    </font>
    <font>
      <sz val="8"/>
      <name val="Century Gothic"/>
      <family val="2"/>
    </font>
    <font>
      <b/>
      <sz val="28"/>
      <name val="Calibri"/>
      <family val="2"/>
      <scheme val="minor"/>
    </font>
    <font>
      <sz val="28"/>
      <name val="Calibri"/>
      <family val="2"/>
      <scheme val="minor"/>
    </font>
    <font>
      <b/>
      <sz val="20"/>
      <color theme="0"/>
      <name val="Bahnschrift Condensed"/>
      <family val="2"/>
    </font>
    <font>
      <sz val="1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name val="Century Gothic"/>
      <family val="2"/>
    </font>
    <font>
      <b/>
      <sz val="9"/>
      <name val="Century Gothic"/>
      <family val="2"/>
    </font>
    <font>
      <b/>
      <sz val="12"/>
      <name val="Century Gothic"/>
      <family val="2"/>
    </font>
    <font>
      <b/>
      <sz val="11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2"/>
      <name val="Calibri"/>
      <family val="2"/>
      <scheme val="minor"/>
    </font>
    <font>
      <sz val="16"/>
      <name val="Century Gothic"/>
      <family val="2"/>
    </font>
    <font>
      <b/>
      <sz val="10"/>
      <name val="Arial"/>
      <family val="2"/>
    </font>
    <font>
      <sz val="12"/>
      <name val="Century Gothic"/>
      <family val="2"/>
    </font>
    <font>
      <sz val="9"/>
      <name val="Arial"/>
      <family val="2"/>
    </font>
    <font>
      <sz val="11"/>
      <name val="Century Gothic"/>
      <family val="2"/>
    </font>
    <font>
      <b/>
      <sz val="11"/>
      <name val="Century Gothic"/>
      <family val="2"/>
    </font>
    <font>
      <b/>
      <sz val="28"/>
      <color theme="0"/>
      <name val="Bahnschrift Condensed"/>
      <family val="2"/>
    </font>
    <font>
      <b/>
      <sz val="20"/>
      <color theme="0"/>
      <name val="Calibri"/>
      <family val="2"/>
    </font>
    <font>
      <b/>
      <sz val="28"/>
      <color theme="0"/>
      <name val="Calibri"/>
      <family val="2"/>
    </font>
    <font>
      <b/>
      <sz val="8"/>
      <color theme="0"/>
      <name val="Calibri"/>
      <family val="2"/>
    </font>
    <font>
      <b/>
      <sz val="20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20"/>
      <name val="Calibri"/>
      <family val="2"/>
    </font>
    <font>
      <b/>
      <sz val="28"/>
      <name val="Calibri"/>
      <family val="2"/>
    </font>
    <font>
      <b/>
      <sz val="2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4"/>
      <color rgb="FFFFFFFF"/>
      <name val="Bahnschrift Condensed"/>
      <family val="2"/>
    </font>
    <font>
      <sz val="24"/>
      <color rgb="FFFFFFFF"/>
      <name val="Calibri"/>
      <family val="2"/>
      <scheme val="minor"/>
    </font>
    <font>
      <sz val="24"/>
      <color rgb="FFFFFFFF"/>
      <name val="Bahnschrift Condensed"/>
      <family val="2"/>
    </font>
    <font>
      <sz val="20"/>
      <name val="Century Gothic"/>
      <family val="2"/>
    </font>
    <font>
      <sz val="24"/>
      <color theme="0"/>
      <name val="Calibri"/>
      <family val="2"/>
      <scheme val="minor"/>
    </font>
    <font>
      <b/>
      <sz val="17"/>
      <name val="Bahnschrift Condensed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4"/>
      <name val="Bahnschrift Condensed"/>
      <family val="2"/>
    </font>
    <font>
      <sz val="18"/>
      <color theme="0"/>
      <name val="Calibri"/>
      <family val="2"/>
      <scheme val="minor"/>
    </font>
    <font>
      <sz val="18"/>
      <name val="Calibri"/>
      <family val="2"/>
      <scheme val="minor"/>
    </font>
    <font>
      <sz val="18"/>
      <color rgb="FFFF0000"/>
      <name val="Calibri"/>
      <family val="2"/>
      <scheme val="minor"/>
    </font>
    <font>
      <b/>
      <sz val="18"/>
      <name val="Century Gothic"/>
      <family val="2"/>
    </font>
    <font>
      <sz val="18"/>
      <name val="Century Gothic"/>
      <family val="2"/>
    </font>
    <font>
      <sz val="22"/>
      <name val="Century Gothic"/>
      <family val="2"/>
    </font>
    <font>
      <b/>
      <sz val="22"/>
      <name val="Century Gothic"/>
      <family val="2"/>
    </font>
    <font>
      <b/>
      <sz val="12"/>
      <name val="Calibri"/>
      <family val="2"/>
      <scheme val="minor"/>
    </font>
    <font>
      <sz val="24"/>
      <name val="Calibri"/>
      <family val="2"/>
      <scheme val="minor"/>
    </font>
    <font>
      <sz val="24"/>
      <name val="Arial"/>
      <family val="2"/>
    </font>
    <font>
      <b/>
      <sz val="24"/>
      <color theme="0"/>
      <name val="Calibri"/>
      <family val="2"/>
      <scheme val="minor"/>
    </font>
    <font>
      <b/>
      <sz val="20"/>
      <name val="Bahnschrift Condensed"/>
      <family val="2"/>
    </font>
    <font>
      <b/>
      <u/>
      <sz val="9"/>
      <name val="Arial"/>
      <family val="2"/>
    </font>
    <font>
      <b/>
      <sz val="9"/>
      <color theme="1"/>
      <name val="Arial"/>
      <family val="2"/>
    </font>
    <font>
      <b/>
      <sz val="9"/>
      <color theme="3" tint="-0.499984740745262"/>
      <name val="Arial"/>
      <family val="2"/>
    </font>
    <font>
      <b/>
      <sz val="18"/>
      <color theme="0"/>
      <name val="Bahnschrift Condensed"/>
      <family val="2"/>
    </font>
    <font>
      <b/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name val="Arial"/>
      <family val="2"/>
    </font>
    <font>
      <sz val="12"/>
      <name val="Amasis MT Pro Medium"/>
      <family val="1"/>
    </font>
    <font>
      <b/>
      <sz val="20"/>
      <color rgb="FF000000"/>
      <name val="Calibri"/>
      <family val="2"/>
    </font>
    <font>
      <sz val="11"/>
      <color rgb="FF000000"/>
      <name val="Calibri"/>
      <family val="2"/>
    </font>
    <font>
      <sz val="72"/>
      <color theme="0"/>
      <name val="Calibri"/>
      <family val="2"/>
      <scheme val="minor"/>
    </font>
    <font>
      <sz val="22"/>
      <name val="Calibri"/>
      <family val="2"/>
      <scheme val="minor"/>
    </font>
    <font>
      <b/>
      <sz val="2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5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AD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1EEE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1"/>
        </stop>
      </gradientFill>
    </fill>
    <fill>
      <patternFill patternType="solid">
        <fgColor rgb="FF80808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medium">
        <color rgb="FFBEBEBE"/>
      </left>
      <right style="medium">
        <color rgb="FFBEBEBE"/>
      </right>
      <top/>
      <bottom style="medium">
        <color rgb="FFBEBEBE"/>
      </bottom>
      <diagonal/>
    </border>
    <border>
      <left/>
      <right style="medium">
        <color rgb="FFBEBEBE"/>
      </right>
      <top/>
      <bottom style="medium">
        <color rgb="FFBEBEBE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BEBEBE"/>
      </left>
      <right style="medium">
        <color rgb="FFBEBEBE"/>
      </right>
      <top/>
      <bottom/>
      <diagonal/>
    </border>
    <border>
      <left/>
      <right style="medium">
        <color rgb="FFBEBEBE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8" fontId="12" fillId="10" borderId="0" applyFont="0" applyAlignment="0">
      <alignment horizontal="center" vertical="center"/>
    </xf>
    <xf numFmtId="0" fontId="1" fillId="0" borderId="0"/>
    <xf numFmtId="9" fontId="2" fillId="0" borderId="0" applyFont="0" applyFill="0" applyBorder="0" applyAlignment="0" applyProtection="0"/>
  </cellStyleXfs>
  <cellXfs count="316">
    <xf numFmtId="0" fontId="0" fillId="0" borderId="0" xfId="0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7" fillId="0" borderId="2" xfId="0" applyNumberFormat="1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165" fontId="7" fillId="3" borderId="13" xfId="0" applyNumberFormat="1" applyFont="1" applyFill="1" applyBorder="1" applyAlignment="1">
      <alignment horizontal="center" vertical="center"/>
    </xf>
    <xf numFmtId="165" fontId="7" fillId="3" borderId="13" xfId="0" applyNumberFormat="1" applyFont="1" applyFill="1" applyBorder="1" applyAlignment="1">
      <alignment horizontal="left" vertical="center"/>
    </xf>
    <xf numFmtId="165" fontId="7" fillId="3" borderId="11" xfId="0" applyNumberFormat="1" applyFont="1" applyFill="1" applyBorder="1" applyAlignment="1">
      <alignment horizontal="center" vertical="center"/>
    </xf>
    <xf numFmtId="49" fontId="13" fillId="5" borderId="4" xfId="0" applyNumberFormat="1" applyFont="1" applyFill="1" applyBorder="1" applyAlignment="1">
      <alignment horizontal="center" vertical="center"/>
    </xf>
    <xf numFmtId="49" fontId="13" fillId="2" borderId="4" xfId="0" applyNumberFormat="1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18" fillId="0" borderId="0" xfId="0" applyFont="1"/>
    <xf numFmtId="0" fontId="8" fillId="2" borderId="4" xfId="0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 wrapText="1"/>
    </xf>
    <xf numFmtId="0" fontId="11" fillId="2" borderId="4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3" fillId="0" borderId="0" xfId="0" applyFont="1"/>
    <xf numFmtId="0" fontId="9" fillId="0" borderId="0" xfId="0" applyFont="1" applyAlignment="1">
      <alignment vertical="center"/>
    </xf>
    <xf numFmtId="49" fontId="13" fillId="4" borderId="4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vertical="top"/>
    </xf>
    <xf numFmtId="0" fontId="28" fillId="0" borderId="0" xfId="0" applyFont="1" applyAlignment="1">
      <alignment vertical="center"/>
    </xf>
    <xf numFmtId="0" fontId="30" fillId="0" borderId="0" xfId="0" applyFont="1" applyAlignment="1">
      <alignment vertical="center"/>
    </xf>
    <xf numFmtId="167" fontId="9" fillId="0" borderId="3" xfId="0" applyNumberFormat="1" applyFont="1" applyBorder="1" applyAlignment="1">
      <alignment vertical="center"/>
    </xf>
    <xf numFmtId="0" fontId="3" fillId="0" borderId="0" xfId="0" applyFont="1" applyAlignment="1">
      <alignment vertical="center"/>
    </xf>
    <xf numFmtId="0" fontId="20" fillId="0" borderId="0" xfId="0" applyFont="1"/>
    <xf numFmtId="21" fontId="7" fillId="3" borderId="12" xfId="0" applyNumberFormat="1" applyFont="1" applyFill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3" fillId="0" borderId="0" xfId="0" applyFont="1"/>
    <xf numFmtId="0" fontId="20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5" fillId="6" borderId="0" xfId="0" applyFont="1" applyFill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7" borderId="15" xfId="0" applyFont="1" applyFill="1" applyBorder="1" applyAlignment="1">
      <alignment horizontal="justify" vertical="center" wrapText="1"/>
    </xf>
    <xf numFmtId="0" fontId="37" fillId="7" borderId="16" xfId="0" applyFont="1" applyFill="1" applyBorder="1" applyAlignment="1">
      <alignment horizontal="justify" vertical="center" wrapText="1"/>
    </xf>
    <xf numFmtId="0" fontId="36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0" fillId="3" borderId="0" xfId="0" applyFont="1" applyFill="1" applyAlignment="1">
      <alignment vertical="center"/>
    </xf>
    <xf numFmtId="0" fontId="30" fillId="3" borderId="0" xfId="0" applyFont="1" applyFill="1" applyAlignment="1">
      <alignment vertical="center"/>
    </xf>
    <xf numFmtId="0" fontId="9" fillId="3" borderId="0" xfId="0" applyFont="1" applyFill="1" applyAlignment="1">
      <alignment horizontal="left" vertical="center"/>
    </xf>
    <xf numFmtId="0" fontId="19" fillId="0" borderId="0" xfId="0" applyFont="1" applyAlignment="1">
      <alignment vertical="center"/>
    </xf>
    <xf numFmtId="0" fontId="4" fillId="0" borderId="0" xfId="0" applyFont="1"/>
    <xf numFmtId="0" fontId="4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37" fillId="7" borderId="24" xfId="0" applyFont="1" applyFill="1" applyBorder="1" applyAlignment="1">
      <alignment horizontal="justify" vertical="center" wrapText="1"/>
    </xf>
    <xf numFmtId="0" fontId="37" fillId="7" borderId="25" xfId="0" applyFont="1" applyFill="1" applyBorder="1" applyAlignment="1">
      <alignment horizontal="justify" vertical="center" wrapText="1"/>
    </xf>
    <xf numFmtId="0" fontId="26" fillId="0" borderId="0" xfId="0" applyFont="1" applyAlignment="1">
      <alignment vertical="center"/>
    </xf>
    <xf numFmtId="0" fontId="26" fillId="0" borderId="0" xfId="0" applyFont="1"/>
    <xf numFmtId="0" fontId="32" fillId="0" borderId="0" xfId="0" applyFont="1" applyAlignment="1">
      <alignment horizontal="center" vertical="center"/>
    </xf>
    <xf numFmtId="0" fontId="4" fillId="0" borderId="0" xfId="0" applyFont="1" applyAlignment="1">
      <alignment vertical="top"/>
    </xf>
    <xf numFmtId="0" fontId="29" fillId="0" borderId="0" xfId="0" applyFont="1"/>
    <xf numFmtId="167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left" vertical="center"/>
    </xf>
    <xf numFmtId="0" fontId="42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14" fontId="41" fillId="0" borderId="0" xfId="0" applyNumberFormat="1" applyFont="1" applyAlignment="1">
      <alignment horizontal="left" vertical="center"/>
    </xf>
    <xf numFmtId="0" fontId="44" fillId="0" borderId="0" xfId="0" applyFont="1" applyAlignment="1">
      <alignment horizontal="left" vertical="center"/>
    </xf>
    <xf numFmtId="0" fontId="45" fillId="0" borderId="0" xfId="0" applyFont="1" applyAlignment="1">
      <alignment horizontal="center" vertical="center"/>
    </xf>
    <xf numFmtId="14" fontId="41" fillId="0" borderId="0" xfId="0" applyNumberFormat="1" applyFont="1" applyAlignment="1">
      <alignment horizontal="left" vertical="center" wrapText="1"/>
    </xf>
    <xf numFmtId="0" fontId="26" fillId="0" borderId="0" xfId="0" applyFont="1" applyAlignment="1">
      <alignment vertical="top"/>
    </xf>
    <xf numFmtId="0" fontId="46" fillId="0" borderId="0" xfId="0" applyFont="1" applyAlignment="1">
      <alignment vertical="center"/>
    </xf>
    <xf numFmtId="0" fontId="19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0" fontId="48" fillId="0" borderId="0" xfId="0" applyFont="1" applyAlignment="1">
      <alignment horizontal="center" vertical="center"/>
    </xf>
    <xf numFmtId="14" fontId="47" fillId="0" borderId="0" xfId="0" applyNumberFormat="1" applyFont="1" applyAlignment="1">
      <alignment horizontal="left" vertical="center"/>
    </xf>
    <xf numFmtId="0" fontId="49" fillId="0" borderId="0" xfId="0" applyFont="1" applyAlignment="1">
      <alignment horizontal="left" vertical="center"/>
    </xf>
    <xf numFmtId="14" fontId="47" fillId="0" borderId="0" xfId="0" applyNumberFormat="1" applyFont="1" applyAlignment="1">
      <alignment horizontal="left" vertical="center" wrapText="1"/>
    </xf>
    <xf numFmtId="0" fontId="18" fillId="0" borderId="0" xfId="0" applyFont="1" applyAlignment="1">
      <alignment vertical="top"/>
    </xf>
    <xf numFmtId="0" fontId="50" fillId="0" borderId="0" xfId="0" applyFont="1" applyAlignment="1">
      <alignment vertical="center"/>
    </xf>
    <xf numFmtId="0" fontId="8" fillId="11" borderId="4" xfId="0" applyFont="1" applyFill="1" applyBorder="1" applyAlignment="1" applyProtection="1">
      <alignment horizontal="center" vertical="center" shrinkToFit="1"/>
      <protection locked="0"/>
    </xf>
    <xf numFmtId="0" fontId="9" fillId="11" borderId="4" xfId="0" applyFont="1" applyFill="1" applyBorder="1" applyAlignment="1" applyProtection="1">
      <alignment horizontal="center" vertical="center" shrinkToFit="1"/>
      <protection locked="0"/>
    </xf>
    <xf numFmtId="0" fontId="9" fillId="11" borderId="4" xfId="0" applyFont="1" applyFill="1" applyBorder="1" applyAlignment="1" applyProtection="1">
      <alignment horizontal="center" vertical="center"/>
      <protection locked="0"/>
    </xf>
    <xf numFmtId="0" fontId="9" fillId="8" borderId="0" xfId="0" applyFont="1" applyFill="1" applyAlignment="1">
      <alignment horizontal="left" vertical="center"/>
    </xf>
    <xf numFmtId="0" fontId="9" fillId="8" borderId="0" xfId="0" applyFont="1" applyFill="1" applyAlignment="1">
      <alignment vertical="center"/>
    </xf>
    <xf numFmtId="0" fontId="10" fillId="0" borderId="3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20" fontId="10" fillId="0" borderId="4" xfId="0" applyNumberFormat="1" applyFont="1" applyBorder="1" applyAlignment="1">
      <alignment horizontal="center" vertical="center" wrapText="1"/>
    </xf>
    <xf numFmtId="20" fontId="10" fillId="0" borderId="4" xfId="0" applyNumberFormat="1" applyFont="1" applyBorder="1" applyAlignment="1">
      <alignment horizontal="left" vertical="center" wrapText="1"/>
    </xf>
    <xf numFmtId="0" fontId="54" fillId="0" borderId="0" xfId="0" applyFont="1" applyAlignment="1">
      <alignment horizontal="center" vertical="center"/>
    </xf>
    <xf numFmtId="0" fontId="55" fillId="0" borderId="0" xfId="0" applyFont="1"/>
    <xf numFmtId="20" fontId="56" fillId="2" borderId="4" xfId="0" applyNumberFormat="1" applyFont="1" applyFill="1" applyBorder="1" applyAlignment="1">
      <alignment horizontal="center" vertical="center"/>
    </xf>
    <xf numFmtId="0" fontId="60" fillId="0" borderId="0" xfId="0" applyFont="1" applyAlignment="1">
      <alignment vertical="center"/>
    </xf>
    <xf numFmtId="0" fontId="61" fillId="0" borderId="0" xfId="0" applyFont="1" applyAlignment="1">
      <alignment vertical="center"/>
    </xf>
    <xf numFmtId="0" fontId="62" fillId="0" borderId="0" xfId="0" applyFont="1" applyAlignment="1">
      <alignment vertical="center"/>
    </xf>
    <xf numFmtId="0" fontId="63" fillId="3" borderId="0" xfId="0" applyFont="1" applyFill="1" applyAlignment="1">
      <alignment horizontal="center" vertical="center"/>
    </xf>
    <xf numFmtId="0" fontId="63" fillId="0" borderId="0" xfId="0" applyFont="1" applyAlignment="1">
      <alignment horizontal="center" vertical="center"/>
    </xf>
    <xf numFmtId="14" fontId="63" fillId="0" borderId="0" xfId="0" applyNumberFormat="1" applyFont="1" applyAlignment="1">
      <alignment horizontal="center" vertical="center"/>
    </xf>
    <xf numFmtId="14" fontId="63" fillId="0" borderId="0" xfId="0" applyNumberFormat="1" applyFont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65" fillId="0" borderId="0" xfId="0" applyFont="1" applyAlignment="1">
      <alignment horizontal="center" vertical="center" wrapText="1"/>
    </xf>
    <xf numFmtId="14" fontId="65" fillId="0" borderId="0" xfId="0" applyNumberFormat="1" applyFont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9" fillId="0" borderId="26" xfId="0" applyFont="1" applyBorder="1" applyAlignment="1">
      <alignment vertical="center"/>
    </xf>
    <xf numFmtId="0" fontId="9" fillId="0" borderId="1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10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0" fontId="9" fillId="0" borderId="27" xfId="0" applyFont="1" applyBorder="1" applyAlignment="1">
      <alignment vertical="center"/>
    </xf>
    <xf numFmtId="0" fontId="20" fillId="0" borderId="27" xfId="0" applyFont="1" applyBorder="1" applyAlignment="1">
      <alignment vertical="center"/>
    </xf>
    <xf numFmtId="0" fontId="20" fillId="0" borderId="12" xfId="0" applyFont="1" applyBorder="1" applyAlignment="1">
      <alignment vertical="top"/>
    </xf>
    <xf numFmtId="0" fontId="7" fillId="2" borderId="4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 shrinkToFit="1"/>
    </xf>
    <xf numFmtId="0" fontId="68" fillId="0" borderId="0" xfId="0" applyFont="1"/>
    <xf numFmtId="0" fontId="68" fillId="0" borderId="4" xfId="0" applyFont="1" applyBorder="1" applyAlignment="1">
      <alignment vertical="center"/>
    </xf>
    <xf numFmtId="0" fontId="68" fillId="0" borderId="0" xfId="0" applyFont="1" applyAlignment="1">
      <alignment vertical="top"/>
    </xf>
    <xf numFmtId="168" fontId="14" fillId="2" borderId="4" xfId="0" applyNumberFormat="1" applyFont="1" applyFill="1" applyBorder="1" applyAlignment="1">
      <alignment horizontal="center" vertical="center" shrinkToFit="1"/>
    </xf>
    <xf numFmtId="0" fontId="51" fillId="2" borderId="0" xfId="0" applyFont="1" applyFill="1" applyAlignment="1">
      <alignment horizontal="center" vertical="center" shrinkToFit="1"/>
    </xf>
    <xf numFmtId="0" fontId="52" fillId="0" borderId="0" xfId="0" applyFont="1" applyAlignment="1">
      <alignment horizontal="center" vertical="center" shrinkToFit="1"/>
    </xf>
    <xf numFmtId="168" fontId="14" fillId="0" borderId="4" xfId="0" applyNumberFormat="1" applyFont="1" applyBorder="1" applyAlignment="1">
      <alignment horizontal="center" vertical="center" shrinkToFit="1"/>
    </xf>
    <xf numFmtId="0" fontId="51" fillId="0" borderId="0" xfId="0" applyFont="1" applyAlignment="1">
      <alignment horizontal="center" vertical="center" shrinkToFit="1"/>
    </xf>
    <xf numFmtId="168" fontId="14" fillId="0" borderId="1" xfId="0" applyNumberFormat="1" applyFont="1" applyBorder="1" applyAlignment="1">
      <alignment horizontal="center" vertical="center" shrinkToFit="1"/>
    </xf>
    <xf numFmtId="0" fontId="53" fillId="0" borderId="0" xfId="0" applyFont="1" applyAlignment="1">
      <alignment horizontal="center" vertical="center" shrinkToFit="1"/>
    </xf>
    <xf numFmtId="0" fontId="68" fillId="0" borderId="0" xfId="0" applyFont="1" applyAlignment="1">
      <alignment shrinkToFit="1"/>
    </xf>
    <xf numFmtId="0" fontId="68" fillId="0" borderId="0" xfId="0" applyFont="1" applyAlignment="1">
      <alignment vertical="center" shrinkToFit="1"/>
    </xf>
    <xf numFmtId="0" fontId="53" fillId="0" borderId="0" xfId="0" applyFont="1" applyAlignment="1">
      <alignment shrinkToFit="1"/>
    </xf>
    <xf numFmtId="0" fontId="52" fillId="0" borderId="0" xfId="0" applyFont="1" applyAlignment="1">
      <alignment shrinkToFit="1"/>
    </xf>
    <xf numFmtId="0" fontId="8" fillId="12" borderId="4" xfId="0" applyFont="1" applyFill="1" applyBorder="1" applyAlignment="1" applyProtection="1">
      <alignment horizontal="center" vertical="center" shrinkToFit="1"/>
      <protection locked="0"/>
    </xf>
    <xf numFmtId="0" fontId="71" fillId="8" borderId="0" xfId="0" applyFont="1" applyFill="1" applyAlignment="1">
      <alignment horizontal="left" vertical="center"/>
    </xf>
    <xf numFmtId="0" fontId="28" fillId="0" borderId="0" xfId="0" applyFont="1"/>
    <xf numFmtId="49" fontId="72" fillId="8" borderId="0" xfId="0" applyNumberFormat="1" applyFont="1" applyFill="1" applyAlignment="1">
      <alignment horizontal="center" vertical="center"/>
    </xf>
    <xf numFmtId="0" fontId="27" fillId="8" borderId="0" xfId="0" applyFont="1" applyFill="1" applyAlignment="1">
      <alignment horizontal="center" vertical="center"/>
    </xf>
    <xf numFmtId="0" fontId="27" fillId="9" borderId="17" xfId="0" applyFont="1" applyFill="1" applyBorder="1" applyAlignment="1">
      <alignment horizontal="center" vertical="center"/>
    </xf>
    <xf numFmtId="0" fontId="27" fillId="9" borderId="7" xfId="0" applyFont="1" applyFill="1" applyBorder="1" applyAlignment="1">
      <alignment horizontal="center" vertical="center"/>
    </xf>
    <xf numFmtId="0" fontId="27" fillId="9" borderId="4" xfId="0" applyFont="1" applyFill="1" applyBorder="1" applyAlignment="1">
      <alignment horizontal="center" vertical="center"/>
    </xf>
    <xf numFmtId="0" fontId="27" fillId="9" borderId="4" xfId="0" applyFont="1" applyFill="1" applyBorder="1" applyAlignment="1">
      <alignment horizontal="center" vertical="center" textRotation="90"/>
    </xf>
    <xf numFmtId="0" fontId="27" fillId="2" borderId="18" xfId="0" applyFont="1" applyFill="1" applyBorder="1" applyAlignment="1">
      <alignment horizontal="center" vertical="center"/>
    </xf>
    <xf numFmtId="0" fontId="27" fillId="2" borderId="4" xfId="0" applyFont="1" applyFill="1" applyBorder="1" applyAlignment="1">
      <alignment horizontal="center" vertical="center"/>
    </xf>
    <xf numFmtId="3" fontId="27" fillId="2" borderId="4" xfId="0" applyNumberFormat="1" applyFont="1" applyFill="1" applyBorder="1" applyAlignment="1">
      <alignment horizontal="center" vertical="center"/>
    </xf>
    <xf numFmtId="0" fontId="73" fillId="2" borderId="4" xfId="0" applyFont="1" applyFill="1" applyBorder="1" applyAlignment="1">
      <alignment horizontal="center" vertical="center"/>
    </xf>
    <xf numFmtId="0" fontId="73" fillId="9" borderId="4" xfId="0" applyFont="1" applyFill="1" applyBorder="1" applyAlignment="1">
      <alignment horizontal="center" vertical="center"/>
    </xf>
    <xf numFmtId="0" fontId="27" fillId="9" borderId="18" xfId="0" applyFont="1" applyFill="1" applyBorder="1" applyAlignment="1">
      <alignment horizontal="center" vertical="center"/>
    </xf>
    <xf numFmtId="169" fontId="27" fillId="9" borderId="4" xfId="0" applyNumberFormat="1" applyFont="1" applyFill="1" applyBorder="1" applyAlignment="1">
      <alignment horizontal="center" vertical="center"/>
    </xf>
    <xf numFmtId="3" fontId="27" fillId="9" borderId="4" xfId="0" applyNumberFormat="1" applyFont="1" applyFill="1" applyBorder="1" applyAlignment="1">
      <alignment horizontal="center" vertical="center"/>
    </xf>
    <xf numFmtId="169" fontId="27" fillId="2" borderId="4" xfId="0" applyNumberFormat="1" applyFont="1" applyFill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2" borderId="4" xfId="0" quotePrefix="1" applyFont="1" applyFill="1" applyBorder="1" applyAlignment="1">
      <alignment horizontal="center" vertical="center"/>
    </xf>
    <xf numFmtId="3" fontId="27" fillId="2" borderId="5" xfId="0" applyNumberFormat="1" applyFont="1" applyFill="1" applyBorder="1" applyAlignment="1">
      <alignment horizontal="center" vertical="center"/>
    </xf>
    <xf numFmtId="0" fontId="27" fillId="2" borderId="5" xfId="0" applyFont="1" applyFill="1" applyBorder="1" applyAlignment="1">
      <alignment horizontal="center" vertical="center"/>
    </xf>
    <xf numFmtId="169" fontId="27" fillId="2" borderId="5" xfId="0" applyNumberFormat="1" applyFont="1" applyFill="1" applyBorder="1" applyAlignment="1">
      <alignment horizontal="center" vertical="center"/>
    </xf>
    <xf numFmtId="0" fontId="27" fillId="2" borderId="20" xfId="0" applyFont="1" applyFill="1" applyBorder="1" applyAlignment="1">
      <alignment horizontal="center" vertical="center"/>
    </xf>
    <xf numFmtId="0" fontId="27" fillId="9" borderId="5" xfId="0" applyFont="1" applyFill="1" applyBorder="1" applyAlignment="1">
      <alignment horizontal="center" vertical="center"/>
    </xf>
    <xf numFmtId="0" fontId="27" fillId="9" borderId="20" xfId="0" applyFont="1" applyFill="1" applyBorder="1" applyAlignment="1">
      <alignment horizontal="center" vertical="center"/>
    </xf>
    <xf numFmtId="20" fontId="27" fillId="9" borderId="5" xfId="0" applyNumberFormat="1" applyFont="1" applyFill="1" applyBorder="1" applyAlignment="1">
      <alignment horizontal="center" vertical="center"/>
    </xf>
    <xf numFmtId="0" fontId="27" fillId="2" borderId="21" xfId="0" applyFont="1" applyFill="1" applyBorder="1" applyAlignment="1">
      <alignment horizontal="center" vertical="center"/>
    </xf>
    <xf numFmtId="0" fontId="27" fillId="2" borderId="22" xfId="0" applyFont="1" applyFill="1" applyBorder="1" applyAlignment="1">
      <alignment horizontal="center" vertical="center"/>
    </xf>
    <xf numFmtId="0" fontId="27" fillId="0" borderId="22" xfId="0" applyFont="1" applyBorder="1" applyAlignment="1">
      <alignment horizontal="center" vertical="center"/>
    </xf>
    <xf numFmtId="0" fontId="74" fillId="2" borderId="23" xfId="0" applyFont="1" applyFill="1" applyBorder="1" applyAlignment="1">
      <alignment horizontal="center" vertical="center"/>
    </xf>
    <xf numFmtId="0" fontId="27" fillId="2" borderId="23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30" fillId="11" borderId="0" xfId="0" applyFont="1" applyFill="1" applyAlignment="1">
      <alignment vertical="center"/>
    </xf>
    <xf numFmtId="0" fontId="9" fillId="11" borderId="0" xfId="0" applyFont="1" applyFill="1" applyAlignment="1">
      <alignment horizontal="left" vertical="center"/>
    </xf>
    <xf numFmtId="0" fontId="4" fillId="11" borderId="0" xfId="0" applyFont="1" applyFill="1" applyAlignment="1">
      <alignment vertical="center"/>
    </xf>
    <xf numFmtId="0" fontId="46" fillId="11" borderId="0" xfId="0" applyFont="1" applyFill="1" applyAlignment="1">
      <alignment vertical="center"/>
    </xf>
    <xf numFmtId="0" fontId="19" fillId="11" borderId="0" xfId="0" applyFont="1" applyFill="1" applyAlignment="1">
      <alignment horizontal="left" vertical="center"/>
    </xf>
    <xf numFmtId="0" fontId="67" fillId="0" borderId="5" xfId="0" applyFont="1" applyBorder="1" applyAlignment="1">
      <alignment horizontal="center" vertical="center" wrapText="1"/>
    </xf>
    <xf numFmtId="0" fontId="67" fillId="0" borderId="9" xfId="0" applyFont="1" applyBorder="1" applyAlignment="1">
      <alignment horizontal="center" vertical="center" wrapText="1"/>
    </xf>
    <xf numFmtId="0" fontId="67" fillId="0" borderId="7" xfId="0" applyFont="1" applyBorder="1" applyAlignment="1">
      <alignment horizontal="center" vertical="center" wrapText="1"/>
    </xf>
    <xf numFmtId="0" fontId="8" fillId="3" borderId="0" xfId="0" applyFont="1" applyFill="1" applyAlignment="1">
      <alignment horizontal="left" vertical="center"/>
    </xf>
    <xf numFmtId="0" fontId="60" fillId="0" borderId="0" xfId="0" applyFont="1"/>
    <xf numFmtId="0" fontId="61" fillId="0" borderId="0" xfId="0" applyFont="1"/>
    <xf numFmtId="0" fontId="76" fillId="0" borderId="0" xfId="0" applyFont="1" applyAlignment="1">
      <alignment vertical="center"/>
    </xf>
    <xf numFmtId="0" fontId="61" fillId="2" borderId="0" xfId="0" applyFont="1" applyFill="1"/>
    <xf numFmtId="0" fontId="61" fillId="2" borderId="0" xfId="0" applyFont="1" applyFill="1" applyAlignment="1">
      <alignment vertical="center"/>
    </xf>
    <xf numFmtId="0" fontId="61" fillId="3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75" fillId="0" borderId="0" xfId="0" applyFont="1" applyAlignment="1">
      <alignment vertical="center"/>
    </xf>
    <xf numFmtId="0" fontId="76" fillId="2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0" fontId="76" fillId="0" borderId="0" xfId="0" applyFont="1" applyAlignment="1">
      <alignment horizontal="center" vertical="center"/>
    </xf>
    <xf numFmtId="0" fontId="60" fillId="2" borderId="0" xfId="0" applyFont="1" applyFill="1" applyAlignment="1">
      <alignment vertical="center"/>
    </xf>
    <xf numFmtId="0" fontId="77" fillId="0" borderId="0" xfId="0" applyFont="1"/>
    <xf numFmtId="0" fontId="78" fillId="7" borderId="15" xfId="0" applyFont="1" applyFill="1" applyBorder="1" applyAlignment="1">
      <alignment horizontal="justify" vertical="center" wrapText="1"/>
    </xf>
    <xf numFmtId="0" fontId="78" fillId="7" borderId="16" xfId="0" applyFont="1" applyFill="1" applyBorder="1" applyAlignment="1">
      <alignment horizontal="justify" vertical="center" wrapText="1"/>
    </xf>
    <xf numFmtId="0" fontId="78" fillId="0" borderId="15" xfId="0" applyFont="1" applyBorder="1" applyAlignment="1">
      <alignment horizontal="justify" vertical="center" wrapText="1"/>
    </xf>
    <xf numFmtId="0" fontId="78" fillId="0" borderId="16" xfId="0" applyFont="1" applyBorder="1" applyAlignment="1">
      <alignment horizontal="justify" vertical="center" wrapText="1"/>
    </xf>
    <xf numFmtId="0" fontId="79" fillId="0" borderId="0" xfId="0" applyFont="1" applyAlignment="1">
      <alignment horizontal="center" vertical="center"/>
    </xf>
    <xf numFmtId="0" fontId="82" fillId="0" borderId="0" xfId="0" applyFont="1" applyAlignment="1">
      <alignment vertical="center"/>
    </xf>
    <xf numFmtId="0" fontId="27" fillId="2" borderId="4" xfId="0" applyFont="1" applyFill="1" applyBorder="1" applyAlignment="1">
      <alignment horizontal="center"/>
    </xf>
    <xf numFmtId="0" fontId="27" fillId="9" borderId="4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5" xfId="0" applyFont="1" applyFill="1" applyBorder="1" applyAlignment="1">
      <alignment horizontal="center"/>
    </xf>
    <xf numFmtId="0" fontId="27" fillId="9" borderId="5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 vertical="center"/>
    </xf>
    <xf numFmtId="0" fontId="70" fillId="13" borderId="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49" fontId="68" fillId="0" borderId="4" xfId="0" applyNumberFormat="1" applyFont="1" applyBorder="1" applyAlignment="1">
      <alignment horizontal="center" vertical="center"/>
    </xf>
    <xf numFmtId="0" fontId="83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68" fillId="0" borderId="4" xfId="0" applyFont="1" applyBorder="1" applyAlignment="1">
      <alignment horizontal="center" vertical="center"/>
    </xf>
    <xf numFmtId="49" fontId="83" fillId="0" borderId="4" xfId="0" applyNumberFormat="1" applyFont="1" applyBorder="1" applyAlignment="1">
      <alignment horizontal="center" vertical="center"/>
    </xf>
    <xf numFmtId="0" fontId="68" fillId="0" borderId="0" xfId="0" applyFont="1" applyAlignment="1">
      <alignment horizontal="center" vertical="center"/>
    </xf>
    <xf numFmtId="0" fontId="70" fillId="13" borderId="18" xfId="0" applyFont="1" applyFill="1" applyBorder="1" applyAlignment="1">
      <alignment horizontal="center" vertical="center"/>
    </xf>
    <xf numFmtId="49" fontId="84" fillId="0" borderId="18" xfId="0" applyNumberFormat="1" applyFont="1" applyBorder="1" applyAlignment="1">
      <alignment horizontal="center" vertical="center"/>
    </xf>
    <xf numFmtId="0" fontId="85" fillId="0" borderId="4" xfId="0" applyFont="1" applyBorder="1" applyAlignment="1">
      <alignment horizontal="center" vertical="center"/>
    </xf>
    <xf numFmtId="49" fontId="84" fillId="0" borderId="29" xfId="0" applyNumberFormat="1" applyFont="1" applyBorder="1" applyAlignment="1">
      <alignment horizontal="center" vertical="center"/>
    </xf>
    <xf numFmtId="9" fontId="85" fillId="0" borderId="4" xfId="6" applyFont="1" applyBorder="1" applyAlignment="1">
      <alignment horizontal="center" vertical="center"/>
    </xf>
    <xf numFmtId="9" fontId="85" fillId="0" borderId="4" xfId="6" applyFont="1" applyFill="1" applyBorder="1" applyAlignment="1">
      <alignment horizontal="center" vertical="center"/>
    </xf>
    <xf numFmtId="0" fontId="86" fillId="0" borderId="4" xfId="0" applyFont="1" applyBorder="1" applyAlignment="1">
      <alignment horizontal="center" vertical="center"/>
    </xf>
    <xf numFmtId="0" fontId="73" fillId="14" borderId="4" xfId="0" applyFont="1" applyFill="1" applyBorder="1" applyAlignment="1">
      <alignment horizontal="center" vertical="center"/>
    </xf>
    <xf numFmtId="0" fontId="27" fillId="14" borderId="4" xfId="0" applyFont="1" applyFill="1" applyBorder="1" applyAlignment="1">
      <alignment horizontal="center"/>
    </xf>
    <xf numFmtId="0" fontId="27" fillId="9" borderId="0" xfId="0" applyFont="1" applyFill="1" applyAlignment="1">
      <alignment horizontal="center"/>
    </xf>
    <xf numFmtId="0" fontId="87" fillId="2" borderId="4" xfId="0" applyFont="1" applyFill="1" applyBorder="1" applyAlignment="1">
      <alignment horizontal="left" vertical="top"/>
    </xf>
    <xf numFmtId="0" fontId="87" fillId="9" borderId="4" xfId="0" applyFont="1" applyFill="1" applyBorder="1" applyAlignment="1">
      <alignment horizontal="left" vertical="top"/>
    </xf>
    <xf numFmtId="0" fontId="87" fillId="14" borderId="4" xfId="0" applyFont="1" applyFill="1" applyBorder="1" applyAlignment="1">
      <alignment horizontal="left" vertical="top"/>
    </xf>
    <xf numFmtId="0" fontId="27" fillId="14" borderId="5" xfId="0" applyFont="1" applyFill="1" applyBorder="1" applyAlignment="1">
      <alignment horizontal="center"/>
    </xf>
    <xf numFmtId="0" fontId="27" fillId="3" borderId="4" xfId="0" applyFont="1" applyFill="1" applyBorder="1" applyAlignment="1">
      <alignment horizontal="center" vertical="center"/>
    </xf>
    <xf numFmtId="0" fontId="27" fillId="3" borderId="4" xfId="0" applyFont="1" applyFill="1" applyBorder="1" applyAlignment="1">
      <alignment horizontal="center" vertical="center" textRotation="90"/>
    </xf>
    <xf numFmtId="0" fontId="8" fillId="7" borderId="4" xfId="0" applyFont="1" applyFill="1" applyBorder="1" applyAlignment="1" applyProtection="1">
      <alignment horizontal="center" vertical="center" shrinkToFit="1"/>
      <protection locked="0"/>
    </xf>
    <xf numFmtId="0" fontId="9" fillId="7" borderId="4" xfId="0" applyFont="1" applyFill="1" applyBorder="1" applyAlignment="1" applyProtection="1">
      <alignment horizontal="center" vertical="center" shrinkToFit="1"/>
      <protection locked="0"/>
    </xf>
    <xf numFmtId="0" fontId="9" fillId="7" borderId="4" xfId="0" applyFont="1" applyFill="1" applyBorder="1" applyAlignment="1" applyProtection="1">
      <alignment horizontal="center" vertical="center"/>
      <protection locked="0"/>
    </xf>
    <xf numFmtId="49" fontId="72" fillId="8" borderId="1" xfId="0" applyNumberFormat="1" applyFont="1" applyFill="1" applyBorder="1" applyAlignment="1">
      <alignment horizontal="center" vertical="center"/>
    </xf>
    <xf numFmtId="49" fontId="72" fillId="8" borderId="2" xfId="0" applyNumberFormat="1" applyFont="1" applyFill="1" applyBorder="1" applyAlignment="1">
      <alignment horizontal="center" vertical="center"/>
    </xf>
    <xf numFmtId="49" fontId="72" fillId="8" borderId="3" xfId="0" applyNumberFormat="1" applyFont="1" applyFill="1" applyBorder="1" applyAlignment="1">
      <alignment horizontal="center" vertical="center"/>
    </xf>
    <xf numFmtId="0" fontId="72" fillId="8" borderId="19" xfId="0" applyFont="1" applyFill="1" applyBorder="1" applyAlignment="1">
      <alignment horizontal="center" vertical="center"/>
    </xf>
    <xf numFmtId="0" fontId="72" fillId="8" borderId="2" xfId="0" applyFont="1" applyFill="1" applyBorder="1" applyAlignment="1">
      <alignment horizontal="center" vertical="center"/>
    </xf>
    <xf numFmtId="49" fontId="72" fillId="8" borderId="6" xfId="0" applyNumberFormat="1" applyFont="1" applyFill="1" applyBorder="1" applyAlignment="1">
      <alignment horizontal="center" vertical="center"/>
    </xf>
    <xf numFmtId="0" fontId="88" fillId="2" borderId="21" xfId="0" applyFont="1" applyFill="1" applyBorder="1" applyAlignment="1">
      <alignment horizontal="center" vertical="center"/>
    </xf>
    <xf numFmtId="0" fontId="88" fillId="2" borderId="22" xfId="0" applyFont="1" applyFill="1" applyBorder="1" applyAlignment="1">
      <alignment horizontal="center" vertical="center"/>
    </xf>
    <xf numFmtId="0" fontId="63" fillId="3" borderId="28" xfId="0" applyFont="1" applyFill="1" applyBorder="1" applyAlignment="1">
      <alignment horizontal="center" vertical="center"/>
    </xf>
    <xf numFmtId="0" fontId="63" fillId="3" borderId="13" xfId="0" applyFont="1" applyFill="1" applyBorder="1" applyAlignment="1">
      <alignment horizontal="center" vertical="center"/>
    </xf>
    <xf numFmtId="0" fontId="63" fillId="3" borderId="4" xfId="0" applyFont="1" applyFill="1" applyBorder="1" applyAlignment="1">
      <alignment horizontal="center" vertical="center"/>
    </xf>
    <xf numFmtId="49" fontId="69" fillId="0" borderId="1" xfId="0" applyNumberFormat="1" applyFont="1" applyBorder="1" applyAlignment="1">
      <alignment horizontal="center" vertical="center"/>
    </xf>
    <xf numFmtId="49" fontId="69" fillId="0" borderId="2" xfId="0" applyNumberFormat="1" applyFont="1" applyBorder="1" applyAlignment="1">
      <alignment horizontal="center" vertical="center"/>
    </xf>
    <xf numFmtId="49" fontId="69" fillId="0" borderId="3" xfId="0" applyNumberFormat="1" applyFont="1" applyBorder="1" applyAlignment="1">
      <alignment horizontal="center" vertical="center"/>
    </xf>
    <xf numFmtId="20" fontId="14" fillId="2" borderId="1" xfId="0" applyNumberFormat="1" applyFont="1" applyFill="1" applyBorder="1" applyAlignment="1">
      <alignment horizontal="center" vertical="center" shrinkToFit="1"/>
    </xf>
    <xf numFmtId="20" fontId="51" fillId="2" borderId="3" xfId="0" applyNumberFormat="1" applyFont="1" applyFill="1" applyBorder="1" applyAlignment="1">
      <alignment horizontal="center" vertical="center" shrinkToFit="1"/>
    </xf>
    <xf numFmtId="49" fontId="69" fillId="0" borderId="4" xfId="0" applyNumberFormat="1" applyFont="1" applyBorder="1" applyAlignment="1">
      <alignment horizontal="center" vertical="center"/>
    </xf>
    <xf numFmtId="49" fontId="69" fillId="0" borderId="1" xfId="0" applyNumberFormat="1" applyFont="1" applyBorder="1" applyAlignment="1">
      <alignment horizontal="center"/>
    </xf>
    <xf numFmtId="49" fontId="69" fillId="0" borderId="2" xfId="0" applyNumberFormat="1" applyFont="1" applyBorder="1" applyAlignment="1">
      <alignment horizontal="center"/>
    </xf>
    <xf numFmtId="49" fontId="69" fillId="0" borderId="3" xfId="0" applyNumberFormat="1" applyFont="1" applyBorder="1" applyAlignment="1">
      <alignment horizontal="center"/>
    </xf>
    <xf numFmtId="0" fontId="14" fillId="0" borderId="1" xfId="0" applyFont="1" applyBorder="1" applyAlignment="1">
      <alignment horizontal="center" vertical="center" shrinkToFit="1"/>
    </xf>
    <xf numFmtId="0" fontId="51" fillId="0" borderId="3" xfId="0" applyFont="1" applyBorder="1" applyAlignment="1">
      <alignment horizontal="center" vertical="center" shrinkToFit="1"/>
    </xf>
    <xf numFmtId="14" fontId="41" fillId="0" borderId="0" xfId="0" applyNumberFormat="1" applyFont="1" applyAlignment="1">
      <alignment horizontal="left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14" fontId="9" fillId="7" borderId="1" xfId="0" applyNumberFormat="1" applyFont="1" applyFill="1" applyBorder="1" applyAlignment="1">
      <alignment horizontal="center" vertical="center"/>
    </xf>
    <xf numFmtId="14" fontId="9" fillId="0" borderId="2" xfId="0" applyNumberFormat="1" applyFont="1" applyBorder="1" applyAlignment="1">
      <alignment horizontal="center" vertical="center"/>
    </xf>
    <xf numFmtId="167" fontId="9" fillId="0" borderId="2" xfId="0" applyNumberFormat="1" applyFont="1" applyBorder="1" applyAlignment="1">
      <alignment horizontal="center" vertical="center"/>
    </xf>
    <xf numFmtId="167" fontId="9" fillId="0" borderId="3" xfId="0" applyNumberFormat="1" applyFont="1" applyBorder="1" applyAlignment="1">
      <alignment horizontal="center" vertical="center"/>
    </xf>
    <xf numFmtId="0" fontId="8" fillId="3" borderId="10" xfId="0" applyFont="1" applyFill="1" applyBorder="1" applyAlignment="1">
      <alignment horizontal="left" vertical="center"/>
    </xf>
    <xf numFmtId="0" fontId="8" fillId="3" borderId="6" xfId="0" applyFont="1" applyFill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0" fontId="8" fillId="3" borderId="11" xfId="0" applyFont="1" applyFill="1" applyBorder="1" applyAlignment="1">
      <alignment horizontal="left" vertical="center"/>
    </xf>
    <xf numFmtId="0" fontId="8" fillId="3" borderId="13" xfId="0" applyFont="1" applyFill="1" applyBorder="1" applyAlignment="1">
      <alignment horizontal="left" vertical="center"/>
    </xf>
    <xf numFmtId="0" fontId="8" fillId="3" borderId="12" xfId="0" applyFont="1" applyFill="1" applyBorder="1" applyAlignment="1">
      <alignment horizontal="left" vertical="center"/>
    </xf>
    <xf numFmtId="165" fontId="8" fillId="3" borderId="10" xfId="0" applyNumberFormat="1" applyFont="1" applyFill="1" applyBorder="1" applyAlignment="1">
      <alignment horizontal="center" vertical="center"/>
    </xf>
    <xf numFmtId="165" fontId="8" fillId="3" borderId="6" xfId="0" applyNumberFormat="1" applyFont="1" applyFill="1" applyBorder="1" applyAlignment="1">
      <alignment horizontal="center" vertical="center"/>
    </xf>
    <xf numFmtId="166" fontId="59" fillId="3" borderId="6" xfId="0" applyNumberFormat="1" applyFont="1" applyFill="1" applyBorder="1" applyAlignment="1">
      <alignment horizontal="center" vertical="center"/>
    </xf>
    <xf numFmtId="166" fontId="59" fillId="3" borderId="8" xfId="0" applyNumberFormat="1" applyFont="1" applyFill="1" applyBorder="1" applyAlignment="1">
      <alignment horizontal="center" vertical="center"/>
    </xf>
    <xf numFmtId="20" fontId="14" fillId="2" borderId="3" xfId="0" applyNumberFormat="1" applyFont="1" applyFill="1" applyBorder="1" applyAlignment="1">
      <alignment horizontal="center" vertical="center" shrinkToFit="1"/>
    </xf>
    <xf numFmtId="0" fontId="8" fillId="3" borderId="1" xfId="0" applyFont="1" applyFill="1" applyBorder="1" applyAlignment="1">
      <alignment horizontal="left" vertical="center"/>
    </xf>
    <xf numFmtId="0" fontId="8" fillId="3" borderId="2" xfId="0" applyFont="1" applyFill="1" applyBorder="1" applyAlignment="1">
      <alignment horizontal="left" vertical="center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8" fillId="3" borderId="3" xfId="0" applyFont="1" applyFill="1" applyBorder="1" applyAlignment="1" applyProtection="1">
      <alignment horizontal="left" vertical="center"/>
      <protection locked="0"/>
    </xf>
    <xf numFmtId="0" fontId="14" fillId="2" borderId="4" xfId="0" applyFont="1" applyFill="1" applyBorder="1" applyAlignment="1">
      <alignment horizontal="center" vertical="center" shrinkToFit="1"/>
    </xf>
    <xf numFmtId="0" fontId="51" fillId="2" borderId="4" xfId="0" applyFont="1" applyFill="1" applyBorder="1" applyAlignment="1">
      <alignment horizontal="center" vertical="center" shrinkToFit="1"/>
    </xf>
    <xf numFmtId="0" fontId="14" fillId="0" borderId="2" xfId="0" applyFont="1" applyBorder="1" applyAlignment="1">
      <alignment horizontal="center" vertical="center" shrinkToFit="1"/>
    </xf>
    <xf numFmtId="0" fontId="14" fillId="0" borderId="4" xfId="0" applyFont="1" applyBorder="1" applyAlignment="1">
      <alignment horizontal="center" vertical="center" shrinkToFit="1"/>
    </xf>
    <xf numFmtId="0" fontId="51" fillId="0" borderId="4" xfId="0" applyFont="1" applyBorder="1" applyAlignment="1">
      <alignment horizontal="center" vertical="center" shrinkToFit="1"/>
    </xf>
    <xf numFmtId="0" fontId="8" fillId="2" borderId="0" xfId="0" applyFont="1" applyFill="1" applyAlignment="1">
      <alignment horizontal="center" vertical="center"/>
    </xf>
    <xf numFmtId="0" fontId="8" fillId="2" borderId="10" xfId="0" applyFont="1" applyFill="1" applyBorder="1" applyAlignment="1">
      <alignment horizontal="center" vertical="center" shrinkToFit="1"/>
    </xf>
    <xf numFmtId="0" fontId="8" fillId="2" borderId="6" xfId="0" applyFont="1" applyFill="1" applyBorder="1" applyAlignment="1">
      <alignment horizontal="center" vertical="center" shrinkToFit="1"/>
    </xf>
    <xf numFmtId="0" fontId="8" fillId="2" borderId="8" xfId="0" applyFont="1" applyFill="1" applyBorder="1" applyAlignment="1">
      <alignment horizontal="center" vertical="center" shrinkToFit="1"/>
    </xf>
    <xf numFmtId="0" fontId="8" fillId="2" borderId="11" xfId="0" applyFont="1" applyFill="1" applyBorder="1" applyAlignment="1">
      <alignment horizontal="center" vertical="center" shrinkToFit="1"/>
    </xf>
    <xf numFmtId="0" fontId="8" fillId="2" borderId="13" xfId="0" applyFont="1" applyFill="1" applyBorder="1" applyAlignment="1">
      <alignment horizontal="center" vertical="center" shrinkToFit="1"/>
    </xf>
    <xf numFmtId="0" fontId="8" fillId="2" borderId="12" xfId="0" applyFont="1" applyFill="1" applyBorder="1" applyAlignment="1">
      <alignment horizontal="center" vertical="center" shrinkToFit="1"/>
    </xf>
    <xf numFmtId="0" fontId="67" fillId="0" borderId="5" xfId="0" applyFont="1" applyBorder="1" applyAlignment="1">
      <alignment horizontal="center" vertical="center" wrapText="1"/>
    </xf>
    <xf numFmtId="0" fontId="67" fillId="0" borderId="9" xfId="0" applyFont="1" applyBorder="1" applyAlignment="1">
      <alignment horizontal="center" vertical="center" wrapText="1"/>
    </xf>
    <xf numFmtId="0" fontId="67" fillId="0" borderId="7" xfId="0" applyFont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14" fontId="9" fillId="7" borderId="2" xfId="0" applyNumberFormat="1" applyFont="1" applyFill="1" applyBorder="1" applyAlignment="1">
      <alignment horizontal="center" vertical="center"/>
    </xf>
    <xf numFmtId="14" fontId="47" fillId="0" borderId="0" xfId="0" applyNumberFormat="1" applyFont="1" applyAlignment="1">
      <alignment horizontal="left" vertical="center"/>
    </xf>
    <xf numFmtId="0" fontId="11" fillId="7" borderId="1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14" fontId="9" fillId="0" borderId="1" xfId="0" applyNumberFormat="1" applyFont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 shrinkToFit="1"/>
    </xf>
    <xf numFmtId="0" fontId="8" fillId="2" borderId="1" xfId="0" applyFont="1" applyFill="1" applyBorder="1" applyAlignment="1">
      <alignment horizontal="center" vertical="center" shrinkToFit="1"/>
    </xf>
    <xf numFmtId="0" fontId="8" fillId="2" borderId="4" xfId="0" applyFont="1" applyFill="1" applyBorder="1" applyAlignment="1">
      <alignment horizontal="center" vertical="center" shrinkToFit="1"/>
    </xf>
    <xf numFmtId="0" fontId="8" fillId="0" borderId="4" xfId="0" applyFont="1" applyBorder="1" applyAlignment="1">
      <alignment horizontal="left" vertical="center"/>
    </xf>
  </cellXfs>
  <cellStyles count="7">
    <cellStyle name="Estilo 1" xfId="4" xr:uid="{290341D1-C4EF-4E2D-A19E-6F5AF91B234A}"/>
    <cellStyle name="Normal" xfId="0" builtinId="0"/>
    <cellStyle name="Normal 5" xfId="5" xr:uid="{35A7DB00-AB90-4D36-A405-94D62BBCF5CB}"/>
    <cellStyle name="Porcentagem" xfId="6" builtinId="5"/>
    <cellStyle name="Vírgula 2" xfId="1" xr:uid="{6A8EB567-4319-406A-AA3C-C0BDF1009D31}"/>
    <cellStyle name="Vírgula 2 2" xfId="3" xr:uid="{E23C2BE5-680D-47A5-AF0B-8718D1089F67}"/>
    <cellStyle name="Vírgula 3" xfId="2" xr:uid="{67FD9D6A-643F-44E6-8322-B304C9EB9306}"/>
  </cellStyles>
  <dxfs count="4668">
    <dxf>
      <font>
        <strike val="0"/>
        <outline val="0"/>
        <shadow val="0"/>
        <u val="none"/>
        <vertAlign val="baseline"/>
        <sz val="22"/>
        <color auto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Century Gothic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Century Gothic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strike val="0"/>
        <outline val="0"/>
        <shadow val="0"/>
        <u val="none"/>
        <vertAlign val="baseline"/>
        <sz val="22"/>
        <color auto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auto="1"/>
        <name val="Century Gothic"/>
        <family val="2"/>
        <scheme val="none"/>
      </font>
      <alignment horizontal="center" vertical="center" textRotation="0" wrapText="1" indent="0" justifyLastLine="0" shrinkToFit="0" readingOrder="0"/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808080"/>
      <color rgb="FF009ED6"/>
      <color rgb="FFFFE7EA"/>
      <color rgb="FF75DBFF"/>
      <color rgb="FF6A8ED0"/>
      <color rgb="FFFEB8B8"/>
      <color rgb="FFFFB9B9"/>
      <color rgb="FF800000"/>
      <color rgb="FFFFABAB"/>
      <color rgb="FFFFC1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sheetMetadata" Target="metadata.xml"/><Relationship Id="rId45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Relationship Id="rId43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Drop" dropStyle="simple" dx="17" sel="0" val="0" widthMin="60"/>
</file>

<file path=xl/ctrlProps/ctrlProp38.xml><?xml version="1.0" encoding="utf-8"?>
<formControlPr xmlns="http://schemas.microsoft.com/office/spreadsheetml/2009/9/main" objectType="Drop" dropStyle="simple" dx="17" sel="0" val="0" widthMin="60"/>
</file>

<file path=xl/ctrlProps/ctrlProp39.xml><?xml version="1.0" encoding="utf-8"?>
<formControlPr xmlns="http://schemas.microsoft.com/office/spreadsheetml/2009/9/main" objectType="Drop" dropStyle="simple" dx="17" sel="0" val="0" widthMin="60"/>
</file>

<file path=xl/ctrlProps/ctrlProp40.xml><?xml version="1.0" encoding="utf-8"?>
<formControlPr xmlns="http://schemas.microsoft.com/office/spreadsheetml/2009/9/main" objectType="Drop" dropStyle="simple" dx="17" sel="0" val="0" widthMin="60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Drop" dropStyle="simple" dx="17" sel="0" val="0" widthMin="60"/>
</file>

<file path=xl/ctrlProps/ctrlProp44.xml><?xml version="1.0" encoding="utf-8"?>
<formControlPr xmlns="http://schemas.microsoft.com/office/spreadsheetml/2009/9/main" objectType="Drop" dropStyle="simple" dx="17" sel="0" val="0" widthMin="60"/>
</file>

<file path=xl/ctrlProps/ctrlProp45.xml><?xml version="1.0" encoding="utf-8"?>
<formControlPr xmlns="http://schemas.microsoft.com/office/spreadsheetml/2009/9/main" objectType="Drop" dropStyle="simple" dx="17" sel="0" val="0" widthMin="60"/>
</file>

<file path=xl/ctrlProps/ctrlProp46.xml><?xml version="1.0" encoding="utf-8"?>
<formControlPr xmlns="http://schemas.microsoft.com/office/spreadsheetml/2009/9/main" objectType="Drop" dropStyle="simple" dx="17" sel="0" val="0" widthMin="60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8626</xdr:colOff>
          <xdr:row>8</xdr:row>
          <xdr:rowOff>69011</xdr:rowOff>
        </xdr:from>
        <xdr:to>
          <xdr:col>14</xdr:col>
          <xdr:colOff>17253</xdr:colOff>
          <xdr:row>15</xdr:row>
          <xdr:rowOff>103517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1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 Pasta de Trabalho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989881</xdr:colOff>
          <xdr:row>4</xdr:row>
          <xdr:rowOff>0</xdr:rowOff>
        </xdr:from>
        <xdr:to>
          <xdr:col>24</xdr:col>
          <xdr:colOff>685800</xdr:colOff>
          <xdr:row>4</xdr:row>
          <xdr:rowOff>0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03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642667</xdr:colOff>
          <xdr:row>15</xdr:row>
          <xdr:rowOff>163902</xdr:rowOff>
        </xdr:from>
        <xdr:to>
          <xdr:col>24</xdr:col>
          <xdr:colOff>2904946</xdr:colOff>
          <xdr:row>25</xdr:row>
          <xdr:rowOff>207034</xdr:rowOff>
        </xdr:to>
        <xdr:sp macro="" textlink="">
          <xdr:nvSpPr>
            <xdr:cNvPr id="111618" name="Button 2" hidden="1">
              <a:extLst>
                <a:ext uri="{63B3BB69-23CF-44E3-9099-C40C66FF867C}">
                  <a14:compatExt spid="_x0000_s111618"/>
                </a:ext>
                <a:ext uri="{FF2B5EF4-FFF2-40B4-BE49-F238E27FC236}">
                  <a16:creationId xmlns:a16="http://schemas.microsoft.com/office/drawing/2014/main" id="{00000000-0008-0000-0300-000002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547777</xdr:colOff>
          <xdr:row>6</xdr:row>
          <xdr:rowOff>198408</xdr:rowOff>
        </xdr:from>
        <xdr:to>
          <xdr:col>24</xdr:col>
          <xdr:colOff>2766923</xdr:colOff>
          <xdr:row>10</xdr:row>
          <xdr:rowOff>181155</xdr:rowOff>
        </xdr:to>
        <xdr:sp macro="" textlink="">
          <xdr:nvSpPr>
            <xdr:cNvPr id="111625" name="Button 9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03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1242204</xdr:colOff>
          <xdr:row>4</xdr:row>
          <xdr:rowOff>0</xdr:rowOff>
        </xdr:from>
        <xdr:to>
          <xdr:col>29</xdr:col>
          <xdr:colOff>405442</xdr:colOff>
          <xdr:row>4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759125</xdr:colOff>
          <xdr:row>6</xdr:row>
          <xdr:rowOff>77638</xdr:rowOff>
        </xdr:from>
        <xdr:to>
          <xdr:col>30</xdr:col>
          <xdr:colOff>569343</xdr:colOff>
          <xdr:row>12</xdr:row>
          <xdr:rowOff>77638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4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759125</xdr:colOff>
          <xdr:row>15</xdr:row>
          <xdr:rowOff>77638</xdr:rowOff>
        </xdr:from>
        <xdr:to>
          <xdr:col>30</xdr:col>
          <xdr:colOff>569343</xdr:colOff>
          <xdr:row>25</xdr:row>
          <xdr:rowOff>77638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4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750498</xdr:colOff>
          <xdr:row>15</xdr:row>
          <xdr:rowOff>172528</xdr:rowOff>
        </xdr:from>
        <xdr:to>
          <xdr:col>28</xdr:col>
          <xdr:colOff>301925</xdr:colOff>
          <xdr:row>25</xdr:row>
          <xdr:rowOff>189781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5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690113</xdr:colOff>
          <xdr:row>6</xdr:row>
          <xdr:rowOff>0</xdr:rowOff>
        </xdr:from>
        <xdr:to>
          <xdr:col>28</xdr:col>
          <xdr:colOff>310551</xdr:colOff>
          <xdr:row>11</xdr:row>
          <xdr:rowOff>146649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5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1423358</xdr:colOff>
          <xdr:row>7</xdr:row>
          <xdr:rowOff>232913</xdr:rowOff>
        </xdr:from>
        <xdr:to>
          <xdr:col>28</xdr:col>
          <xdr:colOff>577970</xdr:colOff>
          <xdr:row>11</xdr:row>
          <xdr:rowOff>86264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6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1544128</xdr:colOff>
          <xdr:row>11</xdr:row>
          <xdr:rowOff>181155</xdr:rowOff>
        </xdr:from>
        <xdr:to>
          <xdr:col>28</xdr:col>
          <xdr:colOff>577970</xdr:colOff>
          <xdr:row>21</xdr:row>
          <xdr:rowOff>77638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6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1535502</xdr:colOff>
          <xdr:row>4</xdr:row>
          <xdr:rowOff>34506</xdr:rowOff>
        </xdr:from>
        <xdr:to>
          <xdr:col>28</xdr:col>
          <xdr:colOff>621102</xdr:colOff>
          <xdr:row>9</xdr:row>
          <xdr:rowOff>0</xdr:rowOff>
        </xdr:to>
        <xdr:sp macro="" textlink="">
          <xdr:nvSpPr>
            <xdr:cNvPr id="151553" name="Button 1" hidden="1">
              <a:extLst>
                <a:ext uri="{63B3BB69-23CF-44E3-9099-C40C66FF867C}">
                  <a14:compatExt spid="_x0000_s151553"/>
                </a:ext>
                <a:ext uri="{FF2B5EF4-FFF2-40B4-BE49-F238E27FC236}">
                  <a16:creationId xmlns:a16="http://schemas.microsoft.com/office/drawing/2014/main" id="{00000000-0008-0000-0700-000001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1535502</xdr:colOff>
          <xdr:row>10</xdr:row>
          <xdr:rowOff>34506</xdr:rowOff>
        </xdr:from>
        <xdr:to>
          <xdr:col>28</xdr:col>
          <xdr:colOff>629728</xdr:colOff>
          <xdr:row>13</xdr:row>
          <xdr:rowOff>34506</xdr:rowOff>
        </xdr:to>
        <xdr:sp macro="" textlink="">
          <xdr:nvSpPr>
            <xdr:cNvPr id="151554" name="Button 2" hidden="1">
              <a:extLst>
                <a:ext uri="{63B3BB69-23CF-44E3-9099-C40C66FF867C}">
                  <a14:compatExt spid="_x0000_s151554"/>
                </a:ext>
                <a:ext uri="{FF2B5EF4-FFF2-40B4-BE49-F238E27FC236}">
                  <a16:creationId xmlns:a16="http://schemas.microsoft.com/office/drawing/2014/main" id="{00000000-0008-0000-0700-000002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879894</xdr:colOff>
          <xdr:row>4</xdr:row>
          <xdr:rowOff>0</xdr:rowOff>
        </xdr:from>
        <xdr:to>
          <xdr:col>28</xdr:col>
          <xdr:colOff>69011</xdr:colOff>
          <xdr:row>5</xdr:row>
          <xdr:rowOff>172528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8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888521</xdr:colOff>
          <xdr:row>6</xdr:row>
          <xdr:rowOff>0</xdr:rowOff>
        </xdr:from>
        <xdr:to>
          <xdr:col>28</xdr:col>
          <xdr:colOff>69011</xdr:colOff>
          <xdr:row>8</xdr:row>
          <xdr:rowOff>103517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8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258792</xdr:colOff>
          <xdr:row>5</xdr:row>
          <xdr:rowOff>60385</xdr:rowOff>
        </xdr:from>
        <xdr:to>
          <xdr:col>34</xdr:col>
          <xdr:colOff>8626</xdr:colOff>
          <xdr:row>6</xdr:row>
          <xdr:rowOff>138023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9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241540</xdr:colOff>
          <xdr:row>8</xdr:row>
          <xdr:rowOff>163902</xdr:rowOff>
        </xdr:from>
        <xdr:to>
          <xdr:col>34</xdr:col>
          <xdr:colOff>51758</xdr:colOff>
          <xdr:row>12</xdr:row>
          <xdr:rowOff>8626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9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793630</xdr:colOff>
          <xdr:row>6</xdr:row>
          <xdr:rowOff>146649</xdr:rowOff>
        </xdr:from>
        <xdr:to>
          <xdr:col>30</xdr:col>
          <xdr:colOff>284672</xdr:colOff>
          <xdr:row>7</xdr:row>
          <xdr:rowOff>241540</xdr:rowOff>
        </xdr:to>
        <xdr:sp macro="" textlink="">
          <xdr:nvSpPr>
            <xdr:cNvPr id="249857" name="Button 1" hidden="1">
              <a:extLst>
                <a:ext uri="{63B3BB69-23CF-44E3-9099-C40C66FF867C}">
                  <a14:compatExt spid="_x0000_s249857"/>
                </a:ext>
                <a:ext uri="{FF2B5EF4-FFF2-40B4-BE49-F238E27FC236}">
                  <a16:creationId xmlns:a16="http://schemas.microsoft.com/office/drawing/2014/main" id="{00000000-0008-0000-0A00-000001D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638355</xdr:colOff>
          <xdr:row>9</xdr:row>
          <xdr:rowOff>250166</xdr:rowOff>
        </xdr:from>
        <xdr:to>
          <xdr:col>30</xdr:col>
          <xdr:colOff>172528</xdr:colOff>
          <xdr:row>15</xdr:row>
          <xdr:rowOff>94891</xdr:rowOff>
        </xdr:to>
        <xdr:sp macro="" textlink="">
          <xdr:nvSpPr>
            <xdr:cNvPr id="249858" name="Button 2" hidden="1">
              <a:extLst>
                <a:ext uri="{63B3BB69-23CF-44E3-9099-C40C66FF867C}">
                  <a14:compatExt spid="_x0000_s249858"/>
                </a:ext>
                <a:ext uri="{FF2B5EF4-FFF2-40B4-BE49-F238E27FC236}">
                  <a16:creationId xmlns:a16="http://schemas.microsoft.com/office/drawing/2014/main" id="{00000000-0008-0000-0A00-000002D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1777042</xdr:colOff>
          <xdr:row>5</xdr:row>
          <xdr:rowOff>0</xdr:rowOff>
        </xdr:from>
        <xdr:to>
          <xdr:col>28</xdr:col>
          <xdr:colOff>1095555</xdr:colOff>
          <xdr:row>8</xdr:row>
          <xdr:rowOff>172528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1725283</xdr:colOff>
          <xdr:row>9</xdr:row>
          <xdr:rowOff>155275</xdr:rowOff>
        </xdr:from>
        <xdr:to>
          <xdr:col>28</xdr:col>
          <xdr:colOff>1095555</xdr:colOff>
          <xdr:row>21</xdr:row>
          <xdr:rowOff>181155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86264</xdr:colOff>
          <xdr:row>4</xdr:row>
          <xdr:rowOff>0</xdr:rowOff>
        </xdr:from>
        <xdr:to>
          <xdr:col>29</xdr:col>
          <xdr:colOff>198408</xdr:colOff>
          <xdr:row>4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422694</xdr:colOff>
          <xdr:row>4</xdr:row>
          <xdr:rowOff>258792</xdr:rowOff>
        </xdr:from>
        <xdr:to>
          <xdr:col>29</xdr:col>
          <xdr:colOff>845389</xdr:colOff>
          <xdr:row>7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C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1380226</xdr:colOff>
          <xdr:row>4</xdr:row>
          <xdr:rowOff>0</xdr:rowOff>
        </xdr:from>
        <xdr:to>
          <xdr:col>28</xdr:col>
          <xdr:colOff>707366</xdr:colOff>
          <xdr:row>4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D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577970</xdr:colOff>
          <xdr:row>11</xdr:row>
          <xdr:rowOff>103517</xdr:rowOff>
        </xdr:from>
        <xdr:to>
          <xdr:col>30</xdr:col>
          <xdr:colOff>86264</xdr:colOff>
          <xdr:row>13</xdr:row>
          <xdr:rowOff>155275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D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508958</xdr:colOff>
          <xdr:row>4</xdr:row>
          <xdr:rowOff>94891</xdr:rowOff>
        </xdr:from>
        <xdr:to>
          <xdr:col>30</xdr:col>
          <xdr:colOff>0</xdr:colOff>
          <xdr:row>7</xdr:row>
          <xdr:rowOff>155275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D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 Folga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215660</xdr:colOff>
          <xdr:row>4</xdr:row>
          <xdr:rowOff>250166</xdr:rowOff>
        </xdr:from>
        <xdr:to>
          <xdr:col>32</xdr:col>
          <xdr:colOff>284672</xdr:colOff>
          <xdr:row>5</xdr:row>
          <xdr:rowOff>189781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258792</xdr:colOff>
          <xdr:row>9</xdr:row>
          <xdr:rowOff>207034</xdr:rowOff>
        </xdr:from>
        <xdr:to>
          <xdr:col>32</xdr:col>
          <xdr:colOff>336430</xdr:colOff>
          <xdr:row>11</xdr:row>
          <xdr:rowOff>51758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E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284672</xdr:colOff>
          <xdr:row>5</xdr:row>
          <xdr:rowOff>0</xdr:rowOff>
        </xdr:from>
        <xdr:to>
          <xdr:col>29</xdr:col>
          <xdr:colOff>664234</xdr:colOff>
          <xdr:row>5</xdr:row>
          <xdr:rowOff>267419</xdr:rowOff>
        </xdr:to>
        <xdr:sp macro="" textlink="">
          <xdr:nvSpPr>
            <xdr:cNvPr id="180225" name="Button 1" hidden="1">
              <a:extLst>
                <a:ext uri="{63B3BB69-23CF-44E3-9099-C40C66FF867C}">
                  <a14:compatExt spid="_x0000_s180225"/>
                </a:ext>
                <a:ext uri="{FF2B5EF4-FFF2-40B4-BE49-F238E27FC236}">
                  <a16:creationId xmlns:a16="http://schemas.microsoft.com/office/drawing/2014/main" id="{00000000-0008-0000-0F00-000001C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379562</xdr:colOff>
          <xdr:row>9</xdr:row>
          <xdr:rowOff>232913</xdr:rowOff>
        </xdr:from>
        <xdr:to>
          <xdr:col>29</xdr:col>
          <xdr:colOff>724619</xdr:colOff>
          <xdr:row>11</xdr:row>
          <xdr:rowOff>60385</xdr:rowOff>
        </xdr:to>
        <xdr:sp macro="" textlink="">
          <xdr:nvSpPr>
            <xdr:cNvPr id="180226" name="Button 2" hidden="1">
              <a:extLst>
                <a:ext uri="{63B3BB69-23CF-44E3-9099-C40C66FF867C}">
                  <a14:compatExt spid="_x0000_s180226"/>
                </a:ext>
                <a:ext uri="{FF2B5EF4-FFF2-40B4-BE49-F238E27FC236}">
                  <a16:creationId xmlns:a16="http://schemas.microsoft.com/office/drawing/2014/main" id="{00000000-0008-0000-0F00-000002C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379562</xdr:colOff>
          <xdr:row>4</xdr:row>
          <xdr:rowOff>94891</xdr:rowOff>
        </xdr:from>
        <xdr:to>
          <xdr:col>30</xdr:col>
          <xdr:colOff>146649</xdr:colOff>
          <xdr:row>7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0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379562</xdr:colOff>
          <xdr:row>9</xdr:row>
          <xdr:rowOff>146649</xdr:rowOff>
        </xdr:from>
        <xdr:to>
          <xdr:col>30</xdr:col>
          <xdr:colOff>172528</xdr:colOff>
          <xdr:row>13</xdr:row>
          <xdr:rowOff>129396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0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327804</xdr:colOff>
          <xdr:row>5</xdr:row>
          <xdr:rowOff>77638</xdr:rowOff>
        </xdr:from>
        <xdr:to>
          <xdr:col>31</xdr:col>
          <xdr:colOff>0</xdr:colOff>
          <xdr:row>6</xdr:row>
          <xdr:rowOff>172528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11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327804</xdr:colOff>
          <xdr:row>9</xdr:row>
          <xdr:rowOff>60385</xdr:rowOff>
        </xdr:from>
        <xdr:to>
          <xdr:col>31</xdr:col>
          <xdr:colOff>8626</xdr:colOff>
          <xdr:row>12</xdr:row>
          <xdr:rowOff>163902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11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836762</xdr:colOff>
          <xdr:row>5</xdr:row>
          <xdr:rowOff>25879</xdr:rowOff>
        </xdr:from>
        <xdr:to>
          <xdr:col>30</xdr:col>
          <xdr:colOff>483079</xdr:colOff>
          <xdr:row>7</xdr:row>
          <xdr:rowOff>112143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836762</xdr:colOff>
          <xdr:row>8</xdr:row>
          <xdr:rowOff>232913</xdr:rowOff>
        </xdr:from>
        <xdr:to>
          <xdr:col>30</xdr:col>
          <xdr:colOff>483079</xdr:colOff>
          <xdr:row>11</xdr:row>
          <xdr:rowOff>129396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12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12</xdr:row>
          <xdr:rowOff>0</xdr:rowOff>
        </xdr:from>
        <xdr:to>
          <xdr:col>20</xdr:col>
          <xdr:colOff>198408</xdr:colOff>
          <xdr:row>14</xdr:row>
          <xdr:rowOff>0</xdr:rowOff>
        </xdr:to>
        <xdr:sp macro="" textlink="">
          <xdr:nvSpPr>
            <xdr:cNvPr id="23557" name="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12</xdr:row>
          <xdr:rowOff>0</xdr:rowOff>
        </xdr:from>
        <xdr:to>
          <xdr:col>20</xdr:col>
          <xdr:colOff>198408</xdr:colOff>
          <xdr:row>14</xdr:row>
          <xdr:rowOff>0</xdr:rowOff>
        </xdr:to>
        <xdr:sp macro="" textlink="">
          <xdr:nvSpPr>
            <xdr:cNvPr id="23564" name="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12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12</xdr:row>
          <xdr:rowOff>0</xdr:rowOff>
        </xdr:from>
        <xdr:to>
          <xdr:col>20</xdr:col>
          <xdr:colOff>198408</xdr:colOff>
          <xdr:row>14</xdr:row>
          <xdr:rowOff>0</xdr:rowOff>
        </xdr:to>
        <xdr:sp macro="" textlink="">
          <xdr:nvSpPr>
            <xdr:cNvPr id="23565" name="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12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12</xdr:row>
          <xdr:rowOff>0</xdr:rowOff>
        </xdr:from>
        <xdr:to>
          <xdr:col>20</xdr:col>
          <xdr:colOff>198408</xdr:colOff>
          <xdr:row>14</xdr:row>
          <xdr:rowOff>0</xdr:rowOff>
        </xdr:to>
        <xdr:sp macro="" textlink="">
          <xdr:nvSpPr>
            <xdr:cNvPr id="23566" name="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12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508958</xdr:colOff>
          <xdr:row>6</xdr:row>
          <xdr:rowOff>8626</xdr:rowOff>
        </xdr:from>
        <xdr:to>
          <xdr:col>30</xdr:col>
          <xdr:colOff>129396</xdr:colOff>
          <xdr:row>7</xdr:row>
          <xdr:rowOff>241540</xdr:rowOff>
        </xdr:to>
        <xdr:sp macro="" textlink="">
          <xdr:nvSpPr>
            <xdr:cNvPr id="248833" name="Button 1" hidden="1">
              <a:extLst>
                <a:ext uri="{63B3BB69-23CF-44E3-9099-C40C66FF867C}">
                  <a14:compatExt spid="_x0000_s248833"/>
                </a:ext>
                <a:ext uri="{FF2B5EF4-FFF2-40B4-BE49-F238E27FC236}">
                  <a16:creationId xmlns:a16="http://schemas.microsoft.com/office/drawing/2014/main" id="{00000000-0008-0000-1300-000001C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474453</xdr:colOff>
          <xdr:row>9</xdr:row>
          <xdr:rowOff>172528</xdr:rowOff>
        </xdr:from>
        <xdr:to>
          <xdr:col>30</xdr:col>
          <xdr:colOff>112143</xdr:colOff>
          <xdr:row>21</xdr:row>
          <xdr:rowOff>17253</xdr:rowOff>
        </xdr:to>
        <xdr:sp macro="" textlink="">
          <xdr:nvSpPr>
            <xdr:cNvPr id="248834" name="Button 2" hidden="1">
              <a:extLst>
                <a:ext uri="{63B3BB69-23CF-44E3-9099-C40C66FF867C}">
                  <a14:compatExt spid="_x0000_s248834"/>
                </a:ext>
                <a:ext uri="{FF2B5EF4-FFF2-40B4-BE49-F238E27FC236}">
                  <a16:creationId xmlns:a16="http://schemas.microsoft.com/office/drawing/2014/main" id="{00000000-0008-0000-1300-000002C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12</xdr:row>
          <xdr:rowOff>0</xdr:rowOff>
        </xdr:from>
        <xdr:to>
          <xdr:col>20</xdr:col>
          <xdr:colOff>198408</xdr:colOff>
          <xdr:row>14</xdr:row>
          <xdr:rowOff>0</xdr:rowOff>
        </xdr:to>
        <xdr:sp macro="" textlink="">
          <xdr:nvSpPr>
            <xdr:cNvPr id="248835" name=" 3" hidden="1">
              <a:extLst>
                <a:ext uri="{63B3BB69-23CF-44E3-9099-C40C66FF867C}">
                  <a14:compatExt spid="_x0000_s248835"/>
                </a:ext>
                <a:ext uri="{FF2B5EF4-FFF2-40B4-BE49-F238E27FC236}">
                  <a16:creationId xmlns:a16="http://schemas.microsoft.com/office/drawing/2014/main" id="{00000000-0008-0000-1300-000003C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12</xdr:row>
          <xdr:rowOff>0</xdr:rowOff>
        </xdr:from>
        <xdr:to>
          <xdr:col>20</xdr:col>
          <xdr:colOff>198408</xdr:colOff>
          <xdr:row>14</xdr:row>
          <xdr:rowOff>0</xdr:rowOff>
        </xdr:to>
        <xdr:sp macro="" textlink="">
          <xdr:nvSpPr>
            <xdr:cNvPr id="248836" name=" 4" hidden="1">
              <a:extLst>
                <a:ext uri="{63B3BB69-23CF-44E3-9099-C40C66FF867C}">
                  <a14:compatExt spid="_x0000_s248836"/>
                </a:ext>
                <a:ext uri="{FF2B5EF4-FFF2-40B4-BE49-F238E27FC236}">
                  <a16:creationId xmlns:a16="http://schemas.microsoft.com/office/drawing/2014/main" id="{00000000-0008-0000-1300-000004C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12</xdr:row>
          <xdr:rowOff>0</xdr:rowOff>
        </xdr:from>
        <xdr:to>
          <xdr:col>20</xdr:col>
          <xdr:colOff>198408</xdr:colOff>
          <xdr:row>14</xdr:row>
          <xdr:rowOff>0</xdr:rowOff>
        </xdr:to>
        <xdr:sp macro="" textlink="">
          <xdr:nvSpPr>
            <xdr:cNvPr id="248837" name=" 5" hidden="1">
              <a:extLst>
                <a:ext uri="{63B3BB69-23CF-44E3-9099-C40C66FF867C}">
                  <a14:compatExt spid="_x0000_s248837"/>
                </a:ext>
                <a:ext uri="{FF2B5EF4-FFF2-40B4-BE49-F238E27FC236}">
                  <a16:creationId xmlns:a16="http://schemas.microsoft.com/office/drawing/2014/main" id="{00000000-0008-0000-1300-000005C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12</xdr:row>
          <xdr:rowOff>0</xdr:rowOff>
        </xdr:from>
        <xdr:to>
          <xdr:col>20</xdr:col>
          <xdr:colOff>198408</xdr:colOff>
          <xdr:row>14</xdr:row>
          <xdr:rowOff>0</xdr:rowOff>
        </xdr:to>
        <xdr:sp macro="" textlink="">
          <xdr:nvSpPr>
            <xdr:cNvPr id="248838" name=" 6" hidden="1">
              <a:extLst>
                <a:ext uri="{63B3BB69-23CF-44E3-9099-C40C66FF867C}">
                  <a14:compatExt spid="_x0000_s248838"/>
                </a:ext>
                <a:ext uri="{FF2B5EF4-FFF2-40B4-BE49-F238E27FC236}">
                  <a16:creationId xmlns:a16="http://schemas.microsoft.com/office/drawing/2014/main" id="{00000000-0008-0000-1300-000006C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146649</xdr:colOff>
          <xdr:row>7</xdr:row>
          <xdr:rowOff>60385</xdr:rowOff>
        </xdr:from>
        <xdr:to>
          <xdr:col>29</xdr:col>
          <xdr:colOff>457200</xdr:colOff>
          <xdr:row>13</xdr:row>
          <xdr:rowOff>172528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4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207034</xdr:colOff>
          <xdr:row>21</xdr:row>
          <xdr:rowOff>60385</xdr:rowOff>
        </xdr:from>
        <xdr:to>
          <xdr:col>29</xdr:col>
          <xdr:colOff>508958</xdr:colOff>
          <xdr:row>26</xdr:row>
          <xdr:rowOff>60385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4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241540</xdr:colOff>
          <xdr:row>4</xdr:row>
          <xdr:rowOff>0</xdr:rowOff>
        </xdr:from>
        <xdr:to>
          <xdr:col>30</xdr:col>
          <xdr:colOff>8626</xdr:colOff>
          <xdr:row>4</xdr:row>
          <xdr:rowOff>0</xdr:rowOff>
        </xdr:to>
        <xdr:sp macro="" textlink="">
          <xdr:nvSpPr>
            <xdr:cNvPr id="234497" name="Button 1" hidden="1">
              <a:extLst>
                <a:ext uri="{63B3BB69-23CF-44E3-9099-C40C66FF867C}">
                  <a14:compatExt spid="_x0000_s234497"/>
                </a:ext>
                <a:ext uri="{FF2B5EF4-FFF2-40B4-BE49-F238E27FC236}">
                  <a16:creationId xmlns:a16="http://schemas.microsoft.com/office/drawing/2014/main" id="{00000000-0008-0000-1500-000001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250166</xdr:colOff>
          <xdr:row>6</xdr:row>
          <xdr:rowOff>94891</xdr:rowOff>
        </xdr:from>
        <xdr:to>
          <xdr:col>30</xdr:col>
          <xdr:colOff>8626</xdr:colOff>
          <xdr:row>12</xdr:row>
          <xdr:rowOff>17253</xdr:rowOff>
        </xdr:to>
        <xdr:sp macro="" textlink="">
          <xdr:nvSpPr>
            <xdr:cNvPr id="234498" name="Button 2" hidden="1">
              <a:extLst>
                <a:ext uri="{63B3BB69-23CF-44E3-9099-C40C66FF867C}">
                  <a14:compatExt spid="_x0000_s234498"/>
                </a:ext>
                <a:ext uri="{FF2B5EF4-FFF2-40B4-BE49-F238E27FC236}">
                  <a16:creationId xmlns:a16="http://schemas.microsoft.com/office/drawing/2014/main" id="{00000000-0008-0000-1500-000002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Esonder folga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258792</xdr:colOff>
          <xdr:row>21</xdr:row>
          <xdr:rowOff>94891</xdr:rowOff>
        </xdr:from>
        <xdr:to>
          <xdr:col>30</xdr:col>
          <xdr:colOff>8626</xdr:colOff>
          <xdr:row>33</xdr:row>
          <xdr:rowOff>69011</xdr:rowOff>
        </xdr:to>
        <xdr:sp macro="" textlink="">
          <xdr:nvSpPr>
            <xdr:cNvPr id="234502" name="Button 6" hidden="1">
              <a:extLst>
                <a:ext uri="{63B3BB69-23CF-44E3-9099-C40C66FF867C}">
                  <a14:compatExt spid="_x0000_s234502"/>
                </a:ext>
                <a:ext uri="{FF2B5EF4-FFF2-40B4-BE49-F238E27FC236}">
                  <a16:creationId xmlns:a16="http://schemas.microsoft.com/office/drawing/2014/main" id="{00000000-0008-0000-1500-0000069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284672</xdr:colOff>
          <xdr:row>5</xdr:row>
          <xdr:rowOff>207034</xdr:rowOff>
        </xdr:from>
        <xdr:to>
          <xdr:col>30</xdr:col>
          <xdr:colOff>60385</xdr:colOff>
          <xdr:row>10</xdr:row>
          <xdr:rowOff>51758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6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 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388189</xdr:colOff>
          <xdr:row>10</xdr:row>
          <xdr:rowOff>155275</xdr:rowOff>
        </xdr:from>
        <xdr:to>
          <xdr:col>30</xdr:col>
          <xdr:colOff>94891</xdr:colOff>
          <xdr:row>12</xdr:row>
          <xdr:rowOff>172528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6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491706</xdr:colOff>
          <xdr:row>4</xdr:row>
          <xdr:rowOff>215660</xdr:rowOff>
        </xdr:from>
        <xdr:to>
          <xdr:col>29</xdr:col>
          <xdr:colOff>707366</xdr:colOff>
          <xdr:row>5</xdr:row>
          <xdr:rowOff>215660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7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431321</xdr:colOff>
          <xdr:row>7</xdr:row>
          <xdr:rowOff>129396</xdr:rowOff>
        </xdr:from>
        <xdr:to>
          <xdr:col>29</xdr:col>
          <xdr:colOff>724619</xdr:colOff>
          <xdr:row>10</xdr:row>
          <xdr:rowOff>69011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7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362309</xdr:colOff>
          <xdr:row>3</xdr:row>
          <xdr:rowOff>353683</xdr:rowOff>
        </xdr:from>
        <xdr:to>
          <xdr:col>30</xdr:col>
          <xdr:colOff>172528</xdr:colOff>
          <xdr:row>9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8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362309</xdr:colOff>
          <xdr:row>12</xdr:row>
          <xdr:rowOff>129396</xdr:rowOff>
        </xdr:from>
        <xdr:to>
          <xdr:col>30</xdr:col>
          <xdr:colOff>103517</xdr:colOff>
          <xdr:row>23</xdr:row>
          <xdr:rowOff>60385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18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353683</xdr:colOff>
          <xdr:row>4</xdr:row>
          <xdr:rowOff>163902</xdr:rowOff>
        </xdr:from>
        <xdr:to>
          <xdr:col>30</xdr:col>
          <xdr:colOff>94891</xdr:colOff>
          <xdr:row>6</xdr:row>
          <xdr:rowOff>241540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457200</xdr:colOff>
          <xdr:row>8</xdr:row>
          <xdr:rowOff>250166</xdr:rowOff>
        </xdr:from>
        <xdr:to>
          <xdr:col>30</xdr:col>
          <xdr:colOff>207034</xdr:colOff>
          <xdr:row>10</xdr:row>
          <xdr:rowOff>181155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577970</xdr:colOff>
          <xdr:row>6</xdr:row>
          <xdr:rowOff>69011</xdr:rowOff>
        </xdr:from>
        <xdr:to>
          <xdr:col>30</xdr:col>
          <xdr:colOff>370936</xdr:colOff>
          <xdr:row>6</xdr:row>
          <xdr:rowOff>250166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1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543464</xdr:colOff>
          <xdr:row>8</xdr:row>
          <xdr:rowOff>77638</xdr:rowOff>
        </xdr:from>
        <xdr:to>
          <xdr:col>30</xdr:col>
          <xdr:colOff>207034</xdr:colOff>
          <xdr:row>11</xdr:row>
          <xdr:rowOff>232913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1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1207698</xdr:colOff>
          <xdr:row>5</xdr:row>
          <xdr:rowOff>250166</xdr:rowOff>
        </xdr:from>
        <xdr:to>
          <xdr:col>31</xdr:col>
          <xdr:colOff>51758</xdr:colOff>
          <xdr:row>7</xdr:row>
          <xdr:rowOff>241540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B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586596</xdr:colOff>
          <xdr:row>8</xdr:row>
          <xdr:rowOff>224287</xdr:rowOff>
        </xdr:from>
        <xdr:to>
          <xdr:col>30</xdr:col>
          <xdr:colOff>439947</xdr:colOff>
          <xdr:row>14</xdr:row>
          <xdr:rowOff>51758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B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526211</xdr:colOff>
          <xdr:row>4</xdr:row>
          <xdr:rowOff>215660</xdr:rowOff>
        </xdr:from>
        <xdr:to>
          <xdr:col>33</xdr:col>
          <xdr:colOff>17253</xdr:colOff>
          <xdr:row>7</xdr:row>
          <xdr:rowOff>163902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C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526211</xdr:colOff>
          <xdr:row>7</xdr:row>
          <xdr:rowOff>215660</xdr:rowOff>
        </xdr:from>
        <xdr:to>
          <xdr:col>33</xdr:col>
          <xdr:colOff>17253</xdr:colOff>
          <xdr:row>11</xdr:row>
          <xdr:rowOff>77638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C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1121434</xdr:colOff>
          <xdr:row>4</xdr:row>
          <xdr:rowOff>207034</xdr:rowOff>
        </xdr:from>
        <xdr:to>
          <xdr:col>30</xdr:col>
          <xdr:colOff>785004</xdr:colOff>
          <xdr:row>8</xdr:row>
          <xdr:rowOff>198408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D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1035170</xdr:colOff>
          <xdr:row>14</xdr:row>
          <xdr:rowOff>94891</xdr:rowOff>
        </xdr:from>
        <xdr:to>
          <xdr:col>30</xdr:col>
          <xdr:colOff>802257</xdr:colOff>
          <xdr:row>21</xdr:row>
          <xdr:rowOff>86264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D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1449238</xdr:colOff>
          <xdr:row>4</xdr:row>
          <xdr:rowOff>0</xdr:rowOff>
        </xdr:from>
        <xdr:to>
          <xdr:col>28</xdr:col>
          <xdr:colOff>1043796</xdr:colOff>
          <xdr:row>4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E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724619</xdr:colOff>
          <xdr:row>7</xdr:row>
          <xdr:rowOff>232913</xdr:rowOff>
        </xdr:from>
        <xdr:to>
          <xdr:col>30</xdr:col>
          <xdr:colOff>526211</xdr:colOff>
          <xdr:row>11</xdr:row>
          <xdr:rowOff>77638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E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1043796</xdr:colOff>
          <xdr:row>5</xdr:row>
          <xdr:rowOff>267419</xdr:rowOff>
        </xdr:from>
        <xdr:to>
          <xdr:col>30</xdr:col>
          <xdr:colOff>828136</xdr:colOff>
          <xdr:row>9</xdr:row>
          <xdr:rowOff>129396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F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1078302</xdr:colOff>
          <xdr:row>9</xdr:row>
          <xdr:rowOff>232913</xdr:rowOff>
        </xdr:from>
        <xdr:to>
          <xdr:col>30</xdr:col>
          <xdr:colOff>828136</xdr:colOff>
          <xdr:row>11</xdr:row>
          <xdr:rowOff>207034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F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207034</xdr:colOff>
          <xdr:row>5</xdr:row>
          <xdr:rowOff>232913</xdr:rowOff>
        </xdr:from>
        <xdr:to>
          <xdr:col>39</xdr:col>
          <xdr:colOff>534838</xdr:colOff>
          <xdr:row>8</xdr:row>
          <xdr:rowOff>146649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20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301925</xdr:colOff>
          <xdr:row>9</xdr:row>
          <xdr:rowOff>146649</xdr:rowOff>
        </xdr:from>
        <xdr:to>
          <xdr:col>39</xdr:col>
          <xdr:colOff>612475</xdr:colOff>
          <xdr:row>13</xdr:row>
          <xdr:rowOff>86264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20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1268083</xdr:colOff>
          <xdr:row>6</xdr:row>
          <xdr:rowOff>69011</xdr:rowOff>
        </xdr:from>
        <xdr:to>
          <xdr:col>30</xdr:col>
          <xdr:colOff>785004</xdr:colOff>
          <xdr:row>7</xdr:row>
          <xdr:rowOff>241540</xdr:rowOff>
        </xdr:to>
        <xdr:sp macro="" textlink="">
          <xdr:nvSpPr>
            <xdr:cNvPr id="148481" name="Button 1" hidden="1">
              <a:extLst>
                <a:ext uri="{63B3BB69-23CF-44E3-9099-C40C66FF867C}">
                  <a14:compatExt spid="_x0000_s148481"/>
                </a:ext>
                <a:ext uri="{FF2B5EF4-FFF2-40B4-BE49-F238E27FC236}">
                  <a16:creationId xmlns:a16="http://schemas.microsoft.com/office/drawing/2014/main" id="{00000000-0008-0000-2100-000001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715992</xdr:colOff>
          <xdr:row>4</xdr:row>
          <xdr:rowOff>0</xdr:rowOff>
        </xdr:from>
        <xdr:to>
          <xdr:col>30</xdr:col>
          <xdr:colOff>327804</xdr:colOff>
          <xdr:row>4</xdr:row>
          <xdr:rowOff>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21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1268083</xdr:colOff>
          <xdr:row>10</xdr:row>
          <xdr:rowOff>8626</xdr:rowOff>
        </xdr:from>
        <xdr:to>
          <xdr:col>30</xdr:col>
          <xdr:colOff>793630</xdr:colOff>
          <xdr:row>12</xdr:row>
          <xdr:rowOff>163902</xdr:rowOff>
        </xdr:to>
        <xdr:sp macro="" textlink="">
          <xdr:nvSpPr>
            <xdr:cNvPr id="148485" name="Button 5" hidden="1">
              <a:extLst>
                <a:ext uri="{63B3BB69-23CF-44E3-9099-C40C66FF867C}">
                  <a14:compatExt spid="_x0000_s148485"/>
                </a:ext>
                <a:ext uri="{FF2B5EF4-FFF2-40B4-BE49-F238E27FC236}">
                  <a16:creationId xmlns:a16="http://schemas.microsoft.com/office/drawing/2014/main" id="{00000000-0008-0000-2100-000005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Folga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scalas/2025/ESCALA%2011%20-%20Novembro%202024%20-%20Atualizadaa-PB-DT-D3H61Y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1"/>
      <sheetName val="Escala mensal"/>
    </sheetNames>
    <sheetDataSet>
      <sheetData sheetId="0" refreshError="1"/>
      <sheetData sheetId="1" refreshError="1">
        <row r="4">
          <cell r="C4" t="str">
            <v>11:40 X 21:28</v>
          </cell>
        </row>
        <row r="28">
          <cell r="C28" t="str">
            <v>16:40 X 01:00</v>
          </cell>
          <cell r="E28" t="str">
            <v>Isaias</v>
          </cell>
        </row>
        <row r="29">
          <cell r="C29" t="str">
            <v>09:40 X 18:00</v>
          </cell>
          <cell r="E29" t="str">
            <v>Renato</v>
          </cell>
        </row>
        <row r="30">
          <cell r="C30" t="str">
            <v>FOLGUISTA</v>
          </cell>
          <cell r="E30" t="str">
            <v>Alessandro</v>
          </cell>
        </row>
        <row r="31">
          <cell r="C31" t="str">
            <v>16:40 X 01:00</v>
          </cell>
          <cell r="E31" t="str">
            <v>Maycon</v>
          </cell>
        </row>
        <row r="32">
          <cell r="C32" t="str">
            <v>09:40 X 18:00</v>
          </cell>
          <cell r="E32" t="str">
            <v>Diego</v>
          </cell>
        </row>
        <row r="33">
          <cell r="C33" t="str">
            <v>FOLGUISTA</v>
          </cell>
          <cell r="E33" t="str">
            <v>Ademilson</v>
          </cell>
        </row>
        <row r="34">
          <cell r="C34" t="str">
            <v>12:40 x 21:00</v>
          </cell>
          <cell r="E34" t="str">
            <v>Giovanni</v>
          </cell>
        </row>
        <row r="35">
          <cell r="C35" t="str">
            <v>11:40 x 21:28</v>
          </cell>
          <cell r="E35" t="str">
            <v>Rogério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0000000-0016-0000-0100-000000000000}" autoFormatId="16" applyNumberFormats="0" applyBorderFormats="0" applyFontFormats="0" applyPatternFormats="0" applyAlignmentFormats="0" applyWidthHeightFormats="0">
  <queryTableRefresh nextId="13">
    <queryTableFields count="4">
      <queryTableField id="9" name="dia" tableColumnId="9"/>
      <queryTableField id="10" name="tempo" tableColumnId="10"/>
      <queryTableField id="11" name="maxima" tableColumnId="11"/>
      <queryTableField id="12" name="minima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DE2911-F00B-44C4-AD86-944176F2205B}" name="previsao" displayName="previsao" ref="K1:N8" tableType="queryTable" totalsRowShown="0" headerRowDxfId="4650" dataDxfId="4649">
  <autoFilter ref="K1:N8" xr:uid="{82DE2911-F00B-44C4-AD86-944176F2205B}"/>
  <tableColumns count="4">
    <tableColumn id="9" xr3:uid="{0A8A0311-426F-4241-9519-A6B324D0F0EC}" uniqueName="9" name="dia" queryTableFieldId="9" dataDxfId="3"/>
    <tableColumn id="10" xr3:uid="{14A451B7-72B2-4FF4-826D-FCCD0848E56D}" uniqueName="10" name="tempo" queryTableFieldId="10" dataDxfId="2"/>
    <tableColumn id="11" xr3:uid="{33C8E2D6-2D2D-4F30-BAB2-87A8B99058F1}" uniqueName="11" name="maxima" queryTableFieldId="11" dataDxfId="1"/>
    <tableColumn id="12" xr3:uid="{7D159F8D-5B34-4227-A22B-34B8A890B5C0}" uniqueName="12" name="minima" queryTableFieldId="1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10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12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13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Relationship Id="rId6" Type="http://schemas.openxmlformats.org/officeDocument/2006/relationships/comments" Target="../comments14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1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10" Type="http://schemas.openxmlformats.org/officeDocument/2006/relationships/comments" Target="../comments16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44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10" Type="http://schemas.openxmlformats.org/officeDocument/2006/relationships/comments" Target="../comments1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Relationship Id="rId6" Type="http://schemas.openxmlformats.org/officeDocument/2006/relationships/comments" Target="../comments18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openxmlformats.org/officeDocument/2006/relationships/comments" Target="../comments1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Relationship Id="rId6" Type="http://schemas.openxmlformats.org/officeDocument/2006/relationships/comments" Target="../comments20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Relationship Id="rId6" Type="http://schemas.openxmlformats.org/officeDocument/2006/relationships/comments" Target="../comments21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Relationship Id="rId6" Type="http://schemas.openxmlformats.org/officeDocument/2006/relationships/comments" Target="../comments22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23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Relationship Id="rId6" Type="http://schemas.openxmlformats.org/officeDocument/2006/relationships/comments" Target="../comments24.xml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25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9.bin"/><Relationship Id="rId6" Type="http://schemas.openxmlformats.org/officeDocument/2006/relationships/comments" Target="../comments26.xml"/><Relationship Id="rId5" Type="http://schemas.openxmlformats.org/officeDocument/2006/relationships/ctrlProp" Target="../ctrlProps/ctrlProp65.xml"/><Relationship Id="rId4" Type="http://schemas.openxmlformats.org/officeDocument/2006/relationships/ctrlProp" Target="../ctrlProps/ctrlProp6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7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8.xml"/><Relationship Id="rId5" Type="http://schemas.openxmlformats.org/officeDocument/2006/relationships/ctrlProp" Target="../ctrlProps/ctrlProp69.xml"/><Relationship Id="rId4" Type="http://schemas.openxmlformats.org/officeDocument/2006/relationships/ctrlProp" Target="../ctrlProps/ctrlProp6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2.bin"/><Relationship Id="rId6" Type="http://schemas.openxmlformats.org/officeDocument/2006/relationships/comments" Target="../comments29.xml"/><Relationship Id="rId5" Type="http://schemas.openxmlformats.org/officeDocument/2006/relationships/ctrlProp" Target="../ctrlProps/ctrlProp71.xml"/><Relationship Id="rId4" Type="http://schemas.openxmlformats.org/officeDocument/2006/relationships/ctrlProp" Target="../ctrlProps/ctrlProp70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3.bin"/><Relationship Id="rId6" Type="http://schemas.openxmlformats.org/officeDocument/2006/relationships/comments" Target="../comments30.xml"/><Relationship Id="rId5" Type="http://schemas.openxmlformats.org/officeDocument/2006/relationships/ctrlProp" Target="../ctrlProps/ctrlProp73.xml"/><Relationship Id="rId4" Type="http://schemas.openxmlformats.org/officeDocument/2006/relationships/ctrlProp" Target="../ctrlProps/ctrlProp7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7" Type="http://schemas.openxmlformats.org/officeDocument/2006/relationships/comments" Target="../comments31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76.xml"/><Relationship Id="rId5" Type="http://schemas.openxmlformats.org/officeDocument/2006/relationships/ctrlProp" Target="../ctrlProps/ctrlProp75.xml"/><Relationship Id="rId4" Type="http://schemas.openxmlformats.org/officeDocument/2006/relationships/ctrlProp" Target="../ctrlProps/ctrlProp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D92B2-D934-43A8-92CE-D0FECA985E7E}">
  <sheetPr codeName="Planilha2"/>
  <dimension ref="A1:AL39"/>
  <sheetViews>
    <sheetView showGridLines="0" zoomScale="80" zoomScaleNormal="80" workbookViewId="0">
      <pane xSplit="5" ySplit="1" topLeftCell="F2" activePane="bottomRight" state="frozen"/>
      <selection activeCell="A83" sqref="A39:XFD83"/>
      <selection pane="topRight" activeCell="A83" sqref="A39:XFD83"/>
      <selection pane="bottomLeft" activeCell="A83" sqref="A39:XFD83"/>
      <selection pane="bottomRight" activeCell="E37" sqref="E37"/>
    </sheetView>
  </sheetViews>
  <sheetFormatPr defaultColWidth="3.375" defaultRowHeight="14.3" x14ac:dyDescent="0.25"/>
  <cols>
    <col min="1" max="1" width="4.25" style="138" bestFit="1" customWidth="1"/>
    <col min="2" max="2" width="8.125" style="138" bestFit="1" customWidth="1"/>
    <col min="3" max="3" width="13.75" style="138" bestFit="1" customWidth="1"/>
    <col min="4" max="4" width="3.625" style="138" bestFit="1" customWidth="1"/>
    <col min="5" max="5" width="20.25" style="138" bestFit="1" customWidth="1"/>
    <col min="6" max="36" width="3.75" style="138" bestFit="1" customWidth="1"/>
    <col min="37" max="16384" width="3.375" style="34"/>
  </cols>
  <sheetData>
    <row r="1" spans="1:38" x14ac:dyDescent="0.25">
      <c r="A1" s="230" t="s">
        <v>0</v>
      </c>
      <c r="B1" s="231"/>
      <c r="C1" s="231"/>
      <c r="D1" s="231"/>
      <c r="E1" s="232"/>
      <c r="F1" s="231" t="s">
        <v>169</v>
      </c>
      <c r="G1" s="231"/>
      <c r="H1" s="231"/>
      <c r="I1" s="231"/>
      <c r="J1" s="231"/>
      <c r="K1" s="231"/>
      <c r="L1" s="231"/>
      <c r="M1" s="231"/>
      <c r="N1" s="231"/>
      <c r="O1" s="231"/>
      <c r="P1" s="231"/>
      <c r="Q1" s="231"/>
      <c r="R1" s="231"/>
      <c r="S1" s="231"/>
      <c r="T1" s="231"/>
      <c r="U1" s="231"/>
      <c r="V1" s="231"/>
      <c r="W1" s="231"/>
      <c r="X1" s="231"/>
      <c r="Y1" s="231"/>
      <c r="Z1" s="231"/>
      <c r="AA1" s="231"/>
      <c r="AB1" s="231"/>
      <c r="AC1" s="231"/>
      <c r="AD1" s="231"/>
      <c r="AE1" s="231"/>
      <c r="AF1" s="231"/>
      <c r="AG1" s="231"/>
      <c r="AH1" s="231"/>
      <c r="AI1" s="231"/>
      <c r="AJ1" s="235"/>
      <c r="AK1" s="139"/>
      <c r="AL1" s="140"/>
    </row>
    <row r="2" spans="1:38" ht="13.95" customHeight="1" x14ac:dyDescent="0.25">
      <c r="A2" s="141" t="s">
        <v>1</v>
      </c>
      <c r="B2" s="142" t="s">
        <v>2</v>
      </c>
      <c r="C2" s="142"/>
      <c r="D2" s="142"/>
      <c r="E2" s="142"/>
      <c r="F2" s="142">
        <v>1</v>
      </c>
      <c r="G2" s="142">
        <v>2</v>
      </c>
      <c r="H2" s="142">
        <v>3</v>
      </c>
      <c r="I2" s="142">
        <v>4</v>
      </c>
      <c r="J2" s="142">
        <v>5</v>
      </c>
      <c r="K2" s="142">
        <v>6</v>
      </c>
      <c r="L2" s="142">
        <v>7</v>
      </c>
      <c r="M2" s="142">
        <v>8</v>
      </c>
      <c r="N2" s="142">
        <v>9</v>
      </c>
      <c r="O2" s="142">
        <v>10</v>
      </c>
      <c r="P2" s="142">
        <v>11</v>
      </c>
      <c r="Q2" s="142">
        <v>12</v>
      </c>
      <c r="R2" s="142">
        <v>13</v>
      </c>
      <c r="S2" s="142">
        <v>14</v>
      </c>
      <c r="T2" s="142">
        <v>15</v>
      </c>
      <c r="U2" s="142">
        <v>16</v>
      </c>
      <c r="V2" s="142">
        <v>17</v>
      </c>
      <c r="W2" s="142">
        <v>18</v>
      </c>
      <c r="X2" s="142">
        <v>19</v>
      </c>
      <c r="Y2" s="142">
        <v>20</v>
      </c>
      <c r="Z2" s="142">
        <v>21</v>
      </c>
      <c r="AA2" s="142">
        <v>22</v>
      </c>
      <c r="AB2" s="142">
        <v>23</v>
      </c>
      <c r="AC2" s="142">
        <v>24</v>
      </c>
      <c r="AD2" s="142">
        <v>25</v>
      </c>
      <c r="AE2" s="142">
        <v>26</v>
      </c>
      <c r="AF2" s="142">
        <v>27</v>
      </c>
      <c r="AG2" s="142">
        <v>28</v>
      </c>
      <c r="AH2" s="142">
        <v>29</v>
      </c>
      <c r="AI2" s="142">
        <v>30</v>
      </c>
      <c r="AJ2" s="225">
        <v>1</v>
      </c>
      <c r="AK2" s="225">
        <v>2</v>
      </c>
      <c r="AL2" s="225">
        <v>3</v>
      </c>
    </row>
    <row r="3" spans="1:38" ht="25.15" x14ac:dyDescent="0.25">
      <c r="A3" s="143"/>
      <c r="B3" s="143"/>
      <c r="C3" s="143" t="s">
        <v>3</v>
      </c>
      <c r="D3" s="143"/>
      <c r="E3" s="142" t="s">
        <v>4</v>
      </c>
      <c r="F3" s="144" t="s">
        <v>10</v>
      </c>
      <c r="G3" s="144" t="s">
        <v>11</v>
      </c>
      <c r="H3" s="144" t="s">
        <v>5</v>
      </c>
      <c r="I3" s="144" t="s">
        <v>6</v>
      </c>
      <c r="J3" s="144" t="s">
        <v>7</v>
      </c>
      <c r="K3" s="144" t="s">
        <v>8</v>
      </c>
      <c r="L3" s="144" t="s">
        <v>9</v>
      </c>
      <c r="M3" s="144" t="s">
        <v>10</v>
      </c>
      <c r="N3" s="144" t="s">
        <v>11</v>
      </c>
      <c r="O3" s="144" t="s">
        <v>5</v>
      </c>
      <c r="P3" s="144" t="s">
        <v>6</v>
      </c>
      <c r="Q3" s="144" t="s">
        <v>7</v>
      </c>
      <c r="R3" s="144" t="s">
        <v>8</v>
      </c>
      <c r="S3" s="144" t="s">
        <v>9</v>
      </c>
      <c r="T3" s="144" t="s">
        <v>10</v>
      </c>
      <c r="U3" s="144" t="s">
        <v>11</v>
      </c>
      <c r="V3" s="144" t="s">
        <v>5</v>
      </c>
      <c r="W3" s="144" t="s">
        <v>6</v>
      </c>
      <c r="X3" s="144" t="s">
        <v>7</v>
      </c>
      <c r="Y3" s="144" t="s">
        <v>8</v>
      </c>
      <c r="Z3" s="144" t="s">
        <v>9</v>
      </c>
      <c r="AA3" s="144" t="s">
        <v>10</v>
      </c>
      <c r="AB3" s="144" t="s">
        <v>11</v>
      </c>
      <c r="AC3" s="144" t="s">
        <v>5</v>
      </c>
      <c r="AD3" s="144" t="s">
        <v>6</v>
      </c>
      <c r="AE3" s="144" t="s">
        <v>7</v>
      </c>
      <c r="AF3" s="144" t="s">
        <v>8</v>
      </c>
      <c r="AG3" s="144" t="s">
        <v>9</v>
      </c>
      <c r="AH3" s="144" t="s">
        <v>10</v>
      </c>
      <c r="AI3" s="144" t="s">
        <v>11</v>
      </c>
      <c r="AJ3" s="226" t="s">
        <v>5</v>
      </c>
      <c r="AK3" s="226" t="s">
        <v>6</v>
      </c>
      <c r="AL3" s="226" t="s">
        <v>7</v>
      </c>
    </row>
    <row r="4" spans="1:38" x14ac:dyDescent="0.25">
      <c r="A4" s="145"/>
      <c r="B4" s="146"/>
      <c r="C4" s="146" t="s">
        <v>15</v>
      </c>
      <c r="D4" s="147" t="s">
        <v>12</v>
      </c>
      <c r="E4" s="146" t="s">
        <v>172</v>
      </c>
      <c r="F4" s="148" t="s">
        <v>13</v>
      </c>
      <c r="G4" s="148"/>
      <c r="H4" s="148"/>
      <c r="I4" s="148"/>
      <c r="J4" s="148"/>
      <c r="K4" s="149"/>
      <c r="L4" s="148"/>
      <c r="M4" s="148" t="s">
        <v>13</v>
      </c>
      <c r="N4" s="148" t="s">
        <v>13</v>
      </c>
      <c r="O4" s="148"/>
      <c r="P4" s="148"/>
      <c r="Q4" s="148"/>
      <c r="R4" s="149"/>
      <c r="S4" s="148"/>
      <c r="T4" s="148"/>
      <c r="U4" s="148" t="s">
        <v>13</v>
      </c>
      <c r="V4" s="148" t="s">
        <v>13</v>
      </c>
      <c r="W4" s="218"/>
      <c r="X4" s="148"/>
      <c r="Y4" s="149" t="s">
        <v>12</v>
      </c>
      <c r="Z4" s="148"/>
      <c r="AA4" s="148"/>
      <c r="AB4" s="148"/>
      <c r="AC4" s="148" t="s">
        <v>13</v>
      </c>
      <c r="AD4" s="148" t="s">
        <v>13</v>
      </c>
      <c r="AE4" s="148"/>
      <c r="AF4" s="149"/>
      <c r="AG4" s="148"/>
      <c r="AH4" s="148"/>
      <c r="AI4" s="148"/>
      <c r="AJ4" s="148"/>
      <c r="AK4" s="148"/>
      <c r="AL4" s="148"/>
    </row>
    <row r="5" spans="1:38" x14ac:dyDescent="0.25">
      <c r="A5" s="145"/>
      <c r="B5" s="146"/>
      <c r="C5" s="146" t="s">
        <v>18</v>
      </c>
      <c r="D5" s="147" t="s">
        <v>12</v>
      </c>
      <c r="E5" s="146" t="s">
        <v>173</v>
      </c>
      <c r="F5" s="148" t="s">
        <v>13</v>
      </c>
      <c r="G5" s="148"/>
      <c r="H5" s="148"/>
      <c r="I5" s="148"/>
      <c r="J5" s="148"/>
      <c r="K5" s="149" t="s">
        <v>12</v>
      </c>
      <c r="L5" s="148"/>
      <c r="M5" s="148" t="s">
        <v>13</v>
      </c>
      <c r="N5" s="148" t="s">
        <v>13</v>
      </c>
      <c r="O5" s="148"/>
      <c r="P5" s="148"/>
      <c r="Q5" s="148"/>
      <c r="R5" s="149"/>
      <c r="S5" s="148"/>
      <c r="T5" s="148"/>
      <c r="U5" s="148" t="s">
        <v>13</v>
      </c>
      <c r="V5" s="148" t="s">
        <v>13</v>
      </c>
      <c r="W5" s="218"/>
      <c r="X5" s="148"/>
      <c r="Y5" s="149"/>
      <c r="Z5" s="148"/>
      <c r="AA5" s="148"/>
      <c r="AB5" s="148"/>
      <c r="AC5" s="148" t="s">
        <v>13</v>
      </c>
      <c r="AD5" s="148" t="s">
        <v>13</v>
      </c>
      <c r="AE5" s="148"/>
      <c r="AF5" s="149"/>
      <c r="AG5" s="148"/>
      <c r="AH5" s="148"/>
      <c r="AI5" s="148"/>
      <c r="AJ5" s="148"/>
      <c r="AK5" s="148"/>
      <c r="AL5" s="148"/>
    </row>
    <row r="6" spans="1:38" x14ac:dyDescent="0.25">
      <c r="A6" s="145"/>
      <c r="B6" s="146"/>
      <c r="C6" s="146" t="s">
        <v>14</v>
      </c>
      <c r="D6" s="147" t="s">
        <v>12</v>
      </c>
      <c r="E6" s="146" t="s">
        <v>174</v>
      </c>
      <c r="F6" s="148" t="s">
        <v>13</v>
      </c>
      <c r="G6" s="148"/>
      <c r="H6" s="148"/>
      <c r="I6" s="148"/>
      <c r="J6" s="148"/>
      <c r="K6" s="149"/>
      <c r="L6" s="148"/>
      <c r="M6" s="148" t="s">
        <v>13</v>
      </c>
      <c r="N6" s="148" t="s">
        <v>13</v>
      </c>
      <c r="O6" s="148"/>
      <c r="P6" s="148"/>
      <c r="Q6" s="148"/>
      <c r="R6" s="149"/>
      <c r="S6" s="148"/>
      <c r="T6" s="148"/>
      <c r="U6" s="148" t="s">
        <v>13</v>
      </c>
      <c r="V6" s="148" t="s">
        <v>13</v>
      </c>
      <c r="W6" s="218"/>
      <c r="X6" s="148"/>
      <c r="Y6" s="149"/>
      <c r="Z6" s="148"/>
      <c r="AA6" s="148"/>
      <c r="AB6" s="148"/>
      <c r="AC6" s="148" t="s">
        <v>13</v>
      </c>
      <c r="AD6" s="148" t="s">
        <v>13</v>
      </c>
      <c r="AE6" s="148"/>
      <c r="AF6" s="149" t="s">
        <v>12</v>
      </c>
      <c r="AG6" s="148"/>
      <c r="AH6" s="148"/>
      <c r="AI6" s="148"/>
      <c r="AJ6" s="148"/>
      <c r="AK6" s="148"/>
      <c r="AL6" s="148"/>
    </row>
    <row r="7" spans="1:38" x14ac:dyDescent="0.25">
      <c r="A7" s="145"/>
      <c r="B7" s="146"/>
      <c r="C7" s="146" t="s">
        <v>14</v>
      </c>
      <c r="D7" s="147" t="s">
        <v>12</v>
      </c>
      <c r="E7" s="146" t="s">
        <v>175</v>
      </c>
      <c r="F7" s="148" t="s">
        <v>13</v>
      </c>
      <c r="G7" s="148"/>
      <c r="H7" s="148"/>
      <c r="I7" s="148"/>
      <c r="J7" s="148"/>
      <c r="K7" s="149"/>
      <c r="L7" s="148"/>
      <c r="M7" s="148" t="s">
        <v>13</v>
      </c>
      <c r="N7" s="148" t="s">
        <v>13</v>
      </c>
      <c r="O7" s="148"/>
      <c r="P7" s="148"/>
      <c r="Q7" s="148"/>
      <c r="R7" s="149" t="s">
        <v>12</v>
      </c>
      <c r="S7" s="148"/>
      <c r="T7" s="148"/>
      <c r="U7" s="148" t="s">
        <v>13</v>
      </c>
      <c r="V7" s="148" t="s">
        <v>13</v>
      </c>
      <c r="W7" s="218"/>
      <c r="X7" s="148"/>
      <c r="Y7" s="149"/>
      <c r="Z7" s="148"/>
      <c r="AA7" s="148"/>
      <c r="AB7" s="148"/>
      <c r="AC7" s="148" t="s">
        <v>13</v>
      </c>
      <c r="AD7" s="148" t="s">
        <v>13</v>
      </c>
      <c r="AE7" s="148"/>
      <c r="AF7" s="149"/>
      <c r="AG7" s="148"/>
      <c r="AH7" s="148"/>
      <c r="AI7" s="148"/>
      <c r="AJ7" s="148"/>
      <c r="AK7" s="148"/>
      <c r="AL7" s="148"/>
    </row>
    <row r="8" spans="1:38" x14ac:dyDescent="0.25">
      <c r="A8" s="145"/>
      <c r="B8" s="146"/>
      <c r="C8" s="146" t="s">
        <v>19</v>
      </c>
      <c r="D8" s="147" t="s">
        <v>12</v>
      </c>
      <c r="E8" s="146" t="s">
        <v>176</v>
      </c>
      <c r="F8" s="148"/>
      <c r="G8" s="148" t="s">
        <v>13</v>
      </c>
      <c r="H8" s="148" t="s">
        <v>13</v>
      </c>
      <c r="I8" s="148"/>
      <c r="J8" s="148"/>
      <c r="K8" s="149"/>
      <c r="L8" s="148"/>
      <c r="M8" s="148"/>
      <c r="N8" s="148"/>
      <c r="O8" s="148" t="s">
        <v>13</v>
      </c>
      <c r="P8" s="148" t="s">
        <v>13</v>
      </c>
      <c r="Q8" s="148"/>
      <c r="R8" s="149"/>
      <c r="S8" s="148"/>
      <c r="T8" s="148"/>
      <c r="U8" s="148"/>
      <c r="V8" s="148"/>
      <c r="W8" s="218" t="s">
        <v>13</v>
      </c>
      <c r="X8" s="148" t="s">
        <v>13</v>
      </c>
      <c r="Y8" s="149"/>
      <c r="Z8" s="148"/>
      <c r="AA8" s="148"/>
      <c r="AB8" s="148"/>
      <c r="AC8" s="148"/>
      <c r="AD8" s="148"/>
      <c r="AE8" s="148" t="s">
        <v>13</v>
      </c>
      <c r="AF8" s="149" t="s">
        <v>13</v>
      </c>
      <c r="AG8" s="148"/>
      <c r="AH8" s="148"/>
      <c r="AI8" s="148"/>
      <c r="AJ8" s="148" t="s">
        <v>13</v>
      </c>
      <c r="AK8" s="148"/>
      <c r="AL8" s="148"/>
    </row>
    <row r="9" spans="1:38" x14ac:dyDescent="0.25">
      <c r="A9" s="145"/>
      <c r="B9" s="146"/>
      <c r="C9" s="146" t="s">
        <v>16</v>
      </c>
      <c r="D9" s="147" t="s">
        <v>12</v>
      </c>
      <c r="E9" s="146" t="s">
        <v>177</v>
      </c>
      <c r="F9" s="148"/>
      <c r="G9" s="148" t="s">
        <v>13</v>
      </c>
      <c r="H9" s="146" t="s">
        <v>13</v>
      </c>
      <c r="I9" s="148"/>
      <c r="J9" s="148"/>
      <c r="K9" s="149"/>
      <c r="L9" s="148"/>
      <c r="M9" s="148"/>
      <c r="N9" s="148"/>
      <c r="O9" s="148" t="s">
        <v>13</v>
      </c>
      <c r="P9" s="148" t="s">
        <v>13</v>
      </c>
      <c r="Q9" s="148"/>
      <c r="R9" s="149"/>
      <c r="S9" s="148"/>
      <c r="T9" s="148"/>
      <c r="U9" s="148"/>
      <c r="V9" s="148"/>
      <c r="W9" s="218" t="s">
        <v>13</v>
      </c>
      <c r="X9" s="148" t="s">
        <v>13</v>
      </c>
      <c r="Y9" s="149"/>
      <c r="Z9" s="148"/>
      <c r="AA9" s="148"/>
      <c r="AB9" s="148"/>
      <c r="AC9" s="148"/>
      <c r="AD9" s="148"/>
      <c r="AE9" s="148" t="s">
        <v>13</v>
      </c>
      <c r="AF9" s="149" t="s">
        <v>13</v>
      </c>
      <c r="AG9" s="148"/>
      <c r="AH9" s="148"/>
      <c r="AI9" s="148"/>
      <c r="AJ9" s="148" t="s">
        <v>13</v>
      </c>
      <c r="AK9" s="148"/>
      <c r="AL9" s="148"/>
    </row>
    <row r="10" spans="1:38" x14ac:dyDescent="0.25">
      <c r="A10" s="145"/>
      <c r="B10" s="146"/>
      <c r="C10" s="146" t="s">
        <v>14</v>
      </c>
      <c r="D10" s="147" t="s">
        <v>12</v>
      </c>
      <c r="E10" s="146" t="s">
        <v>178</v>
      </c>
      <c r="F10" s="148"/>
      <c r="G10" s="148" t="s">
        <v>13</v>
      </c>
      <c r="H10" s="148" t="s">
        <v>13</v>
      </c>
      <c r="I10" s="148"/>
      <c r="J10" s="148"/>
      <c r="K10" s="149"/>
      <c r="L10" s="148"/>
      <c r="M10" s="148"/>
      <c r="N10" s="148"/>
      <c r="O10" s="148" t="s">
        <v>13</v>
      </c>
      <c r="P10" s="148" t="s">
        <v>13</v>
      </c>
      <c r="Q10" s="148"/>
      <c r="R10" s="149"/>
      <c r="S10" s="148"/>
      <c r="T10" s="148"/>
      <c r="U10" s="148"/>
      <c r="V10" s="148"/>
      <c r="W10" s="218" t="s">
        <v>13</v>
      </c>
      <c r="X10" s="148" t="s">
        <v>13</v>
      </c>
      <c r="Y10" s="149"/>
      <c r="Z10" s="148"/>
      <c r="AA10" s="148"/>
      <c r="AB10" s="148"/>
      <c r="AC10" s="148"/>
      <c r="AD10" s="148"/>
      <c r="AE10" s="148" t="s">
        <v>13</v>
      </c>
      <c r="AF10" s="149" t="s">
        <v>13</v>
      </c>
      <c r="AG10" s="148"/>
      <c r="AH10" s="148"/>
      <c r="AI10" s="148"/>
      <c r="AJ10" s="148"/>
      <c r="AK10" s="148"/>
      <c r="AL10" s="148"/>
    </row>
    <row r="11" spans="1:38" x14ac:dyDescent="0.25">
      <c r="A11" s="145"/>
      <c r="B11" s="146"/>
      <c r="C11" s="146" t="s">
        <v>18</v>
      </c>
      <c r="D11" s="147"/>
      <c r="E11" s="146" t="s">
        <v>179</v>
      </c>
      <c r="F11" s="148"/>
      <c r="G11" s="148"/>
      <c r="H11" s="148"/>
      <c r="I11" s="148" t="s">
        <v>13</v>
      </c>
      <c r="J11" s="148" t="s">
        <v>13</v>
      </c>
      <c r="K11" s="149"/>
      <c r="L11" s="148"/>
      <c r="M11" s="148"/>
      <c r="N11" s="148"/>
      <c r="O11" s="148"/>
      <c r="P11" s="148"/>
      <c r="Q11" s="148" t="s">
        <v>13</v>
      </c>
      <c r="R11" s="149" t="s">
        <v>13</v>
      </c>
      <c r="S11" s="148"/>
      <c r="T11" s="148"/>
      <c r="U11" s="148"/>
      <c r="V11" s="148"/>
      <c r="W11" s="218"/>
      <c r="X11" s="148"/>
      <c r="Y11" s="149" t="s">
        <v>13</v>
      </c>
      <c r="Z11" s="148" t="s">
        <v>13</v>
      </c>
      <c r="AA11" s="148"/>
      <c r="AB11" s="148"/>
      <c r="AC11" s="148"/>
      <c r="AD11" s="148"/>
      <c r="AE11" s="148"/>
      <c r="AF11" s="149"/>
      <c r="AG11" s="148" t="s">
        <v>13</v>
      </c>
      <c r="AH11" s="148" t="s">
        <v>13</v>
      </c>
      <c r="AI11" s="148"/>
      <c r="AJ11" s="148"/>
      <c r="AK11" s="148"/>
      <c r="AL11" s="148"/>
    </row>
    <row r="12" spans="1:38" x14ac:dyDescent="0.25">
      <c r="A12" s="145"/>
      <c r="B12" s="146"/>
      <c r="C12" s="146" t="s">
        <v>17</v>
      </c>
      <c r="D12" s="147" t="s">
        <v>12</v>
      </c>
      <c r="E12" s="146" t="s">
        <v>180</v>
      </c>
      <c r="F12" s="148"/>
      <c r="G12" s="148"/>
      <c r="H12" s="148"/>
      <c r="I12" s="148" t="s">
        <v>13</v>
      </c>
      <c r="J12" s="148" t="s">
        <v>13</v>
      </c>
      <c r="K12" s="149"/>
      <c r="L12" s="148"/>
      <c r="M12" s="148"/>
      <c r="N12" s="148"/>
      <c r="O12" s="148"/>
      <c r="P12" s="148"/>
      <c r="Q12" s="148" t="s">
        <v>13</v>
      </c>
      <c r="R12" s="149" t="s">
        <v>13</v>
      </c>
      <c r="S12" s="148"/>
      <c r="T12" s="148"/>
      <c r="U12" s="148"/>
      <c r="V12" s="148"/>
      <c r="W12" s="218"/>
      <c r="X12" s="148"/>
      <c r="Y12" s="149" t="s">
        <v>13</v>
      </c>
      <c r="Z12" s="148" t="s">
        <v>13</v>
      </c>
      <c r="AA12" s="148"/>
      <c r="AB12" s="148"/>
      <c r="AC12" s="148"/>
      <c r="AD12" s="148"/>
      <c r="AE12" s="148"/>
      <c r="AF12" s="149"/>
      <c r="AG12" s="148" t="s">
        <v>13</v>
      </c>
      <c r="AH12" s="148" t="s">
        <v>13</v>
      </c>
      <c r="AI12" s="148"/>
      <c r="AJ12" s="148" t="s">
        <v>13</v>
      </c>
      <c r="AK12" s="148"/>
      <c r="AL12" s="148"/>
    </row>
    <row r="13" spans="1:38" x14ac:dyDescent="0.25">
      <c r="A13" s="145"/>
      <c r="B13" s="146"/>
      <c r="C13" s="146" t="s">
        <v>16</v>
      </c>
      <c r="D13" s="147" t="s">
        <v>12</v>
      </c>
      <c r="E13" s="146" t="s">
        <v>181</v>
      </c>
      <c r="F13" s="148"/>
      <c r="G13" s="148"/>
      <c r="H13" s="148"/>
      <c r="I13" s="148" t="s">
        <v>13</v>
      </c>
      <c r="J13" s="148" t="s">
        <v>13</v>
      </c>
      <c r="K13" s="149"/>
      <c r="L13" s="148"/>
      <c r="M13" s="148"/>
      <c r="N13" s="148"/>
      <c r="O13" s="148"/>
      <c r="P13" s="148"/>
      <c r="Q13" s="148" t="s">
        <v>13</v>
      </c>
      <c r="R13" s="149" t="s">
        <v>13</v>
      </c>
      <c r="S13" s="148"/>
      <c r="T13" s="148"/>
      <c r="U13" s="148"/>
      <c r="V13" s="148"/>
      <c r="W13" s="218"/>
      <c r="X13" s="148"/>
      <c r="Y13" s="149" t="s">
        <v>13</v>
      </c>
      <c r="Z13" s="148" t="s">
        <v>13</v>
      </c>
      <c r="AA13" s="148"/>
      <c r="AB13" s="148"/>
      <c r="AC13" s="148"/>
      <c r="AD13" s="148"/>
      <c r="AE13" s="148"/>
      <c r="AF13" s="149"/>
      <c r="AG13" s="148" t="s">
        <v>13</v>
      </c>
      <c r="AH13" s="148" t="s">
        <v>13</v>
      </c>
      <c r="AI13" s="148"/>
      <c r="AJ13" s="148"/>
      <c r="AK13" s="148" t="s">
        <v>13</v>
      </c>
      <c r="AL13" s="148" t="s">
        <v>13</v>
      </c>
    </row>
    <row r="14" spans="1:38" x14ac:dyDescent="0.25">
      <c r="A14" s="145"/>
      <c r="B14" s="146"/>
      <c r="C14" s="146" t="s">
        <v>14</v>
      </c>
      <c r="D14" s="147" t="s">
        <v>12</v>
      </c>
      <c r="E14" s="146" t="s">
        <v>182</v>
      </c>
      <c r="F14" s="148"/>
      <c r="G14" s="148"/>
      <c r="H14" s="148"/>
      <c r="I14" s="148" t="s">
        <v>13</v>
      </c>
      <c r="J14" s="148" t="s">
        <v>13</v>
      </c>
      <c r="K14" s="149"/>
      <c r="L14" s="148"/>
      <c r="M14" s="148"/>
      <c r="N14" s="148"/>
      <c r="O14" s="148"/>
      <c r="P14" s="148"/>
      <c r="Q14" s="148" t="s">
        <v>13</v>
      </c>
      <c r="R14" s="149" t="s">
        <v>13</v>
      </c>
      <c r="S14" s="148"/>
      <c r="T14" s="148"/>
      <c r="U14" s="148"/>
      <c r="V14" s="148"/>
      <c r="W14" s="218"/>
      <c r="X14" s="148"/>
      <c r="Y14" s="149" t="s">
        <v>13</v>
      </c>
      <c r="Z14" s="148" t="s">
        <v>13</v>
      </c>
      <c r="AA14" s="148"/>
      <c r="AB14" s="148"/>
      <c r="AC14" s="148"/>
      <c r="AD14" s="148"/>
      <c r="AE14" s="148"/>
      <c r="AF14" s="149"/>
      <c r="AG14" s="148" t="s">
        <v>13</v>
      </c>
      <c r="AH14" s="148" t="s">
        <v>13</v>
      </c>
      <c r="AI14" s="148"/>
      <c r="AJ14" s="148"/>
      <c r="AK14" s="148" t="s">
        <v>13</v>
      </c>
      <c r="AL14" s="148" t="s">
        <v>13</v>
      </c>
    </row>
    <row r="15" spans="1:38" x14ac:dyDescent="0.25">
      <c r="A15" s="145"/>
      <c r="B15" s="146"/>
      <c r="C15" s="146" t="s">
        <v>17</v>
      </c>
      <c r="D15" s="147" t="s">
        <v>12</v>
      </c>
      <c r="E15" s="146" t="s">
        <v>183</v>
      </c>
      <c r="F15" s="148"/>
      <c r="G15" s="148"/>
      <c r="H15" s="148"/>
      <c r="I15" s="148"/>
      <c r="J15" s="148"/>
      <c r="K15" s="149"/>
      <c r="L15" s="148"/>
      <c r="M15" s="148"/>
      <c r="N15" s="148"/>
      <c r="O15" s="148"/>
      <c r="P15" s="148"/>
      <c r="Q15" s="148"/>
      <c r="R15" s="149"/>
      <c r="S15" s="148"/>
      <c r="T15" s="148"/>
      <c r="U15" s="148"/>
      <c r="V15" s="148"/>
      <c r="W15" s="218"/>
      <c r="X15" s="148"/>
      <c r="Y15" s="149"/>
      <c r="Z15" s="148"/>
      <c r="AA15" s="148"/>
      <c r="AB15" s="148"/>
      <c r="AC15" s="148"/>
      <c r="AD15" s="148"/>
      <c r="AE15" s="148"/>
      <c r="AF15" s="149"/>
      <c r="AG15" s="148"/>
      <c r="AH15" s="148"/>
      <c r="AI15" s="148"/>
      <c r="AJ15" s="148"/>
      <c r="AK15" s="148" t="s">
        <v>13</v>
      </c>
      <c r="AL15" s="148" t="s">
        <v>13</v>
      </c>
    </row>
    <row r="16" spans="1:38" x14ac:dyDescent="0.25">
      <c r="A16" s="145"/>
      <c r="B16" s="146"/>
      <c r="C16" s="146" t="s">
        <v>18</v>
      </c>
      <c r="D16" s="147" t="s">
        <v>12</v>
      </c>
      <c r="E16" s="146" t="s">
        <v>184</v>
      </c>
      <c r="F16" s="146"/>
      <c r="G16" s="148"/>
      <c r="H16" s="148"/>
      <c r="I16" s="146"/>
      <c r="J16" s="148"/>
      <c r="K16" s="149" t="s">
        <v>13</v>
      </c>
      <c r="L16" s="148" t="s">
        <v>13</v>
      </c>
      <c r="M16" s="148"/>
      <c r="N16" s="148"/>
      <c r="O16" s="148"/>
      <c r="P16" s="148"/>
      <c r="Q16" s="148"/>
      <c r="R16" s="149"/>
      <c r="S16" s="148" t="s">
        <v>13</v>
      </c>
      <c r="T16" s="148" t="s">
        <v>13</v>
      </c>
      <c r="U16" s="148"/>
      <c r="V16" s="148"/>
      <c r="W16" s="218"/>
      <c r="X16" s="148"/>
      <c r="Y16" s="149"/>
      <c r="Z16" s="148"/>
      <c r="AA16" s="148" t="s">
        <v>13</v>
      </c>
      <c r="AB16" s="148" t="s">
        <v>13</v>
      </c>
      <c r="AC16" s="148"/>
      <c r="AD16" s="148"/>
      <c r="AE16" s="148"/>
      <c r="AF16" s="149"/>
      <c r="AG16" s="148"/>
      <c r="AH16" s="148"/>
      <c r="AI16" s="148" t="s">
        <v>13</v>
      </c>
      <c r="AJ16" s="148"/>
      <c r="AK16" s="148"/>
      <c r="AL16" s="148"/>
    </row>
    <row r="17" spans="1:38" x14ac:dyDescent="0.25">
      <c r="A17" s="145"/>
      <c r="B17" s="146"/>
      <c r="C17" s="146" t="s">
        <v>14</v>
      </c>
      <c r="D17" s="147" t="s">
        <v>12</v>
      </c>
      <c r="E17" s="146" t="s">
        <v>185</v>
      </c>
      <c r="F17" s="146"/>
      <c r="G17" s="148"/>
      <c r="H17" s="148"/>
      <c r="I17" s="148"/>
      <c r="J17" s="148"/>
      <c r="K17" s="149" t="s">
        <v>13</v>
      </c>
      <c r="L17" s="148" t="s">
        <v>13</v>
      </c>
      <c r="M17" s="148"/>
      <c r="N17" s="148"/>
      <c r="O17" s="148"/>
      <c r="P17" s="148"/>
      <c r="Q17" s="148"/>
      <c r="R17" s="149"/>
      <c r="S17" s="148" t="s">
        <v>13</v>
      </c>
      <c r="T17" s="148" t="s">
        <v>13</v>
      </c>
      <c r="U17" s="148"/>
      <c r="V17" s="148"/>
      <c r="W17" s="218"/>
      <c r="X17" s="148"/>
      <c r="Y17" s="149"/>
      <c r="Z17" s="148"/>
      <c r="AA17" s="148" t="s">
        <v>13</v>
      </c>
      <c r="AB17" s="148" t="s">
        <v>13</v>
      </c>
      <c r="AC17" s="148"/>
      <c r="AD17" s="148"/>
      <c r="AE17" s="148"/>
      <c r="AF17" s="149"/>
      <c r="AG17" s="148"/>
      <c r="AH17" s="148"/>
      <c r="AI17" s="148" t="s">
        <v>13</v>
      </c>
      <c r="AJ17" s="148"/>
      <c r="AK17" s="148"/>
      <c r="AL17" s="148"/>
    </row>
    <row r="18" spans="1:38" x14ac:dyDescent="0.25">
      <c r="A18" s="145"/>
      <c r="B18" s="146"/>
      <c r="C18" s="146" t="s">
        <v>156</v>
      </c>
      <c r="D18" s="147" t="s">
        <v>12</v>
      </c>
      <c r="E18" s="146" t="s">
        <v>186</v>
      </c>
      <c r="F18" s="148" t="s">
        <v>165</v>
      </c>
      <c r="G18" s="148" t="s">
        <v>165</v>
      </c>
      <c r="H18" s="148" t="s">
        <v>165</v>
      </c>
      <c r="I18" s="148" t="s">
        <v>165</v>
      </c>
      <c r="J18" s="148" t="s">
        <v>165</v>
      </c>
      <c r="K18" s="149" t="s">
        <v>165</v>
      </c>
      <c r="L18" s="148" t="s">
        <v>165</v>
      </c>
      <c r="M18" s="148" t="s">
        <v>165</v>
      </c>
      <c r="N18" s="148" t="s">
        <v>165</v>
      </c>
      <c r="O18" s="148" t="s">
        <v>165</v>
      </c>
      <c r="P18" s="148" t="s">
        <v>165</v>
      </c>
      <c r="Q18" s="148" t="s">
        <v>165</v>
      </c>
      <c r="R18" s="149" t="s">
        <v>165</v>
      </c>
      <c r="S18" s="148" t="s">
        <v>165</v>
      </c>
      <c r="T18" s="148" t="s">
        <v>165</v>
      </c>
      <c r="U18" s="148" t="s">
        <v>165</v>
      </c>
      <c r="V18" s="148" t="s">
        <v>165</v>
      </c>
      <c r="W18" s="218" t="s">
        <v>165</v>
      </c>
      <c r="X18" s="148" t="s">
        <v>165</v>
      </c>
      <c r="Y18" s="149" t="s">
        <v>165</v>
      </c>
      <c r="Z18" s="148" t="s">
        <v>165</v>
      </c>
      <c r="AA18" s="148" t="s">
        <v>13</v>
      </c>
      <c r="AB18" s="148" t="s">
        <v>13</v>
      </c>
      <c r="AC18" s="148"/>
      <c r="AD18" s="148"/>
      <c r="AE18" s="148"/>
      <c r="AF18" s="149"/>
      <c r="AG18" s="148"/>
      <c r="AH18" s="148"/>
      <c r="AI18" s="148" t="s">
        <v>13</v>
      </c>
      <c r="AJ18" s="148"/>
      <c r="AK18" s="148"/>
      <c r="AL18" s="148"/>
    </row>
    <row r="19" spans="1:38" ht="14.95" customHeight="1" x14ac:dyDescent="0.25">
      <c r="A19" s="145"/>
      <c r="B19" s="146"/>
      <c r="C19" s="146"/>
      <c r="D19" s="147"/>
      <c r="E19" s="146" t="s">
        <v>187</v>
      </c>
      <c r="F19" s="148"/>
      <c r="G19" s="148"/>
      <c r="H19" s="148"/>
      <c r="I19" s="148"/>
      <c r="J19" s="148"/>
      <c r="K19" s="149"/>
      <c r="L19" s="148"/>
      <c r="M19" s="148"/>
      <c r="N19" s="148"/>
      <c r="O19" s="148"/>
      <c r="P19" s="148"/>
      <c r="Q19" s="148"/>
      <c r="R19" s="149"/>
      <c r="S19" s="148"/>
      <c r="T19" s="148"/>
      <c r="U19" s="148"/>
      <c r="V19" s="148"/>
      <c r="W19" s="218"/>
      <c r="X19" s="148"/>
      <c r="Y19" s="149"/>
      <c r="Z19" s="148"/>
      <c r="AA19" s="148"/>
      <c r="AB19" s="148"/>
      <c r="AC19" s="148"/>
      <c r="AD19" s="148"/>
      <c r="AE19" s="148"/>
      <c r="AF19" s="149"/>
      <c r="AG19" s="148"/>
      <c r="AH19" s="148"/>
      <c r="AI19" s="148"/>
      <c r="AJ19" s="148"/>
      <c r="AK19" s="148"/>
      <c r="AL19" s="148"/>
    </row>
    <row r="20" spans="1:38" ht="14.95" customHeight="1" x14ac:dyDescent="0.25">
      <c r="A20" s="145"/>
      <c r="B20" s="146"/>
      <c r="C20" s="146"/>
      <c r="D20" s="147"/>
      <c r="E20" s="146" t="s">
        <v>188</v>
      </c>
      <c r="F20" s="148"/>
      <c r="G20" s="148"/>
      <c r="H20" s="148"/>
      <c r="I20" s="148"/>
      <c r="J20" s="148"/>
      <c r="K20" s="149"/>
      <c r="L20" s="148"/>
      <c r="M20" s="148"/>
      <c r="N20" s="148"/>
      <c r="O20" s="148"/>
      <c r="P20" s="148"/>
      <c r="Q20" s="148"/>
      <c r="R20" s="149"/>
      <c r="S20" s="148"/>
      <c r="T20" s="148"/>
      <c r="U20" s="148"/>
      <c r="V20" s="148"/>
      <c r="W20" s="218"/>
      <c r="X20" s="148"/>
      <c r="Y20" s="149"/>
      <c r="Z20" s="148"/>
      <c r="AA20" s="148"/>
      <c r="AB20" s="148"/>
      <c r="AC20" s="148"/>
      <c r="AD20" s="148"/>
      <c r="AE20" s="148"/>
      <c r="AF20" s="149"/>
      <c r="AG20" s="148"/>
      <c r="AH20" s="148"/>
      <c r="AI20" s="148"/>
      <c r="AJ20" s="148"/>
      <c r="AK20" s="148"/>
      <c r="AL20" s="148"/>
    </row>
    <row r="21" spans="1:38" ht="14.95" customHeight="1" x14ac:dyDescent="0.25">
      <c r="A21" s="145"/>
      <c r="B21" s="146"/>
      <c r="C21" s="146"/>
      <c r="D21" s="147"/>
      <c r="E21" s="146" t="s">
        <v>189</v>
      </c>
      <c r="F21" s="148"/>
      <c r="G21" s="148"/>
      <c r="H21" s="148"/>
      <c r="I21" s="148"/>
      <c r="J21" s="148"/>
      <c r="K21" s="149"/>
      <c r="L21" s="148"/>
      <c r="M21" s="148"/>
      <c r="N21" s="148"/>
      <c r="O21" s="148"/>
      <c r="P21" s="148"/>
      <c r="Q21" s="148"/>
      <c r="R21" s="149"/>
      <c r="S21" s="148"/>
      <c r="T21" s="148"/>
      <c r="U21" s="148"/>
      <c r="V21" s="148"/>
      <c r="W21" s="218"/>
      <c r="X21" s="148"/>
      <c r="Y21" s="149"/>
      <c r="Z21" s="148"/>
      <c r="AA21" s="148"/>
      <c r="AB21" s="148"/>
      <c r="AC21" s="148"/>
      <c r="AD21" s="148"/>
      <c r="AE21" s="148"/>
      <c r="AF21" s="149"/>
      <c r="AG21" s="148"/>
      <c r="AH21" s="148"/>
      <c r="AI21" s="148"/>
      <c r="AJ21" s="148"/>
      <c r="AK21" s="148"/>
      <c r="AL21" s="148"/>
    </row>
    <row r="22" spans="1:38" ht="14.95" customHeight="1" x14ac:dyDescent="0.25">
      <c r="A22" s="145"/>
      <c r="B22" s="146"/>
      <c r="C22" s="146"/>
      <c r="D22" s="147"/>
      <c r="E22" s="146" t="s">
        <v>190</v>
      </c>
      <c r="F22" s="148"/>
      <c r="G22" s="148"/>
      <c r="H22" s="148"/>
      <c r="I22" s="148"/>
      <c r="J22" s="148"/>
      <c r="K22" s="149"/>
      <c r="L22" s="148"/>
      <c r="M22" s="148"/>
      <c r="N22" s="148"/>
      <c r="O22" s="148"/>
      <c r="P22" s="148"/>
      <c r="Q22" s="148"/>
      <c r="R22" s="149"/>
      <c r="S22" s="148"/>
      <c r="T22" s="148"/>
      <c r="U22" s="148"/>
      <c r="V22" s="148"/>
      <c r="W22" s="218"/>
      <c r="X22" s="148"/>
      <c r="Y22" s="149"/>
      <c r="Z22" s="148"/>
      <c r="AA22" s="148"/>
      <c r="AB22" s="148"/>
      <c r="AC22" s="148"/>
      <c r="AD22" s="148"/>
      <c r="AE22" s="148"/>
      <c r="AF22" s="149"/>
      <c r="AG22" s="148"/>
      <c r="AH22" s="148"/>
      <c r="AI22" s="148"/>
      <c r="AJ22" s="148"/>
      <c r="AK22" s="148"/>
      <c r="AL22" s="148"/>
    </row>
    <row r="23" spans="1:38" ht="14.95" customHeight="1" x14ac:dyDescent="0.25">
      <c r="A23" s="145"/>
      <c r="B23" s="146"/>
      <c r="C23" s="146"/>
      <c r="D23" s="147"/>
      <c r="E23" s="146" t="s">
        <v>191</v>
      </c>
      <c r="F23" s="148"/>
      <c r="G23" s="148"/>
      <c r="H23" s="148"/>
      <c r="I23" s="148"/>
      <c r="J23" s="148"/>
      <c r="K23" s="149"/>
      <c r="L23" s="148"/>
      <c r="M23" s="148"/>
      <c r="N23" s="148"/>
      <c r="O23" s="148"/>
      <c r="P23" s="148"/>
      <c r="Q23" s="148"/>
      <c r="R23" s="149"/>
      <c r="S23" s="148"/>
      <c r="T23" s="148"/>
      <c r="U23" s="148"/>
      <c r="V23" s="148"/>
      <c r="W23" s="218"/>
      <c r="X23" s="148"/>
      <c r="Y23" s="149"/>
      <c r="Z23" s="148"/>
      <c r="AA23" s="148"/>
      <c r="AB23" s="148"/>
      <c r="AC23" s="148"/>
      <c r="AD23" s="148"/>
      <c r="AE23" s="148"/>
      <c r="AF23" s="149"/>
      <c r="AG23" s="148"/>
      <c r="AH23" s="148"/>
      <c r="AI23" s="148"/>
      <c r="AJ23" s="148"/>
      <c r="AK23" s="148"/>
      <c r="AL23" s="148"/>
    </row>
    <row r="24" spans="1:38" ht="13.95" customHeight="1" x14ac:dyDescent="0.25">
      <c r="A24" s="150"/>
      <c r="B24" s="151"/>
      <c r="C24" s="152">
        <f>COUNTA(D4:D18)</f>
        <v>14</v>
      </c>
      <c r="D24" s="152"/>
      <c r="E24" s="143" t="s">
        <v>20</v>
      </c>
      <c r="F24" s="143">
        <f t="shared" ref="F24:AL24" si="0">(COUNTA(F4:F18))-COUNTIF(F4:F18,"N")-COUNTIF(F4:F18,"11")-COUNTIF(F4:F18,"10")</f>
        <v>5</v>
      </c>
      <c r="G24" s="143">
        <f t="shared" si="0"/>
        <v>4</v>
      </c>
      <c r="H24" s="143">
        <f t="shared" si="0"/>
        <v>4</v>
      </c>
      <c r="I24" s="143">
        <f t="shared" si="0"/>
        <v>5</v>
      </c>
      <c r="J24" s="143">
        <f t="shared" si="0"/>
        <v>5</v>
      </c>
      <c r="K24" s="143">
        <f t="shared" si="0"/>
        <v>4</v>
      </c>
      <c r="L24" s="143">
        <f t="shared" si="0"/>
        <v>3</v>
      </c>
      <c r="M24" s="143">
        <f t="shared" si="0"/>
        <v>5</v>
      </c>
      <c r="N24" s="143">
        <f t="shared" si="0"/>
        <v>5</v>
      </c>
      <c r="O24" s="143">
        <f t="shared" si="0"/>
        <v>4</v>
      </c>
      <c r="P24" s="143">
        <f t="shared" si="0"/>
        <v>4</v>
      </c>
      <c r="Q24" s="143">
        <f t="shared" si="0"/>
        <v>5</v>
      </c>
      <c r="R24" s="143">
        <f t="shared" si="0"/>
        <v>6</v>
      </c>
      <c r="S24" s="143">
        <f t="shared" si="0"/>
        <v>3</v>
      </c>
      <c r="T24" s="143">
        <f t="shared" si="0"/>
        <v>3</v>
      </c>
      <c r="U24" s="143">
        <f t="shared" si="0"/>
        <v>5</v>
      </c>
      <c r="V24" s="143">
        <f t="shared" si="0"/>
        <v>5</v>
      </c>
      <c r="W24" s="143">
        <f t="shared" si="0"/>
        <v>4</v>
      </c>
      <c r="X24" s="143">
        <f t="shared" si="0"/>
        <v>4</v>
      </c>
      <c r="Y24" s="143">
        <f t="shared" si="0"/>
        <v>6</v>
      </c>
      <c r="Z24" s="143">
        <f t="shared" si="0"/>
        <v>5</v>
      </c>
      <c r="AA24" s="143">
        <f t="shared" si="0"/>
        <v>3</v>
      </c>
      <c r="AB24" s="143">
        <f t="shared" si="0"/>
        <v>3</v>
      </c>
      <c r="AC24" s="143">
        <f t="shared" si="0"/>
        <v>4</v>
      </c>
      <c r="AD24" s="143">
        <f t="shared" si="0"/>
        <v>4</v>
      </c>
      <c r="AE24" s="143">
        <f t="shared" si="0"/>
        <v>3</v>
      </c>
      <c r="AF24" s="143">
        <f t="shared" si="0"/>
        <v>4</v>
      </c>
      <c r="AG24" s="143">
        <f t="shared" si="0"/>
        <v>4</v>
      </c>
      <c r="AH24" s="143">
        <f t="shared" si="0"/>
        <v>4</v>
      </c>
      <c r="AI24" s="143">
        <f t="shared" si="0"/>
        <v>3</v>
      </c>
      <c r="AJ24" s="143">
        <f t="shared" si="0"/>
        <v>3</v>
      </c>
      <c r="AK24" s="143">
        <f t="shared" si="0"/>
        <v>3</v>
      </c>
      <c r="AL24" s="143">
        <f t="shared" si="0"/>
        <v>3</v>
      </c>
    </row>
    <row r="25" spans="1:38" ht="13.95" customHeight="1" x14ac:dyDescent="0.25">
      <c r="A25" s="233" t="s">
        <v>21</v>
      </c>
      <c r="B25" s="234"/>
      <c r="C25" s="234"/>
      <c r="D25" s="234"/>
      <c r="E25" s="234"/>
      <c r="F25" s="231" t="s">
        <v>170</v>
      </c>
      <c r="G25" s="231"/>
      <c r="H25" s="231"/>
      <c r="I25" s="231"/>
      <c r="J25" s="231"/>
      <c r="K25" s="231"/>
      <c r="L25" s="231"/>
      <c r="M25" s="231"/>
      <c r="N25" s="231"/>
      <c r="O25" s="231"/>
      <c r="P25" s="231"/>
      <c r="Q25" s="231"/>
      <c r="R25" s="231"/>
      <c r="S25" s="231"/>
      <c r="T25" s="231"/>
      <c r="U25" s="231"/>
      <c r="V25" s="231"/>
      <c r="W25" s="231"/>
      <c r="X25" s="231"/>
      <c r="Y25" s="231"/>
      <c r="Z25" s="231"/>
      <c r="AA25" s="231"/>
      <c r="AB25" s="231"/>
      <c r="AC25" s="231"/>
      <c r="AD25" s="231"/>
      <c r="AE25" s="231"/>
      <c r="AF25" s="231"/>
      <c r="AG25" s="231"/>
      <c r="AH25" s="231"/>
      <c r="AI25" s="231"/>
      <c r="AJ25" s="235"/>
      <c r="AK25" s="139"/>
      <c r="AL25" s="140"/>
    </row>
    <row r="26" spans="1:38" ht="13.95" customHeight="1" x14ac:dyDescent="0.25">
      <c r="A26" s="150"/>
      <c r="B26" s="151"/>
      <c r="C26" s="143"/>
      <c r="D26" s="152"/>
      <c r="E26" s="142"/>
      <c r="F26" s="142">
        <v>1</v>
      </c>
      <c r="G26" s="142">
        <v>2</v>
      </c>
      <c r="H26" s="142">
        <v>3</v>
      </c>
      <c r="I26" s="142">
        <v>4</v>
      </c>
      <c r="J26" s="142">
        <v>5</v>
      </c>
      <c r="K26" s="142">
        <v>6</v>
      </c>
      <c r="L26" s="142">
        <v>7</v>
      </c>
      <c r="M26" s="142">
        <v>8</v>
      </c>
      <c r="N26" s="142">
        <v>9</v>
      </c>
      <c r="O26" s="142">
        <v>10</v>
      </c>
      <c r="P26" s="142">
        <v>11</v>
      </c>
      <c r="Q26" s="142">
        <v>12</v>
      </c>
      <c r="R26" s="142">
        <v>13</v>
      </c>
      <c r="S26" s="142">
        <v>14</v>
      </c>
      <c r="T26" s="142">
        <v>15</v>
      </c>
      <c r="U26" s="142">
        <v>16</v>
      </c>
      <c r="V26" s="142">
        <v>17</v>
      </c>
      <c r="W26" s="142">
        <v>18</v>
      </c>
      <c r="X26" s="142">
        <v>19</v>
      </c>
      <c r="Y26" s="142">
        <v>20</v>
      </c>
      <c r="Z26" s="142">
        <v>21</v>
      </c>
      <c r="AA26" s="142">
        <v>22</v>
      </c>
      <c r="AB26" s="142">
        <v>23</v>
      </c>
      <c r="AC26" s="142">
        <v>24</v>
      </c>
      <c r="AD26" s="142">
        <v>25</v>
      </c>
      <c r="AE26" s="142">
        <v>26</v>
      </c>
      <c r="AF26" s="142">
        <v>27</v>
      </c>
      <c r="AG26" s="142">
        <v>28</v>
      </c>
      <c r="AH26" s="142">
        <v>29</v>
      </c>
      <c r="AI26" s="142">
        <v>30</v>
      </c>
      <c r="AJ26" s="225">
        <v>1</v>
      </c>
      <c r="AK26" s="225">
        <v>2</v>
      </c>
      <c r="AL26" s="225">
        <v>3</v>
      </c>
    </row>
    <row r="27" spans="1:38" ht="25.15" x14ac:dyDescent="0.25">
      <c r="A27" s="150"/>
      <c r="B27" s="151"/>
      <c r="C27" s="143" t="s">
        <v>3</v>
      </c>
      <c r="D27" s="152"/>
      <c r="E27" s="142" t="s">
        <v>4</v>
      </c>
      <c r="F27" s="144" t="s">
        <v>10</v>
      </c>
      <c r="G27" s="144" t="s">
        <v>11</v>
      </c>
      <c r="H27" s="144" t="s">
        <v>5</v>
      </c>
      <c r="I27" s="144" t="s">
        <v>6</v>
      </c>
      <c r="J27" s="144" t="s">
        <v>7</v>
      </c>
      <c r="K27" s="144" t="s">
        <v>8</v>
      </c>
      <c r="L27" s="144" t="s">
        <v>9</v>
      </c>
      <c r="M27" s="144" t="s">
        <v>10</v>
      </c>
      <c r="N27" s="144" t="s">
        <v>11</v>
      </c>
      <c r="O27" s="144" t="s">
        <v>5</v>
      </c>
      <c r="P27" s="144" t="s">
        <v>6</v>
      </c>
      <c r="Q27" s="144" t="s">
        <v>7</v>
      </c>
      <c r="R27" s="144" t="s">
        <v>8</v>
      </c>
      <c r="S27" s="144" t="s">
        <v>9</v>
      </c>
      <c r="T27" s="144" t="s">
        <v>10</v>
      </c>
      <c r="U27" s="144" t="s">
        <v>11</v>
      </c>
      <c r="V27" s="144" t="s">
        <v>5</v>
      </c>
      <c r="W27" s="144" t="s">
        <v>6</v>
      </c>
      <c r="X27" s="144" t="s">
        <v>7</v>
      </c>
      <c r="Y27" s="144" t="s">
        <v>8</v>
      </c>
      <c r="Z27" s="144" t="s">
        <v>9</v>
      </c>
      <c r="AA27" s="144" t="s">
        <v>10</v>
      </c>
      <c r="AB27" s="144" t="s">
        <v>11</v>
      </c>
      <c r="AC27" s="144" t="s">
        <v>5</v>
      </c>
      <c r="AD27" s="144" t="s">
        <v>6</v>
      </c>
      <c r="AE27" s="144" t="s">
        <v>7</v>
      </c>
      <c r="AF27" s="144" t="s">
        <v>8</v>
      </c>
      <c r="AG27" s="144" t="s">
        <v>9</v>
      </c>
      <c r="AH27" s="144" t="s">
        <v>10</v>
      </c>
      <c r="AI27" s="144" t="s">
        <v>11</v>
      </c>
      <c r="AJ27" s="226" t="s">
        <v>5</v>
      </c>
      <c r="AK27" s="226" t="s">
        <v>6</v>
      </c>
      <c r="AL27" s="226" t="s">
        <v>7</v>
      </c>
    </row>
    <row r="28" spans="1:38" x14ac:dyDescent="0.25">
      <c r="A28" s="145"/>
      <c r="B28" s="153"/>
      <c r="C28" s="154" t="s">
        <v>17</v>
      </c>
      <c r="D28" s="147" t="s">
        <v>12</v>
      </c>
      <c r="E28" s="155" t="s">
        <v>192</v>
      </c>
      <c r="F28" s="197" t="s">
        <v>13</v>
      </c>
      <c r="G28" s="197" t="s">
        <v>13</v>
      </c>
      <c r="H28" s="197"/>
      <c r="I28" s="197"/>
      <c r="J28" s="197"/>
      <c r="K28" s="198"/>
      <c r="L28" s="197"/>
      <c r="M28" s="197"/>
      <c r="N28" s="197" t="s">
        <v>13</v>
      </c>
      <c r="O28" s="197" t="s">
        <v>13</v>
      </c>
      <c r="P28" s="197"/>
      <c r="Q28" s="197"/>
      <c r="R28" s="198"/>
      <c r="S28" s="197"/>
      <c r="T28" s="197"/>
      <c r="U28" s="197"/>
      <c r="V28" s="197" t="s">
        <v>13</v>
      </c>
      <c r="W28" s="219" t="s">
        <v>13</v>
      </c>
      <c r="X28" s="197"/>
      <c r="Y28" s="198"/>
      <c r="Z28" s="197"/>
      <c r="AA28" s="197"/>
      <c r="AB28" s="197"/>
      <c r="AC28" s="197"/>
      <c r="AD28" s="197" t="s">
        <v>13</v>
      </c>
      <c r="AE28" s="197" t="s">
        <v>13</v>
      </c>
      <c r="AF28" s="198" t="s">
        <v>12</v>
      </c>
      <c r="AG28" s="197"/>
      <c r="AH28" s="197"/>
      <c r="AI28" s="197"/>
      <c r="AJ28" s="146"/>
      <c r="AK28" s="146"/>
      <c r="AL28" s="146"/>
    </row>
    <row r="29" spans="1:38" x14ac:dyDescent="0.25">
      <c r="A29" s="145"/>
      <c r="B29" s="153"/>
      <c r="C29" s="154" t="s">
        <v>16</v>
      </c>
      <c r="D29" s="156" t="s">
        <v>12</v>
      </c>
      <c r="E29" s="155" t="s">
        <v>193</v>
      </c>
      <c r="F29" s="197" t="s">
        <v>13</v>
      </c>
      <c r="G29" s="197" t="s">
        <v>13</v>
      </c>
      <c r="H29" s="197"/>
      <c r="I29" s="197"/>
      <c r="J29" s="197"/>
      <c r="K29" s="198"/>
      <c r="L29" s="197"/>
      <c r="M29" s="197"/>
      <c r="N29" s="197" t="s">
        <v>13</v>
      </c>
      <c r="O29" s="197" t="s">
        <v>13</v>
      </c>
      <c r="P29" s="197" t="s">
        <v>165</v>
      </c>
      <c r="Q29" s="197" t="s">
        <v>165</v>
      </c>
      <c r="R29" s="220" t="s">
        <v>165</v>
      </c>
      <c r="S29" s="197" t="s">
        <v>165</v>
      </c>
      <c r="T29" s="197" t="s">
        <v>165</v>
      </c>
      <c r="U29" s="197" t="s">
        <v>165</v>
      </c>
      <c r="V29" s="197" t="s">
        <v>165</v>
      </c>
      <c r="W29" s="219" t="s">
        <v>165</v>
      </c>
      <c r="X29" s="197" t="s">
        <v>165</v>
      </c>
      <c r="Y29" s="198" t="s">
        <v>165</v>
      </c>
      <c r="Z29" s="197" t="s">
        <v>165</v>
      </c>
      <c r="AA29" s="197" t="s">
        <v>165</v>
      </c>
      <c r="AB29" s="197" t="s">
        <v>165</v>
      </c>
      <c r="AC29" s="197" t="s">
        <v>165</v>
      </c>
      <c r="AD29" s="197" t="s">
        <v>165</v>
      </c>
      <c r="AE29" s="197" t="s">
        <v>165</v>
      </c>
      <c r="AF29" s="198" t="s">
        <v>165</v>
      </c>
      <c r="AG29" s="197" t="s">
        <v>165</v>
      </c>
      <c r="AH29" s="197" t="s">
        <v>165</v>
      </c>
      <c r="AI29" s="197" t="s">
        <v>165</v>
      </c>
      <c r="AJ29" s="146"/>
      <c r="AK29" s="146"/>
      <c r="AL29" s="146"/>
    </row>
    <row r="30" spans="1:38" x14ac:dyDescent="0.25">
      <c r="A30" s="145"/>
      <c r="B30" s="153"/>
      <c r="C30" s="157" t="s">
        <v>22</v>
      </c>
      <c r="D30" s="147" t="s">
        <v>12</v>
      </c>
      <c r="E30" s="155" t="s">
        <v>194</v>
      </c>
      <c r="F30" s="197"/>
      <c r="G30" s="197"/>
      <c r="H30" s="197" t="s">
        <v>13</v>
      </c>
      <c r="I30" s="197" t="s">
        <v>13</v>
      </c>
      <c r="J30" s="221"/>
      <c r="K30" s="222"/>
      <c r="L30" s="221"/>
      <c r="M30" s="221"/>
      <c r="N30" s="221"/>
      <c r="O30" s="197"/>
      <c r="P30" s="197" t="s">
        <v>13</v>
      </c>
      <c r="Q30" s="197" t="s">
        <v>13</v>
      </c>
      <c r="R30" s="222"/>
      <c r="S30" s="221"/>
      <c r="T30" s="221"/>
      <c r="U30" s="221"/>
      <c r="V30" s="221"/>
      <c r="W30" s="219"/>
      <c r="X30" s="197" t="s">
        <v>13</v>
      </c>
      <c r="Y30" s="198" t="s">
        <v>13</v>
      </c>
      <c r="Z30" s="221"/>
      <c r="AA30" s="221"/>
      <c r="AB30" s="221"/>
      <c r="AC30" s="221"/>
      <c r="AD30" s="221"/>
      <c r="AE30" s="197"/>
      <c r="AF30" s="198" t="s">
        <v>13</v>
      </c>
      <c r="AG30" s="197" t="s">
        <v>13</v>
      </c>
      <c r="AH30" s="197"/>
      <c r="AI30" s="197"/>
      <c r="AJ30" s="146" t="s">
        <v>13</v>
      </c>
      <c r="AK30" s="146" t="s">
        <v>13</v>
      </c>
      <c r="AL30" s="146"/>
    </row>
    <row r="31" spans="1:38" x14ac:dyDescent="0.25">
      <c r="A31" s="145"/>
      <c r="B31" s="153"/>
      <c r="C31" s="157" t="s">
        <v>23</v>
      </c>
      <c r="D31" s="147" t="s">
        <v>12</v>
      </c>
      <c r="E31" s="155" t="s">
        <v>195</v>
      </c>
      <c r="F31" s="197"/>
      <c r="G31" s="197"/>
      <c r="H31" s="199" t="s">
        <v>13</v>
      </c>
      <c r="I31" s="197" t="s">
        <v>13</v>
      </c>
      <c r="J31" s="197"/>
      <c r="K31" s="198"/>
      <c r="L31" s="197"/>
      <c r="M31" s="197"/>
      <c r="N31" s="197"/>
      <c r="O31" s="197"/>
      <c r="P31" s="197" t="s">
        <v>13</v>
      </c>
      <c r="Q31" s="197" t="s">
        <v>13</v>
      </c>
      <c r="R31" s="198"/>
      <c r="S31" s="197"/>
      <c r="T31" s="197"/>
      <c r="U31" s="197"/>
      <c r="V31" s="197"/>
      <c r="W31" s="219"/>
      <c r="X31" s="197" t="s">
        <v>13</v>
      </c>
      <c r="Y31" s="198" t="s">
        <v>13</v>
      </c>
      <c r="Z31" s="197"/>
      <c r="AA31" s="197"/>
      <c r="AB31" s="197"/>
      <c r="AC31" s="197"/>
      <c r="AD31" s="197"/>
      <c r="AE31" s="197"/>
      <c r="AF31" s="198" t="s">
        <v>13</v>
      </c>
      <c r="AG31" s="197" t="s">
        <v>13</v>
      </c>
      <c r="AH31" s="197"/>
      <c r="AI31" s="197"/>
      <c r="AJ31" s="146" t="s">
        <v>13</v>
      </c>
      <c r="AK31" s="146" t="s">
        <v>13</v>
      </c>
      <c r="AL31" s="146"/>
    </row>
    <row r="32" spans="1:38" x14ac:dyDescent="0.25">
      <c r="A32" s="145"/>
      <c r="B32" s="153"/>
      <c r="C32" s="154" t="s">
        <v>16</v>
      </c>
      <c r="D32" s="154" t="s">
        <v>12</v>
      </c>
      <c r="E32" s="155" t="s">
        <v>196</v>
      </c>
      <c r="F32" s="197"/>
      <c r="G32" s="197"/>
      <c r="H32" s="197"/>
      <c r="I32" s="197"/>
      <c r="J32" s="197" t="s">
        <v>13</v>
      </c>
      <c r="K32" s="198" t="s">
        <v>13</v>
      </c>
      <c r="L32" s="197"/>
      <c r="M32" s="197"/>
      <c r="N32" s="197"/>
      <c r="O32" s="197"/>
      <c r="P32" s="197"/>
      <c r="Q32" s="197"/>
      <c r="R32" s="198" t="s">
        <v>13</v>
      </c>
      <c r="S32" s="197" t="s">
        <v>13</v>
      </c>
      <c r="T32" s="197"/>
      <c r="U32" s="197"/>
      <c r="V32" s="197"/>
      <c r="W32" s="219"/>
      <c r="X32" s="197"/>
      <c r="Y32" s="198"/>
      <c r="Z32" s="197" t="s">
        <v>13</v>
      </c>
      <c r="AA32" s="197" t="s">
        <v>13</v>
      </c>
      <c r="AB32" s="197"/>
      <c r="AC32" s="197"/>
      <c r="AD32" s="197"/>
      <c r="AE32" s="197"/>
      <c r="AF32" s="198"/>
      <c r="AG32" s="197"/>
      <c r="AH32" s="197" t="s">
        <v>13</v>
      </c>
      <c r="AI32" s="197" t="s">
        <v>13</v>
      </c>
      <c r="AJ32" s="146"/>
      <c r="AK32" s="146"/>
      <c r="AL32" s="146" t="s">
        <v>13</v>
      </c>
    </row>
    <row r="33" spans="1:38" x14ac:dyDescent="0.25">
      <c r="A33" s="145"/>
      <c r="B33" s="158"/>
      <c r="C33" s="154" t="s">
        <v>17</v>
      </c>
      <c r="D33" s="156" t="s">
        <v>12</v>
      </c>
      <c r="E33" s="155" t="s">
        <v>197</v>
      </c>
      <c r="F33" s="197"/>
      <c r="G33" s="197"/>
      <c r="H33" s="197"/>
      <c r="I33" s="197"/>
      <c r="J33" s="197" t="s">
        <v>13</v>
      </c>
      <c r="K33" s="198" t="s">
        <v>13</v>
      </c>
      <c r="L33" s="197"/>
      <c r="M33" s="197"/>
      <c r="N33" s="197"/>
      <c r="O33" s="197"/>
      <c r="P33" s="197"/>
      <c r="Q33" s="197"/>
      <c r="R33" s="198" t="s">
        <v>13</v>
      </c>
      <c r="S33" s="197" t="s">
        <v>13</v>
      </c>
      <c r="T33" s="197"/>
      <c r="U33" s="197"/>
      <c r="V33" s="197"/>
      <c r="W33" s="219"/>
      <c r="X33" s="197"/>
      <c r="Y33" s="198"/>
      <c r="Z33" s="197" t="s">
        <v>13</v>
      </c>
      <c r="AA33" s="197" t="s">
        <v>13</v>
      </c>
      <c r="AB33" s="197"/>
      <c r="AC33" s="197"/>
      <c r="AD33" s="197"/>
      <c r="AE33" s="197"/>
      <c r="AF33" s="198"/>
      <c r="AG33" s="197"/>
      <c r="AH33" s="197" t="s">
        <v>13</v>
      </c>
      <c r="AI33" s="197" t="s">
        <v>13</v>
      </c>
      <c r="AJ33" s="146"/>
      <c r="AK33" s="146"/>
      <c r="AL33" s="146" t="s">
        <v>13</v>
      </c>
    </row>
    <row r="34" spans="1:38" x14ac:dyDescent="0.25">
      <c r="A34" s="159"/>
      <c r="B34" s="158"/>
      <c r="C34" s="157" t="s">
        <v>23</v>
      </c>
      <c r="D34" s="156" t="s">
        <v>12</v>
      </c>
      <c r="E34" s="155" t="s">
        <v>198</v>
      </c>
      <c r="F34" s="197"/>
      <c r="G34" s="221"/>
      <c r="H34" s="221"/>
      <c r="I34" s="221"/>
      <c r="J34" s="221"/>
      <c r="K34" s="198" t="s">
        <v>12</v>
      </c>
      <c r="L34" s="197" t="s">
        <v>13</v>
      </c>
      <c r="M34" s="197" t="s">
        <v>13</v>
      </c>
      <c r="N34" s="221"/>
      <c r="O34" s="221"/>
      <c r="P34" s="221"/>
      <c r="Q34" s="221"/>
      <c r="R34" s="222"/>
      <c r="S34" s="197"/>
      <c r="T34" s="197" t="s">
        <v>13</v>
      </c>
      <c r="U34" s="197" t="s">
        <v>13</v>
      </c>
      <c r="V34" s="221"/>
      <c r="W34" s="223"/>
      <c r="X34" s="221"/>
      <c r="Y34" s="198"/>
      <c r="Z34" s="221"/>
      <c r="AA34" s="197"/>
      <c r="AB34" s="197" t="s">
        <v>13</v>
      </c>
      <c r="AC34" s="197" t="s">
        <v>13</v>
      </c>
      <c r="AD34" s="221"/>
      <c r="AE34" s="197"/>
      <c r="AF34" s="198"/>
      <c r="AG34" s="197"/>
      <c r="AH34" s="197"/>
      <c r="AI34" s="197"/>
      <c r="AJ34" s="146"/>
      <c r="AK34" s="146"/>
      <c r="AL34" s="146"/>
    </row>
    <row r="35" spans="1:38" x14ac:dyDescent="0.25">
      <c r="A35" s="159"/>
      <c r="B35" s="158"/>
      <c r="C35" s="157" t="s">
        <v>22</v>
      </c>
      <c r="D35" s="156" t="s">
        <v>12</v>
      </c>
      <c r="E35" s="155" t="s">
        <v>199</v>
      </c>
      <c r="F35" s="197"/>
      <c r="G35" s="197"/>
      <c r="H35" s="197"/>
      <c r="I35" s="197"/>
      <c r="J35" s="197"/>
      <c r="K35" s="198"/>
      <c r="L35" s="197" t="s">
        <v>13</v>
      </c>
      <c r="M35" s="197" t="s">
        <v>13</v>
      </c>
      <c r="N35" s="197"/>
      <c r="O35" s="197"/>
      <c r="P35" s="197"/>
      <c r="Q35" s="197"/>
      <c r="R35" s="198"/>
      <c r="S35" s="197"/>
      <c r="T35" s="197" t="s">
        <v>13</v>
      </c>
      <c r="U35" s="197" t="s">
        <v>13</v>
      </c>
      <c r="V35" s="197"/>
      <c r="W35" s="219"/>
      <c r="X35" s="197" t="s">
        <v>168</v>
      </c>
      <c r="Y35" s="198" t="s">
        <v>12</v>
      </c>
      <c r="Z35" s="197"/>
      <c r="AA35" s="197"/>
      <c r="AB35" s="197" t="s">
        <v>13</v>
      </c>
      <c r="AC35" s="197" t="s">
        <v>13</v>
      </c>
      <c r="AD35" s="197"/>
      <c r="AE35" s="197"/>
      <c r="AF35" s="198"/>
      <c r="AG35" s="197"/>
      <c r="AH35" s="197"/>
      <c r="AI35" s="197"/>
      <c r="AJ35" s="146"/>
      <c r="AK35" s="146"/>
      <c r="AL35" s="146"/>
    </row>
    <row r="36" spans="1:38" x14ac:dyDescent="0.25">
      <c r="A36" s="159"/>
      <c r="B36" s="158"/>
      <c r="C36" s="157" t="s">
        <v>24</v>
      </c>
      <c r="D36" s="156" t="s">
        <v>12</v>
      </c>
      <c r="E36" s="155" t="s">
        <v>200</v>
      </c>
      <c r="F36" s="197"/>
      <c r="G36" s="197"/>
      <c r="H36" s="200"/>
      <c r="I36" s="200"/>
      <c r="J36" s="197"/>
      <c r="K36" s="201" t="s">
        <v>13</v>
      </c>
      <c r="L36" s="200" t="s">
        <v>13</v>
      </c>
      <c r="M36" s="197"/>
      <c r="N36" s="197"/>
      <c r="O36" s="200"/>
      <c r="P36" s="200"/>
      <c r="Q36" s="197"/>
      <c r="R36" s="201" t="s">
        <v>13</v>
      </c>
      <c r="S36" s="200" t="s">
        <v>13</v>
      </c>
      <c r="T36" s="200"/>
      <c r="U36" s="197"/>
      <c r="V36" s="200"/>
      <c r="W36" s="224"/>
      <c r="X36" s="197"/>
      <c r="Y36" s="201" t="s">
        <v>13</v>
      </c>
      <c r="Z36" s="200" t="s">
        <v>13</v>
      </c>
      <c r="AA36" s="200"/>
      <c r="AB36" s="197"/>
      <c r="AC36" s="200"/>
      <c r="AD36" s="200"/>
      <c r="AE36" s="197"/>
      <c r="AF36" s="201" t="s">
        <v>13</v>
      </c>
      <c r="AG36" s="200" t="s">
        <v>13</v>
      </c>
      <c r="AH36" s="200"/>
      <c r="AI36" s="200"/>
      <c r="AJ36" s="157"/>
      <c r="AK36" s="157"/>
      <c r="AL36" s="157"/>
    </row>
    <row r="37" spans="1:38" x14ac:dyDescent="0.25">
      <c r="A37" s="159"/>
      <c r="B37" s="158"/>
      <c r="C37" s="157"/>
      <c r="D37" s="156"/>
      <c r="E37" s="155" t="s">
        <v>201</v>
      </c>
      <c r="F37" s="200"/>
      <c r="G37" s="200"/>
      <c r="H37" s="200"/>
      <c r="I37" s="200"/>
      <c r="J37" s="200"/>
      <c r="K37" s="201"/>
      <c r="L37" s="200"/>
      <c r="M37" s="200"/>
      <c r="N37" s="200"/>
      <c r="O37" s="200"/>
      <c r="P37" s="200"/>
      <c r="Q37" s="200"/>
      <c r="R37" s="201"/>
      <c r="S37" s="200"/>
      <c r="T37" s="200"/>
      <c r="U37" s="200"/>
      <c r="V37" s="200"/>
      <c r="W37" s="224"/>
      <c r="X37" s="200"/>
      <c r="Y37" s="201"/>
      <c r="Z37" s="200"/>
      <c r="AA37" s="200"/>
      <c r="AB37" s="200"/>
      <c r="AC37" s="200"/>
      <c r="AD37" s="200"/>
      <c r="AE37" s="200"/>
      <c r="AF37" s="201"/>
      <c r="AG37" s="200"/>
      <c r="AH37" s="200"/>
      <c r="AI37" s="200"/>
      <c r="AJ37" s="157"/>
      <c r="AK37" s="157"/>
      <c r="AL37" s="157"/>
    </row>
    <row r="38" spans="1:38" ht="14.95" thickBot="1" x14ac:dyDescent="0.3">
      <c r="A38" s="161"/>
      <c r="B38" s="160"/>
      <c r="C38" s="162"/>
      <c r="D38" s="160"/>
      <c r="E38" s="160" t="s">
        <v>20</v>
      </c>
      <c r="F38" s="160">
        <f t="shared" ref="F38:AL38" si="1">COUNTA(F28:F36)-COUNTIF(F28:F34,"N")-COUNTIF(F28:F34,"10")-COUNTIF(F28:F34,"11")-COUNTIF(F28:F34,"7")-COUNTIF(F28:F34,"I")</f>
        <v>2</v>
      </c>
      <c r="G38" s="160">
        <f t="shared" si="1"/>
        <v>2</v>
      </c>
      <c r="H38" s="160">
        <f t="shared" si="1"/>
        <v>2</v>
      </c>
      <c r="I38" s="160">
        <f t="shared" si="1"/>
        <v>2</v>
      </c>
      <c r="J38" s="160">
        <f t="shared" si="1"/>
        <v>2</v>
      </c>
      <c r="K38" s="160">
        <f t="shared" si="1"/>
        <v>4</v>
      </c>
      <c r="L38" s="160">
        <f t="shared" si="1"/>
        <v>3</v>
      </c>
      <c r="M38" s="160">
        <f t="shared" si="1"/>
        <v>2</v>
      </c>
      <c r="N38" s="160">
        <f t="shared" si="1"/>
        <v>2</v>
      </c>
      <c r="O38" s="160">
        <f t="shared" si="1"/>
        <v>2</v>
      </c>
      <c r="P38" s="160">
        <f t="shared" si="1"/>
        <v>3</v>
      </c>
      <c r="Q38" s="160">
        <f t="shared" si="1"/>
        <v>3</v>
      </c>
      <c r="R38" s="160">
        <f t="shared" si="1"/>
        <v>4</v>
      </c>
      <c r="S38" s="160">
        <f t="shared" si="1"/>
        <v>4</v>
      </c>
      <c r="T38" s="160">
        <f t="shared" si="1"/>
        <v>3</v>
      </c>
      <c r="U38" s="160">
        <f t="shared" si="1"/>
        <v>3</v>
      </c>
      <c r="V38" s="160">
        <f t="shared" si="1"/>
        <v>2</v>
      </c>
      <c r="W38" s="160">
        <f t="shared" si="1"/>
        <v>2</v>
      </c>
      <c r="X38" s="160">
        <f t="shared" si="1"/>
        <v>4</v>
      </c>
      <c r="Y38" s="160">
        <f t="shared" si="1"/>
        <v>5</v>
      </c>
      <c r="Z38" s="160">
        <f t="shared" si="1"/>
        <v>4</v>
      </c>
      <c r="AA38" s="160">
        <f>COUNTA(AA28:AA36)-COUNTIF(AA28:AA34,"N")-COUNTIF(AA28:AA34,"10")-COUNTIF(AA28:AA34,"11")-COUNTIF(AA28:AA34,"7")-COUNTIF(AA28:AA34,"I")</f>
        <v>3</v>
      </c>
      <c r="AB38" s="160">
        <f t="shared" si="1"/>
        <v>3</v>
      </c>
      <c r="AC38" s="160">
        <f t="shared" si="1"/>
        <v>3</v>
      </c>
      <c r="AD38" s="160">
        <f t="shared" si="1"/>
        <v>2</v>
      </c>
      <c r="AE38" s="160">
        <f t="shared" si="1"/>
        <v>2</v>
      </c>
      <c r="AF38" s="160">
        <f t="shared" si="1"/>
        <v>5</v>
      </c>
      <c r="AG38" s="160">
        <f t="shared" si="1"/>
        <v>4</v>
      </c>
      <c r="AH38" s="160">
        <f t="shared" si="1"/>
        <v>3</v>
      </c>
      <c r="AI38" s="160">
        <f t="shared" si="1"/>
        <v>3</v>
      </c>
      <c r="AJ38" s="160">
        <f t="shared" si="1"/>
        <v>2</v>
      </c>
      <c r="AK38" s="160">
        <f t="shared" si="1"/>
        <v>2</v>
      </c>
      <c r="AL38" s="160">
        <f t="shared" si="1"/>
        <v>2</v>
      </c>
    </row>
    <row r="39" spans="1:38" ht="14.95" thickBot="1" x14ac:dyDescent="0.3">
      <c r="A39" s="163"/>
      <c r="B39" s="164"/>
      <c r="C39" s="165" t="s">
        <v>25</v>
      </c>
      <c r="D39" s="166">
        <f>COUNTA(D4:D35)</f>
        <v>22</v>
      </c>
      <c r="E39" s="167" t="s">
        <v>26</v>
      </c>
      <c r="F39" s="236" t="s">
        <v>171</v>
      </c>
      <c r="G39" s="237"/>
      <c r="H39" s="237"/>
      <c r="I39" s="237"/>
      <c r="J39" s="237"/>
      <c r="K39" s="237"/>
      <c r="L39" s="237"/>
      <c r="M39" s="237"/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237"/>
      <c r="Y39" s="237"/>
      <c r="Z39" s="237"/>
      <c r="AA39" s="237"/>
      <c r="AB39" s="237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</row>
  </sheetData>
  <mergeCells count="5">
    <mergeCell ref="A1:E1"/>
    <mergeCell ref="A25:E25"/>
    <mergeCell ref="F1:AJ1"/>
    <mergeCell ref="F25:AJ25"/>
    <mergeCell ref="F39:AL39"/>
  </mergeCells>
  <phoneticPr fontId="3" type="noConversion"/>
  <pageMargins left="0" right="0" top="0" bottom="0" header="0" footer="0"/>
  <pageSetup paperSize="9" scale="60" orientation="landscape" r:id="rId1"/>
  <headerFooter differentOddEven="1" differentFirst="1" scaleWithDoc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5F601-94DA-45B8-9AE0-FC4E55C43AEA}">
  <sheetPr codeName="Planilha1">
    <tabColor rgb="FF009ED6"/>
  </sheetPr>
  <dimension ref="A1:U52"/>
  <sheetViews>
    <sheetView showGridLines="0" topLeftCell="C1" zoomScale="80" zoomScaleNormal="80" workbookViewId="0">
      <selection activeCell="A83" sqref="A39:XFD83"/>
    </sheetView>
  </sheetViews>
  <sheetFormatPr defaultColWidth="9.75" defaultRowHeight="27.85" x14ac:dyDescent="0.25"/>
  <cols>
    <col min="1" max="1" width="9.75" style="22"/>
    <col min="2" max="2" width="21.875" style="22" bestFit="1" customWidth="1"/>
    <col min="3" max="3" width="9.75" style="22"/>
    <col min="4" max="4" width="15.375" style="22" bestFit="1" customWidth="1"/>
    <col min="5" max="7" width="9.75" style="22"/>
    <col min="8" max="9" width="29.25" style="14" customWidth="1"/>
    <col min="10" max="10" width="29.25" style="42" customWidth="1"/>
    <col min="11" max="11" width="23.5" style="109" bestFit="1" customWidth="1"/>
    <col min="12" max="12" width="20.25" style="109" bestFit="1" customWidth="1"/>
    <col min="13" max="13" width="23.625" style="109" bestFit="1" customWidth="1"/>
    <col min="14" max="14" width="22" style="109" bestFit="1" customWidth="1"/>
    <col min="15" max="15" width="9.75" style="14"/>
    <col min="16" max="16" width="32.875" style="106" bestFit="1" customWidth="1"/>
    <col min="17" max="17" width="20.875" style="106" bestFit="1" customWidth="1"/>
    <col min="18" max="18" width="14" style="106" bestFit="1" customWidth="1"/>
    <col min="19" max="19" width="16.75" style="106" bestFit="1" customWidth="1"/>
    <col min="20" max="20" width="8" style="14" bestFit="1" customWidth="1"/>
    <col min="21" max="16384" width="9.75" style="22"/>
  </cols>
  <sheetData>
    <row r="1" spans="2:21" ht="26.5" x14ac:dyDescent="0.25">
      <c r="B1" s="9" t="s">
        <v>27</v>
      </c>
      <c r="C1" s="39"/>
      <c r="D1" s="9" t="s">
        <v>28</v>
      </c>
      <c r="E1" s="39"/>
      <c r="H1" s="41" t="s">
        <v>29</v>
      </c>
      <c r="I1" s="41" t="s">
        <v>30</v>
      </c>
      <c r="K1" s="107" t="s">
        <v>31</v>
      </c>
      <c r="L1" s="107" t="s">
        <v>32</v>
      </c>
      <c r="M1" s="107" t="s">
        <v>33</v>
      </c>
      <c r="N1" s="107" t="s">
        <v>34</v>
      </c>
      <c r="P1" s="102" t="s">
        <v>35</v>
      </c>
      <c r="Q1" s="103" t="s">
        <v>36</v>
      </c>
      <c r="R1" s="103" t="s">
        <v>37</v>
      </c>
      <c r="S1" s="103" t="s">
        <v>38</v>
      </c>
      <c r="T1" s="13" t="s">
        <v>39</v>
      </c>
    </row>
    <row r="2" spans="2:21" s="23" customFormat="1" ht="28.55" thickBot="1" x14ac:dyDescent="0.3">
      <c r="B2" s="8" t="s">
        <v>41</v>
      </c>
      <c r="C2" s="40"/>
      <c r="D2" s="9" t="s">
        <v>42</v>
      </c>
      <c r="E2" s="40"/>
      <c r="F2" s="22"/>
      <c r="H2" s="43" t="s">
        <v>43</v>
      </c>
      <c r="I2" s="44" t="s">
        <v>44</v>
      </c>
      <c r="J2" s="45"/>
      <c r="K2" s="108">
        <v>45731</v>
      </c>
      <c r="L2" s="109" t="s">
        <v>52</v>
      </c>
      <c r="M2" s="109">
        <v>24</v>
      </c>
      <c r="N2" s="109">
        <v>18</v>
      </c>
      <c r="O2" s="14"/>
      <c r="P2" s="103" t="s">
        <v>46</v>
      </c>
      <c r="Q2" s="104">
        <f ca="1">TODAY()-1</f>
        <v>45730</v>
      </c>
      <c r="R2" s="103" t="e">
        <f ca="1">_xlfn.XLOOKUP(Q2,previsao[dia],previsao[tempo],,0,1)</f>
        <v>#N/A</v>
      </c>
      <c r="S2" s="103" t="e">
        <f ca="1">_xlfn.XLOOKUP($Q2,previsao[dia],previsao[maxima],,0,1)</f>
        <v>#N/A</v>
      </c>
      <c r="T2" s="13" t="e">
        <f ca="1">_xlfn.XLOOKUP($Q2,previsao[dia],previsao[minima],,0,1)</f>
        <v>#N/A</v>
      </c>
    </row>
    <row r="3" spans="2:21" ht="28.55" thickBot="1" x14ac:dyDescent="0.3">
      <c r="B3" s="8" t="s">
        <v>48</v>
      </c>
      <c r="C3" s="40"/>
      <c r="D3" s="9" t="s">
        <v>49</v>
      </c>
      <c r="E3" s="40"/>
      <c r="H3" s="43" t="s">
        <v>50</v>
      </c>
      <c r="I3" s="44" t="s">
        <v>51</v>
      </c>
      <c r="K3" s="108">
        <v>45732</v>
      </c>
      <c r="L3" s="109" t="s">
        <v>50</v>
      </c>
      <c r="M3" s="109">
        <v>24</v>
      </c>
      <c r="N3" s="109">
        <v>17</v>
      </c>
      <c r="P3" s="103"/>
      <c r="Q3" s="105">
        <f ca="1">Q2</f>
        <v>45730</v>
      </c>
      <c r="R3" s="103" t="e">
        <f ca="1">_xlfn.XLOOKUP(R2,$H$2:$H$30,$I$2:$I$30,,0,1)</f>
        <v>#N/A</v>
      </c>
      <c r="S3" s="103" t="e">
        <f ca="1">S2</f>
        <v>#N/A</v>
      </c>
      <c r="T3" s="13" t="e">
        <f ca="1">T2</f>
        <v>#N/A</v>
      </c>
    </row>
    <row r="4" spans="2:21" ht="28.55" thickBot="1" x14ac:dyDescent="0.3">
      <c r="B4" s="28" t="s">
        <v>49</v>
      </c>
      <c r="C4" s="39"/>
      <c r="D4" s="9" t="s">
        <v>27</v>
      </c>
      <c r="E4" s="39"/>
      <c r="H4" s="43" t="s">
        <v>45</v>
      </c>
      <c r="I4" s="44" t="s">
        <v>53</v>
      </c>
      <c r="K4" s="108">
        <v>45733</v>
      </c>
      <c r="L4" s="109" t="s">
        <v>52</v>
      </c>
      <c r="M4" s="109">
        <v>27</v>
      </c>
      <c r="N4" s="109">
        <v>17</v>
      </c>
      <c r="P4" s="103" t="s">
        <v>54</v>
      </c>
      <c r="Q4" s="104">
        <f ca="1">TODAY()</f>
        <v>45731</v>
      </c>
      <c r="R4" s="103" t="str">
        <f ca="1">_xlfn.XLOOKUP(Q4,previsao[dia],previsao[tempo],,0,1)</f>
        <v>pn</v>
      </c>
      <c r="S4" s="103">
        <f ca="1">_xlfn.XLOOKUP($Q4,previsao[dia],previsao[maxima],,0,1)</f>
        <v>24</v>
      </c>
      <c r="T4" s="13">
        <f ca="1">_xlfn.XLOOKUP($Q4,previsao[dia],previsao[minima],,0,1)</f>
        <v>18</v>
      </c>
      <c r="U4" s="195"/>
    </row>
    <row r="5" spans="2:21" ht="28.55" thickBot="1" x14ac:dyDescent="0.3">
      <c r="B5" s="9" t="s">
        <v>55</v>
      </c>
      <c r="C5" s="39"/>
      <c r="D5" s="8" t="s">
        <v>41</v>
      </c>
      <c r="E5" s="39"/>
      <c r="H5" s="43" t="s">
        <v>56</v>
      </c>
      <c r="I5" s="44" t="s">
        <v>57</v>
      </c>
      <c r="K5" s="108">
        <v>45734</v>
      </c>
      <c r="L5" s="109" t="s">
        <v>50</v>
      </c>
      <c r="M5" s="109">
        <v>28</v>
      </c>
      <c r="N5" s="109">
        <v>17</v>
      </c>
      <c r="P5" s="103"/>
      <c r="Q5" s="105">
        <f ca="1">Q4</f>
        <v>45731</v>
      </c>
      <c r="R5" s="103" t="str">
        <f ca="1">_xlfn.XLOOKUP(R4,$H$2:$H$30,$I$2:$I$30,,0,1)</f>
        <v>Parcialmente Nublado</v>
      </c>
      <c r="S5" s="103">
        <f ca="1">S4</f>
        <v>24</v>
      </c>
      <c r="T5" s="13">
        <f ca="1">T4</f>
        <v>18</v>
      </c>
    </row>
    <row r="6" spans="2:21" ht="28.55" thickBot="1" x14ac:dyDescent="0.3">
      <c r="B6" s="9" t="s">
        <v>58</v>
      </c>
      <c r="C6" s="39"/>
      <c r="D6" s="47" t="s">
        <v>48</v>
      </c>
      <c r="E6" s="39"/>
      <c r="F6" s="46"/>
      <c r="H6" s="43" t="s">
        <v>59</v>
      </c>
      <c r="I6" s="44" t="s">
        <v>60</v>
      </c>
      <c r="K6" s="108">
        <v>45735</v>
      </c>
      <c r="L6" s="109" t="s">
        <v>52</v>
      </c>
      <c r="M6" s="109">
        <v>26</v>
      </c>
      <c r="N6" s="109">
        <v>18</v>
      </c>
      <c r="P6" s="103" t="s">
        <v>61</v>
      </c>
      <c r="Q6" s="104">
        <f ca="1">TODAY()+1</f>
        <v>45732</v>
      </c>
      <c r="R6" s="103" t="str">
        <f ca="1">_xlfn.XLOOKUP(Q6,previsao[dia],previsao[tempo],,0,1)</f>
        <v>ci</v>
      </c>
      <c r="S6" s="103">
        <f ca="1">_xlfn.XLOOKUP($Q6,previsao[dia],previsao[maxima],,0,1)</f>
        <v>24</v>
      </c>
      <c r="T6" s="13">
        <f ca="1">_xlfn.XLOOKUP($Q6,previsao[dia],previsao[minima],,0,1)</f>
        <v>17</v>
      </c>
    </row>
    <row r="7" spans="2:21" ht="28.55" thickBot="1" x14ac:dyDescent="0.3">
      <c r="B7" s="9" t="s">
        <v>158</v>
      </c>
      <c r="C7" s="39"/>
      <c r="D7" s="9" t="s">
        <v>62</v>
      </c>
      <c r="E7" s="39"/>
      <c r="H7" s="43" t="s">
        <v>63</v>
      </c>
      <c r="I7" s="44" t="s">
        <v>64</v>
      </c>
      <c r="K7" s="108">
        <v>45736</v>
      </c>
      <c r="L7" s="109" t="s">
        <v>52</v>
      </c>
      <c r="M7" s="109">
        <v>25</v>
      </c>
      <c r="N7" s="109">
        <v>16</v>
      </c>
      <c r="Q7" s="104">
        <f ca="1">Q6</f>
        <v>45732</v>
      </c>
      <c r="R7" s="103" t="str">
        <f ca="1">_xlfn.XLOOKUP(R6,$H$2:$H$30,$I$2:$I$30,,0,1)</f>
        <v>Chuvas Isoladas</v>
      </c>
      <c r="S7" s="103">
        <f ca="1">S6</f>
        <v>24</v>
      </c>
      <c r="T7" s="13">
        <f ca="1">T6</f>
        <v>17</v>
      </c>
    </row>
    <row r="8" spans="2:21" ht="28.55" thickBot="1" x14ac:dyDescent="0.3">
      <c r="B8" s="9" t="s">
        <v>42</v>
      </c>
      <c r="C8" s="39"/>
      <c r="D8" s="9" t="s">
        <v>65</v>
      </c>
      <c r="E8" s="39"/>
      <c r="F8" s="48"/>
      <c r="H8" s="43" t="s">
        <v>66</v>
      </c>
      <c r="I8" s="44" t="s">
        <v>67</v>
      </c>
      <c r="K8" s="108">
        <v>45737</v>
      </c>
      <c r="L8" s="109" t="s">
        <v>52</v>
      </c>
      <c r="M8" s="109">
        <v>24</v>
      </c>
      <c r="N8" s="109">
        <v>16</v>
      </c>
    </row>
    <row r="9" spans="2:21" ht="21.6" customHeight="1" thickBot="1" x14ac:dyDescent="0.3">
      <c r="B9" s="9" t="s">
        <v>65</v>
      </c>
      <c r="C9" s="39"/>
      <c r="D9" s="9" t="s">
        <v>68</v>
      </c>
      <c r="E9" s="39"/>
      <c r="F9" s="46"/>
      <c r="H9" s="43" t="s">
        <v>69</v>
      </c>
      <c r="I9" s="44" t="s">
        <v>70</v>
      </c>
      <c r="J9" s="49"/>
    </row>
    <row r="10" spans="2:21" ht="21.6" customHeight="1" thickBot="1" x14ac:dyDescent="0.3">
      <c r="B10" s="9" t="s">
        <v>68</v>
      </c>
      <c r="C10" s="39"/>
      <c r="D10" s="9" t="s">
        <v>157</v>
      </c>
      <c r="E10" s="39"/>
      <c r="F10" s="24"/>
      <c r="H10" s="43" t="s">
        <v>72</v>
      </c>
      <c r="I10" s="44" t="s">
        <v>73</v>
      </c>
      <c r="J10" s="50"/>
      <c r="K10" s="110"/>
      <c r="L10" s="110"/>
      <c r="M10" s="110"/>
      <c r="N10" s="110"/>
      <c r="O10" s="13"/>
      <c r="Q10" s="103"/>
      <c r="R10" s="103"/>
      <c r="S10" s="103"/>
      <c r="T10" s="13"/>
    </row>
    <row r="11" spans="2:21" ht="21.6" customHeight="1" thickBot="1" x14ac:dyDescent="0.3">
      <c r="B11" s="9" t="s">
        <v>71</v>
      </c>
      <c r="C11" s="39"/>
      <c r="D11" s="39"/>
      <c r="E11" s="39"/>
      <c r="F11" s="24"/>
      <c r="H11" s="43" t="s">
        <v>75</v>
      </c>
      <c r="I11" s="44" t="s">
        <v>76</v>
      </c>
      <c r="J11" s="25"/>
      <c r="K11" s="110"/>
      <c r="L11" s="110"/>
      <c r="M11" s="110"/>
      <c r="N11" s="110"/>
      <c r="O11" s="13"/>
      <c r="Q11" s="103"/>
      <c r="R11" s="103"/>
      <c r="S11" s="103"/>
      <c r="T11" s="13"/>
    </row>
    <row r="12" spans="2:21" s="24" customFormat="1" ht="21.6" customHeight="1" thickBot="1" x14ac:dyDescent="0.3">
      <c r="B12" s="9" t="s">
        <v>164</v>
      </c>
      <c r="C12" s="46"/>
      <c r="D12" s="46"/>
      <c r="E12" s="46"/>
      <c r="H12" s="43" t="s">
        <v>78</v>
      </c>
      <c r="I12" s="44" t="s">
        <v>79</v>
      </c>
      <c r="J12" s="25"/>
      <c r="K12" s="110"/>
      <c r="L12" s="110"/>
      <c r="M12" s="110"/>
      <c r="N12" s="110"/>
      <c r="O12" s="13"/>
      <c r="P12" s="106"/>
      <c r="Q12" s="103"/>
      <c r="R12" s="103"/>
      <c r="S12" s="103"/>
      <c r="T12" s="13"/>
      <c r="U12" s="22"/>
    </row>
    <row r="13" spans="2:21" s="24" customFormat="1" ht="21.6" customHeight="1" thickBot="1" x14ac:dyDescent="0.3">
      <c r="B13" s="9" t="s">
        <v>164</v>
      </c>
      <c r="C13" s="46"/>
      <c r="D13" s="46"/>
      <c r="E13" s="46"/>
      <c r="F13" s="51"/>
      <c r="H13" s="43" t="s">
        <v>52</v>
      </c>
      <c r="I13" s="44" t="s">
        <v>81</v>
      </c>
      <c r="J13" s="25"/>
      <c r="K13" s="110"/>
      <c r="L13" s="110"/>
      <c r="M13" s="110"/>
      <c r="N13" s="110"/>
      <c r="O13" s="13"/>
      <c r="P13" s="106"/>
      <c r="Q13" s="103"/>
      <c r="R13" s="103"/>
      <c r="S13" s="103"/>
      <c r="T13" s="13"/>
      <c r="U13" s="22"/>
    </row>
    <row r="14" spans="2:21" s="24" customFormat="1" ht="21.6" customHeight="1" thickBot="1" x14ac:dyDescent="0.3">
      <c r="B14" s="9" t="s">
        <v>77</v>
      </c>
      <c r="C14" s="46"/>
      <c r="D14" s="46"/>
      <c r="E14" s="46"/>
      <c r="H14" s="43" t="s">
        <v>82</v>
      </c>
      <c r="I14" s="44" t="s">
        <v>83</v>
      </c>
      <c r="J14" s="25"/>
      <c r="K14" s="110"/>
      <c r="L14" s="110"/>
      <c r="M14" s="110"/>
      <c r="N14" s="110"/>
      <c r="O14" s="13"/>
      <c r="P14" s="106"/>
      <c r="Q14" s="103"/>
      <c r="R14" s="103"/>
      <c r="S14" s="103"/>
      <c r="T14" s="13"/>
      <c r="U14" s="22"/>
    </row>
    <row r="15" spans="2:21" s="24" customFormat="1" ht="21.6" customHeight="1" thickBot="1" x14ac:dyDescent="0.3">
      <c r="B15" s="9" t="s">
        <v>80</v>
      </c>
      <c r="C15" s="46"/>
      <c r="D15" s="46"/>
      <c r="E15" s="46"/>
      <c r="H15" s="43" t="s">
        <v>85</v>
      </c>
      <c r="I15" s="44" t="s">
        <v>86</v>
      </c>
      <c r="J15" s="25"/>
      <c r="K15" s="110"/>
      <c r="L15" s="110"/>
      <c r="M15" s="110"/>
      <c r="N15" s="110"/>
      <c r="P15" s="103"/>
      <c r="Q15" s="103"/>
      <c r="R15" s="103"/>
      <c r="S15" s="103"/>
    </row>
    <row r="16" spans="2:21" s="24" customFormat="1" ht="21.6" customHeight="1" thickBot="1" x14ac:dyDescent="0.3">
      <c r="B16" s="9" t="s">
        <v>91</v>
      </c>
      <c r="H16" s="43" t="s">
        <v>87</v>
      </c>
      <c r="I16" s="44" t="s">
        <v>88</v>
      </c>
      <c r="J16" s="25"/>
      <c r="K16" s="110"/>
      <c r="L16" s="110"/>
      <c r="M16" s="110"/>
      <c r="N16" s="110"/>
      <c r="P16" s="103"/>
      <c r="Q16" s="103"/>
      <c r="R16" s="103"/>
      <c r="S16" s="103"/>
    </row>
    <row r="17" spans="2:20" s="24" customFormat="1" ht="21.6" customHeight="1" thickBot="1" x14ac:dyDescent="0.3">
      <c r="B17" s="9" t="s">
        <v>160</v>
      </c>
      <c r="H17" s="43" t="s">
        <v>89</v>
      </c>
      <c r="I17" s="44" t="s">
        <v>90</v>
      </c>
      <c r="J17" s="25"/>
      <c r="K17" s="110"/>
      <c r="L17" s="110"/>
      <c r="M17" s="110"/>
      <c r="N17" s="110"/>
      <c r="P17" s="103"/>
      <c r="Q17" s="103"/>
      <c r="R17" s="103"/>
      <c r="S17" s="103"/>
    </row>
    <row r="18" spans="2:20" s="24" customFormat="1" ht="21.6" customHeight="1" thickBot="1" x14ac:dyDescent="0.3">
      <c r="B18" s="9" t="s">
        <v>161</v>
      </c>
      <c r="F18" s="25"/>
      <c r="H18" s="43" t="s">
        <v>92</v>
      </c>
      <c r="I18" s="44" t="s">
        <v>93</v>
      </c>
      <c r="J18" s="25"/>
      <c r="K18" s="110"/>
      <c r="L18" s="110"/>
      <c r="M18" s="110"/>
      <c r="N18" s="110"/>
      <c r="P18" s="103"/>
      <c r="Q18" s="103"/>
      <c r="R18" s="103"/>
      <c r="S18" s="103"/>
    </row>
    <row r="19" spans="2:20" s="24" customFormat="1" ht="21.6" customHeight="1" thickBot="1" x14ac:dyDescent="0.3">
      <c r="B19" s="9" t="s">
        <v>162</v>
      </c>
      <c r="H19" s="43" t="s">
        <v>94</v>
      </c>
      <c r="I19" s="44" t="s">
        <v>95</v>
      </c>
      <c r="J19" s="25"/>
      <c r="K19" s="110"/>
      <c r="L19" s="110"/>
      <c r="M19" s="110"/>
      <c r="N19" s="110"/>
      <c r="P19" s="103"/>
      <c r="Q19" s="103"/>
      <c r="R19" s="103"/>
      <c r="S19" s="103"/>
    </row>
    <row r="20" spans="2:20" s="24" customFormat="1" ht="21.6" customHeight="1" thickBot="1" x14ac:dyDescent="0.3">
      <c r="B20" s="9" t="s">
        <v>84</v>
      </c>
      <c r="H20" s="43" t="s">
        <v>96</v>
      </c>
      <c r="I20" s="44" t="s">
        <v>97</v>
      </c>
      <c r="J20" s="25"/>
      <c r="K20" s="110"/>
      <c r="L20" s="110"/>
      <c r="M20" s="110"/>
      <c r="N20" s="110"/>
      <c r="P20" s="103"/>
      <c r="Q20" s="103"/>
      <c r="R20" s="103"/>
      <c r="S20" s="103"/>
    </row>
    <row r="21" spans="2:20" s="24" customFormat="1" ht="21.6" customHeight="1" thickBot="1" x14ac:dyDescent="0.3">
      <c r="B21" s="9" t="s">
        <v>91</v>
      </c>
      <c r="H21" s="43" t="s">
        <v>98</v>
      </c>
      <c r="I21" s="44" t="s">
        <v>99</v>
      </c>
      <c r="J21" s="25"/>
      <c r="K21" s="110"/>
      <c r="L21" s="110"/>
      <c r="M21" s="110"/>
      <c r="N21" s="110"/>
      <c r="P21" s="103"/>
      <c r="Q21" s="103"/>
      <c r="R21" s="103"/>
      <c r="S21" s="103"/>
    </row>
    <row r="22" spans="2:20" s="24" customFormat="1" ht="21.6" customHeight="1" thickBot="1" x14ac:dyDescent="0.3">
      <c r="H22" s="43" t="s">
        <v>100</v>
      </c>
      <c r="I22" s="44" t="s">
        <v>101</v>
      </c>
      <c r="J22" s="25"/>
      <c r="K22" s="110"/>
      <c r="L22" s="110"/>
      <c r="M22" s="110"/>
      <c r="N22" s="110"/>
      <c r="P22" s="103"/>
      <c r="Q22" s="103"/>
      <c r="R22" s="103"/>
      <c r="S22" s="103"/>
    </row>
    <row r="23" spans="2:20" s="24" customFormat="1" ht="22.1" customHeight="1" thickBot="1" x14ac:dyDescent="0.3">
      <c r="H23" s="43" t="s">
        <v>102</v>
      </c>
      <c r="I23" s="44" t="s">
        <v>103</v>
      </c>
      <c r="J23" s="25"/>
      <c r="K23" s="110"/>
      <c r="L23" s="110"/>
      <c r="M23" s="110"/>
      <c r="N23" s="110"/>
      <c r="P23" s="103"/>
      <c r="Q23" s="103"/>
      <c r="R23" s="103"/>
      <c r="S23" s="103"/>
    </row>
    <row r="24" spans="2:20" s="24" customFormat="1" ht="22.1" customHeight="1" thickBot="1" x14ac:dyDescent="0.3">
      <c r="H24" s="44" t="s">
        <v>103</v>
      </c>
      <c r="I24" s="44" t="s">
        <v>104</v>
      </c>
      <c r="J24" s="25"/>
      <c r="K24" s="110"/>
      <c r="L24" s="110"/>
      <c r="M24" s="110"/>
      <c r="N24" s="110"/>
      <c r="P24" s="103"/>
      <c r="Q24" s="103"/>
      <c r="R24" s="103"/>
      <c r="S24" s="103"/>
    </row>
    <row r="25" spans="2:20" s="24" customFormat="1" ht="22.1" customHeight="1" thickBot="1" x14ac:dyDescent="0.3">
      <c r="H25" s="43" t="s">
        <v>105</v>
      </c>
      <c r="I25" s="44" t="s">
        <v>106</v>
      </c>
      <c r="J25" s="25"/>
      <c r="K25" s="110"/>
      <c r="L25" s="110"/>
      <c r="M25" s="110"/>
      <c r="N25" s="110"/>
      <c r="P25" s="103"/>
      <c r="Q25" s="103"/>
      <c r="R25" s="103"/>
      <c r="S25" s="103"/>
    </row>
    <row r="26" spans="2:20" s="24" customFormat="1" ht="22.1" customHeight="1" thickBot="1" x14ac:dyDescent="0.3">
      <c r="H26" s="43" t="s">
        <v>107</v>
      </c>
      <c r="I26" s="44" t="s">
        <v>108</v>
      </c>
      <c r="J26" s="25"/>
      <c r="K26" s="110"/>
      <c r="L26" s="110"/>
      <c r="M26" s="110"/>
      <c r="N26" s="110"/>
      <c r="P26" s="103"/>
      <c r="Q26" s="103"/>
      <c r="R26" s="103"/>
      <c r="S26" s="103"/>
    </row>
    <row r="27" spans="2:20" s="24" customFormat="1" ht="22.1" customHeight="1" thickBot="1" x14ac:dyDescent="0.3">
      <c r="F27" s="22"/>
      <c r="H27" s="43" t="s">
        <v>109</v>
      </c>
      <c r="I27" s="44" t="s">
        <v>110</v>
      </c>
      <c r="J27" s="25"/>
      <c r="K27" s="110"/>
      <c r="L27" s="110"/>
      <c r="M27" s="110"/>
      <c r="N27" s="110"/>
      <c r="P27" s="103"/>
      <c r="Q27" s="103"/>
      <c r="R27" s="103"/>
      <c r="S27" s="103"/>
    </row>
    <row r="28" spans="2:20" s="24" customFormat="1" ht="22.1" customHeight="1" thickBot="1" x14ac:dyDescent="0.3">
      <c r="F28" s="22"/>
      <c r="H28" s="43" t="s">
        <v>111</v>
      </c>
      <c r="I28" s="44" t="s">
        <v>112</v>
      </c>
      <c r="J28" s="25"/>
      <c r="K28" s="110"/>
      <c r="L28" s="110"/>
      <c r="M28" s="110"/>
      <c r="N28" s="110"/>
      <c r="P28" s="103"/>
      <c r="Q28" s="103"/>
      <c r="R28" s="103"/>
      <c r="S28" s="103"/>
    </row>
    <row r="29" spans="2:20" s="24" customFormat="1" ht="22.1" customHeight="1" thickBot="1" x14ac:dyDescent="0.3">
      <c r="F29" s="22"/>
      <c r="H29" s="43" t="s">
        <v>113</v>
      </c>
      <c r="I29" s="44" t="s">
        <v>114</v>
      </c>
      <c r="J29" s="25"/>
      <c r="K29" s="110"/>
      <c r="L29" s="110"/>
      <c r="M29" s="110"/>
      <c r="N29" s="110"/>
      <c r="O29" s="13"/>
      <c r="P29" s="106"/>
      <c r="Q29" s="103"/>
      <c r="R29" s="103"/>
      <c r="S29" s="103"/>
      <c r="T29" s="13"/>
    </row>
    <row r="30" spans="2:20" s="24" customFormat="1" ht="22.1" customHeight="1" x14ac:dyDescent="0.25">
      <c r="F30" s="22"/>
      <c r="H30" s="61" t="s">
        <v>115</v>
      </c>
      <c r="I30" s="62" t="s">
        <v>116</v>
      </c>
      <c r="J30" s="25"/>
      <c r="K30" s="110"/>
      <c r="L30" s="110"/>
      <c r="M30" s="110"/>
      <c r="N30" s="110"/>
      <c r="P30" s="103"/>
      <c r="Q30" s="103"/>
      <c r="R30" s="103"/>
      <c r="S30" s="103"/>
    </row>
    <row r="31" spans="2:20" ht="22.1" customHeight="1" thickBot="1" x14ac:dyDescent="0.3">
      <c r="B31" s="24"/>
      <c r="H31" s="43" t="s">
        <v>117</v>
      </c>
      <c r="I31" s="44" t="s">
        <v>118</v>
      </c>
      <c r="K31" s="110"/>
      <c r="L31" s="110"/>
      <c r="M31" s="110"/>
      <c r="N31" s="110"/>
    </row>
    <row r="32" spans="2:20" ht="22.1" customHeight="1" thickBot="1" x14ac:dyDescent="0.3">
      <c r="B32" s="24"/>
      <c r="H32" s="43" t="s">
        <v>119</v>
      </c>
      <c r="I32" s="44" t="s">
        <v>120</v>
      </c>
    </row>
    <row r="33" spans="1:9" s="106" customFormat="1" ht="21.25" customHeight="1" thickBot="1" x14ac:dyDescent="0.3">
      <c r="B33" s="103"/>
      <c r="H33" s="191" t="s">
        <v>121</v>
      </c>
      <c r="I33" s="192" t="s">
        <v>122</v>
      </c>
    </row>
    <row r="34" spans="1:9" s="106" customFormat="1" ht="21.25" customHeight="1" thickBot="1" x14ac:dyDescent="0.3">
      <c r="B34" s="103"/>
      <c r="H34" s="193" t="s">
        <v>123</v>
      </c>
      <c r="I34" s="194" t="s">
        <v>124</v>
      </c>
    </row>
    <row r="35" spans="1:9" s="106" customFormat="1" ht="21.6" customHeight="1" x14ac:dyDescent="0.25">
      <c r="B35" s="103"/>
    </row>
    <row r="36" spans="1:9" ht="21.6" customHeight="1" x14ac:dyDescent="0.25">
      <c r="B36" s="24"/>
    </row>
    <row r="37" spans="1:9" x14ac:dyDescent="0.25">
      <c r="B37" s="24"/>
    </row>
    <row r="38" spans="1:9" x14ac:dyDescent="0.25">
      <c r="B38" s="24"/>
    </row>
    <row r="39" spans="1:9" x14ac:dyDescent="0.25">
      <c r="B39" s="24"/>
    </row>
    <row r="40" spans="1:9" x14ac:dyDescent="0.25">
      <c r="B40" s="24"/>
    </row>
    <row r="41" spans="1:9" x14ac:dyDescent="0.25">
      <c r="A41" s="96"/>
      <c r="B41" s="24"/>
      <c r="E41" s="96"/>
      <c r="I41" s="96"/>
    </row>
    <row r="52" spans="1:9" x14ac:dyDescent="0.25">
      <c r="A52" s="96"/>
      <c r="I52" s="96"/>
    </row>
  </sheetData>
  <sortState xmlns:xlrd2="http://schemas.microsoft.com/office/spreadsheetml/2017/richdata2" ref="B18:B27">
    <sortCondition ref="B1:B27"/>
  </sortState>
  <customSheetViews>
    <customSheetView guid="{4C47740D-F439-4239-A241-99814034B63F}">
      <selection sqref="A1:A11"/>
      <pageMargins left="0" right="0" top="0" bottom="0" header="0" footer="0"/>
      <pageSetup paperSize="9" orientation="landscape" r:id="rId1"/>
    </customSheetView>
  </customSheetViews>
  <phoneticPr fontId="3" type="noConversion"/>
  <conditionalFormatting sqref="D1:D10 B29:B1048576 B1:B21">
    <cfRule type="containsText" dxfId="4667" priority="37" operator="containsText" text="Cx.valet">
      <formula>NOT(ISERROR(SEARCH("Cx.valet",B1)))</formula>
    </cfRule>
    <cfRule type="containsText" dxfId="4666" priority="38" operator="containsText" text="valet">
      <formula>NOT(ISERROR(SEARCH("valet",B1)))</formula>
    </cfRule>
  </conditionalFormatting>
  <conditionalFormatting sqref="D1:D10 B1:B21">
    <cfRule type="containsText" dxfId="4665" priority="42" operator="containsText" text="C.S3">
      <formula>NOT(ISERROR(SEARCH("C.S3",B1)))</formula>
    </cfRule>
    <cfRule type="containsText" dxfId="4664" priority="43" operator="containsText" text="C.S2">
      <formula>NOT(ISERROR(SEARCH("C.S2",B1)))</formula>
    </cfRule>
    <cfRule type="containsText" dxfId="4663" priority="44" operator="containsText" text="C.S1">
      <formula>NOT(ISERROR(SEARCH("C.S1",B1)))</formula>
    </cfRule>
  </conditionalFormatting>
  <conditionalFormatting sqref="K2:K8">
    <cfRule type="cellIs" dxfId="4662" priority="30" operator="equal">
      <formula>$Q$2</formula>
    </cfRule>
    <cfRule type="cellIs" dxfId="4661" priority="31" operator="equal">
      <formula>#REF!</formula>
    </cfRule>
  </conditionalFormatting>
  <conditionalFormatting sqref="B20:B21">
    <cfRule type="containsText" dxfId="4660" priority="25" operator="containsText" text="Cx.valet">
      <formula>NOT(ISERROR(SEARCH("Cx.valet",B20)))</formula>
    </cfRule>
    <cfRule type="containsText" dxfId="4659" priority="26" operator="containsText" text="valet">
      <formula>NOT(ISERROR(SEARCH("valet",B20)))</formula>
    </cfRule>
  </conditionalFormatting>
  <conditionalFormatting sqref="B20:B21">
    <cfRule type="containsText" dxfId="4658" priority="27" operator="containsText" text="C.S3">
      <formula>NOT(ISERROR(SEARCH("C.S3",B20)))</formula>
    </cfRule>
    <cfRule type="containsText" dxfId="4657" priority="28" operator="containsText" text="C.S2">
      <formula>NOT(ISERROR(SEARCH("C.S2",B20)))</formula>
    </cfRule>
    <cfRule type="containsText" dxfId="4656" priority="29" operator="containsText" text="C.S1">
      <formula>NOT(ISERROR(SEARCH("C.S1",B20)))</formula>
    </cfRule>
  </conditionalFormatting>
  <conditionalFormatting sqref="B16">
    <cfRule type="containsText" dxfId="4655" priority="1" operator="containsText" text="Cx.valet">
      <formula>NOT(ISERROR(SEARCH("Cx.valet",B16)))</formula>
    </cfRule>
    <cfRule type="containsText" dxfId="4654" priority="2" operator="containsText" text="valet">
      <formula>NOT(ISERROR(SEARCH("valet",B16)))</formula>
    </cfRule>
  </conditionalFormatting>
  <conditionalFormatting sqref="B16">
    <cfRule type="containsText" dxfId="4653" priority="3" operator="containsText" text="C.S3">
      <formula>NOT(ISERROR(SEARCH("C.S3",B16)))</formula>
    </cfRule>
    <cfRule type="containsText" dxfId="4652" priority="4" operator="containsText" text="C.S2">
      <formula>NOT(ISERROR(SEARCH("C.S2",B16)))</formula>
    </cfRule>
    <cfRule type="containsText" dxfId="4651" priority="5" operator="containsText" text="C.S1">
      <formula>NOT(ISERROR(SEARCH("C.S1",B16)))</formula>
    </cfRule>
  </conditionalFormatting>
  <pageMargins left="0" right="0" top="0" bottom="0" header="0" footer="0"/>
  <pageSetup paperSize="9" scale="60" orientation="landscape" r:id="rId2"/>
  <headerFooter differentOddEven="1" differentFirst="1" scaleWithDoc="0"/>
  <ignoredErrors>
    <ignoredError sqref="Q6" 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5" name="Button 1">
              <controlPr defaultSize="0" print="0" autoFill="0" autoPict="0" macro="[0]!EsconderFolgaPastadeTrabalho.EsconderFolgaPastadeTrabalho">
                <anchor moveWithCells="1" sizeWithCells="1">
                  <from>
                    <xdr:col>10</xdr:col>
                    <xdr:colOff>8626</xdr:colOff>
                    <xdr:row>8</xdr:row>
                    <xdr:rowOff>69011</xdr:rowOff>
                  </from>
                  <to>
                    <xdr:col>14</xdr:col>
                    <xdr:colOff>17253</xdr:colOff>
                    <xdr:row>15</xdr:row>
                    <xdr:rowOff>103517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EE36B-330E-4A2B-85EE-F8DC377DF086}">
  <sheetPr codeName="Planilha3"/>
  <dimension ref="A1:S29"/>
  <sheetViews>
    <sheetView zoomScale="80" zoomScaleNormal="80" workbookViewId="0">
      <selection activeCell="A83" sqref="A39:XFD83"/>
    </sheetView>
  </sheetViews>
  <sheetFormatPr defaultRowHeight="14.3" x14ac:dyDescent="0.25"/>
  <cols>
    <col min="1" max="1" width="15.75" customWidth="1"/>
    <col min="2" max="18" width="12.75" customWidth="1"/>
    <col min="19" max="19" width="15.75" customWidth="1"/>
    <col min="27" max="27" width="13.375" bestFit="1" customWidth="1"/>
  </cols>
  <sheetData>
    <row r="1" spans="1:19" ht="16.3" customHeight="1" x14ac:dyDescent="0.25">
      <c r="A1" s="238" t="s">
        <v>40</v>
      </c>
      <c r="B1" s="239"/>
      <c r="C1" s="239"/>
      <c r="D1" s="239"/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39"/>
      <c r="P1" s="239"/>
      <c r="Q1" s="239"/>
      <c r="R1" s="239"/>
      <c r="S1" s="239"/>
    </row>
    <row r="2" spans="1:19" ht="20.05" customHeight="1" x14ac:dyDescent="0.25">
      <c r="A2" s="211" t="s">
        <v>47</v>
      </c>
      <c r="B2" s="217" t="str">
        <f>'01'!$B5</f>
        <v>colaborador1</v>
      </c>
      <c r="C2" s="217" t="str">
        <f>'01'!$B6</f>
        <v>colaborador6</v>
      </c>
      <c r="D2" s="217" t="str">
        <f>'01'!$B7</f>
        <v>colaborador10</v>
      </c>
      <c r="E2" s="217" t="str">
        <f>'01'!$B8</f>
        <v>colaborador8</v>
      </c>
      <c r="F2" s="217" t="str">
        <f>'01'!$B9</f>
        <v>colaborador13</v>
      </c>
      <c r="G2" s="217" t="str">
        <f>'01'!$B10</f>
        <v>colaborador5</v>
      </c>
      <c r="H2" s="217" t="str">
        <f>'01'!$B11</f>
        <v>colaborador11</v>
      </c>
      <c r="I2" s="217" t="str">
        <f>'01'!$B12</f>
        <v>colaborador14</v>
      </c>
      <c r="J2" s="217" t="str">
        <f>'01'!$B13</f>
        <v>colaborador4</v>
      </c>
      <c r="K2" s="217" t="str">
        <f>'01'!$B14</f>
        <v>colaborador3</v>
      </c>
      <c r="L2" s="217" t="str">
        <f>'01'!$B15</f>
        <v>colaborador15</v>
      </c>
      <c r="M2" s="217" t="str">
        <f>'01'!$B16</f>
        <v>colaborador9</v>
      </c>
      <c r="N2" s="217" t="str">
        <f>'01'!$B17</f>
        <v>colaborador12</v>
      </c>
      <c r="O2" s="217" t="str">
        <f>'01'!$B18</f>
        <v>colaborador2</v>
      </c>
      <c r="P2" s="217" t="str">
        <f>'01'!$B19</f>
        <v>colaborador18</v>
      </c>
      <c r="Q2" s="217" t="str">
        <f>'01'!$B20</f>
        <v>colaborador16</v>
      </c>
      <c r="R2" s="217" t="str">
        <f>'01'!$B21</f>
        <v>colaborador17</v>
      </c>
      <c r="S2" s="11" t="s">
        <v>25</v>
      </c>
    </row>
    <row r="3" spans="1:19" ht="20.05" customHeight="1" x14ac:dyDescent="0.25">
      <c r="A3" s="212" t="s">
        <v>27</v>
      </c>
      <c r="B3" s="213">
        <f>SUM('01:31'!AM84)</f>
        <v>0</v>
      </c>
      <c r="C3" s="213">
        <f>SUM('01:31'!AN84)</f>
        <v>0</v>
      </c>
      <c r="D3" s="213">
        <f>SUM('01:31'!AO84)</f>
        <v>0</v>
      </c>
      <c r="E3" s="213">
        <f>SUM('01:31'!AP84)</f>
        <v>0</v>
      </c>
      <c r="F3" s="213">
        <f>SUM('01:31'!AQ84)</f>
        <v>0</v>
      </c>
      <c r="G3" s="213">
        <f>SUM('01:31'!AR84)</f>
        <v>0</v>
      </c>
      <c r="H3" s="213">
        <f>SUM('01:31'!AS84)</f>
        <v>0</v>
      </c>
      <c r="I3" s="213">
        <f>SUM('01:31'!AT84)</f>
        <v>0</v>
      </c>
      <c r="J3" s="213">
        <f>SUM('01:31'!AU84)</f>
        <v>0</v>
      </c>
      <c r="K3" s="213">
        <f>SUM('01:31'!AV84)</f>
        <v>0</v>
      </c>
      <c r="L3" s="213">
        <f>SUM('01:31'!AW84)</f>
        <v>0</v>
      </c>
      <c r="M3" s="213">
        <f>SUM('01:31'!AX84)</f>
        <v>0</v>
      </c>
      <c r="N3" s="213">
        <f>SUM('01:31'!AY84)</f>
        <v>0</v>
      </c>
      <c r="O3" s="213">
        <f>SUM('01:31'!AZ84)</f>
        <v>0</v>
      </c>
      <c r="P3" s="213">
        <f>SUM('01:31'!BA84)</f>
        <v>0</v>
      </c>
      <c r="Q3" s="213">
        <f>SUM('01:31'!BB84)</f>
        <v>0</v>
      </c>
      <c r="R3" s="213">
        <f>SUM('01:31'!BC84)</f>
        <v>0</v>
      </c>
      <c r="S3" s="213">
        <f>SUM(B3:R3)</f>
        <v>0</v>
      </c>
    </row>
    <row r="4" spans="1:19" ht="20.05" customHeight="1" x14ac:dyDescent="0.25">
      <c r="A4" s="212" t="s">
        <v>41</v>
      </c>
      <c r="B4" s="213">
        <f>SUM('01:31'!AM85)</f>
        <v>0</v>
      </c>
      <c r="C4" s="213">
        <f>SUM('01:31'!AN85)</f>
        <v>0</v>
      </c>
      <c r="D4" s="213">
        <f>SUM('01:31'!AO85)</f>
        <v>0</v>
      </c>
      <c r="E4" s="213">
        <f>SUM('01:31'!AP85)</f>
        <v>0</v>
      </c>
      <c r="F4" s="213">
        <f>SUM('01:31'!AQ85)</f>
        <v>0</v>
      </c>
      <c r="G4" s="213">
        <f>SUM('01:31'!AR85)</f>
        <v>0</v>
      </c>
      <c r="H4" s="213">
        <f>SUM('01:31'!AS85)</f>
        <v>0</v>
      </c>
      <c r="I4" s="213">
        <f>SUM('01:31'!AT85)</f>
        <v>0</v>
      </c>
      <c r="J4" s="213">
        <f>SUM('01:31'!AU85)</f>
        <v>0</v>
      </c>
      <c r="K4" s="213">
        <f>SUM('01:31'!AV85)</f>
        <v>0</v>
      </c>
      <c r="L4" s="213">
        <f>SUM('01:31'!AW85)</f>
        <v>0</v>
      </c>
      <c r="M4" s="213">
        <f>SUM('01:31'!AX85)</f>
        <v>0</v>
      </c>
      <c r="N4" s="213">
        <f>SUM('01:31'!AY85)</f>
        <v>0</v>
      </c>
      <c r="O4" s="213">
        <f>SUM('01:31'!AZ85)</f>
        <v>0</v>
      </c>
      <c r="P4" s="213">
        <f>SUM('01:31'!BA85)</f>
        <v>0</v>
      </c>
      <c r="Q4" s="213">
        <f>SUM('01:31'!BB85)</f>
        <v>0</v>
      </c>
      <c r="R4" s="213">
        <f>SUM('01:31'!BC85)</f>
        <v>0</v>
      </c>
      <c r="S4" s="213">
        <f t="shared" ref="S4:S14" si="0">SUM(B4:R4)</f>
        <v>0</v>
      </c>
    </row>
    <row r="5" spans="1:19" ht="20.05" customHeight="1" x14ac:dyDescent="0.25">
      <c r="A5" s="212" t="s">
        <v>48</v>
      </c>
      <c r="B5" s="213">
        <f>SUM('01:31'!AM86)</f>
        <v>0</v>
      </c>
      <c r="C5" s="213">
        <f>SUM('01:31'!AN86)</f>
        <v>0</v>
      </c>
      <c r="D5" s="213">
        <f>SUM('01:31'!AO86)</f>
        <v>0</v>
      </c>
      <c r="E5" s="213">
        <f>SUM('01:31'!AP86)</f>
        <v>0</v>
      </c>
      <c r="F5" s="213">
        <f>SUM('01:31'!AQ86)</f>
        <v>0</v>
      </c>
      <c r="G5" s="213">
        <f>SUM('01:31'!AR86)</f>
        <v>0</v>
      </c>
      <c r="H5" s="213">
        <f>SUM('01:31'!AS86)</f>
        <v>0</v>
      </c>
      <c r="I5" s="213">
        <f>SUM('01:31'!AT86)</f>
        <v>0</v>
      </c>
      <c r="J5" s="213">
        <f>SUM('01:31'!AU86)</f>
        <v>0</v>
      </c>
      <c r="K5" s="213">
        <f>SUM('01:31'!AV86)</f>
        <v>0</v>
      </c>
      <c r="L5" s="213">
        <f>SUM('01:31'!AW86)</f>
        <v>0</v>
      </c>
      <c r="M5" s="213">
        <f>SUM('01:31'!AX86)</f>
        <v>0</v>
      </c>
      <c r="N5" s="213">
        <f>SUM('01:31'!AY86)</f>
        <v>0</v>
      </c>
      <c r="O5" s="213">
        <f>SUM('01:31'!AZ86)</f>
        <v>0</v>
      </c>
      <c r="P5" s="213">
        <f>SUM('01:31'!BA86)</f>
        <v>0</v>
      </c>
      <c r="Q5" s="213">
        <f>SUM('01:31'!BB86)</f>
        <v>0</v>
      </c>
      <c r="R5" s="213">
        <f>SUM('01:31'!BC86)</f>
        <v>0</v>
      </c>
      <c r="S5" s="213">
        <f t="shared" si="0"/>
        <v>0</v>
      </c>
    </row>
    <row r="6" spans="1:19" ht="20.05" customHeight="1" x14ac:dyDescent="0.25">
      <c r="A6" s="212" t="s">
        <v>55</v>
      </c>
      <c r="B6" s="213">
        <f>SUM('01:31'!AM87)</f>
        <v>0</v>
      </c>
      <c r="C6" s="213">
        <f>SUM('01:31'!AN87)</f>
        <v>0</v>
      </c>
      <c r="D6" s="213">
        <f>SUM('01:31'!AO87)</f>
        <v>0</v>
      </c>
      <c r="E6" s="213">
        <f>SUM('01:31'!AP87)</f>
        <v>0</v>
      </c>
      <c r="F6" s="213">
        <f>SUM('01:31'!AQ87)</f>
        <v>0</v>
      </c>
      <c r="G6" s="213">
        <f>SUM('01:31'!AR87)</f>
        <v>0</v>
      </c>
      <c r="H6" s="213">
        <f>SUM('01:31'!AS87)</f>
        <v>0</v>
      </c>
      <c r="I6" s="213">
        <f>SUM('01:31'!AT87)</f>
        <v>0</v>
      </c>
      <c r="J6" s="213">
        <f>SUM('01:31'!AU87)</f>
        <v>0</v>
      </c>
      <c r="K6" s="213">
        <f>SUM('01:31'!AV87)</f>
        <v>0</v>
      </c>
      <c r="L6" s="213">
        <f>SUM('01:31'!AW87)</f>
        <v>0</v>
      </c>
      <c r="M6" s="213">
        <f>SUM('01:31'!AX87)</f>
        <v>0</v>
      </c>
      <c r="N6" s="213">
        <f>SUM('01:31'!AY87)</f>
        <v>0</v>
      </c>
      <c r="O6" s="213">
        <f>SUM('01:31'!AZ87)</f>
        <v>0</v>
      </c>
      <c r="P6" s="213">
        <f>SUM('01:31'!BA87)</f>
        <v>0</v>
      </c>
      <c r="Q6" s="213">
        <f>SUM('01:31'!BB87)</f>
        <v>0</v>
      </c>
      <c r="R6" s="213">
        <f>SUM('01:31'!BC87)</f>
        <v>0</v>
      </c>
      <c r="S6" s="213">
        <f t="shared" si="0"/>
        <v>0</v>
      </c>
    </row>
    <row r="7" spans="1:19" ht="20.05" customHeight="1" x14ac:dyDescent="0.25">
      <c r="A7" s="212" t="s">
        <v>42</v>
      </c>
      <c r="B7" s="213">
        <f>SUM('01:31'!AM88)</f>
        <v>0</v>
      </c>
      <c r="C7" s="213">
        <f>SUM('01:31'!AN88)</f>
        <v>0</v>
      </c>
      <c r="D7" s="213">
        <f>SUM('01:31'!AO88)</f>
        <v>0</v>
      </c>
      <c r="E7" s="213">
        <f>SUM('01:31'!AP88)</f>
        <v>0</v>
      </c>
      <c r="F7" s="213">
        <f>SUM('01:31'!AQ88)</f>
        <v>0</v>
      </c>
      <c r="G7" s="213">
        <f>SUM('01:31'!AR88)</f>
        <v>0</v>
      </c>
      <c r="H7" s="213">
        <f>SUM('01:31'!AS88)</f>
        <v>0</v>
      </c>
      <c r="I7" s="213">
        <f>SUM('01:31'!AT88)</f>
        <v>0</v>
      </c>
      <c r="J7" s="213">
        <f>SUM('01:31'!AU88)</f>
        <v>0</v>
      </c>
      <c r="K7" s="213">
        <f>SUM('01:31'!AV88)</f>
        <v>0</v>
      </c>
      <c r="L7" s="213">
        <f>SUM('01:31'!AW88)</f>
        <v>0</v>
      </c>
      <c r="M7" s="213">
        <f>SUM('01:31'!AX88)</f>
        <v>0</v>
      </c>
      <c r="N7" s="213">
        <f>SUM('01:31'!AY88)</f>
        <v>0</v>
      </c>
      <c r="O7" s="213">
        <f>SUM('01:31'!AZ88)</f>
        <v>0</v>
      </c>
      <c r="P7" s="213">
        <f>SUM('01:31'!BA88)</f>
        <v>0</v>
      </c>
      <c r="Q7" s="213">
        <f>SUM('01:31'!BB88)</f>
        <v>0</v>
      </c>
      <c r="R7" s="213">
        <f>SUM('01:31'!BC88)</f>
        <v>0</v>
      </c>
      <c r="S7" s="213">
        <f t="shared" si="0"/>
        <v>0</v>
      </c>
    </row>
    <row r="8" spans="1:19" ht="20.05" customHeight="1" x14ac:dyDescent="0.25">
      <c r="A8" s="212" t="s">
        <v>65</v>
      </c>
      <c r="B8" s="213">
        <f>SUM('01:31'!AM89)</f>
        <v>0</v>
      </c>
      <c r="C8" s="213">
        <f>SUM('01:31'!AN89)</f>
        <v>0</v>
      </c>
      <c r="D8" s="213">
        <f>SUM('01:31'!AO89)</f>
        <v>0</v>
      </c>
      <c r="E8" s="213">
        <f>SUM('01:31'!AP89)</f>
        <v>0</v>
      </c>
      <c r="F8" s="213">
        <f>SUM('01:31'!AQ89)</f>
        <v>0</v>
      </c>
      <c r="G8" s="213">
        <f>SUM('01:31'!AR89)</f>
        <v>0</v>
      </c>
      <c r="H8" s="213">
        <f>SUM('01:31'!AS89)</f>
        <v>0</v>
      </c>
      <c r="I8" s="213">
        <f>SUM('01:31'!AT89)</f>
        <v>0</v>
      </c>
      <c r="J8" s="213">
        <f>SUM('01:31'!AU89)</f>
        <v>0</v>
      </c>
      <c r="K8" s="213">
        <f>SUM('01:31'!AV89)</f>
        <v>0</v>
      </c>
      <c r="L8" s="213">
        <f>SUM('01:31'!AW89)</f>
        <v>0</v>
      </c>
      <c r="M8" s="213">
        <f>SUM('01:31'!AX89)</f>
        <v>0</v>
      </c>
      <c r="N8" s="213">
        <f>SUM('01:31'!AY89)</f>
        <v>0</v>
      </c>
      <c r="O8" s="213">
        <f>SUM('01:31'!AZ89)</f>
        <v>0</v>
      </c>
      <c r="P8" s="213">
        <f>SUM('01:31'!BA89)</f>
        <v>0</v>
      </c>
      <c r="Q8" s="213">
        <f>SUM('01:31'!BB89)</f>
        <v>0</v>
      </c>
      <c r="R8" s="213">
        <f>SUM('01:31'!BC89)</f>
        <v>0</v>
      </c>
      <c r="S8" s="213">
        <f t="shared" si="0"/>
        <v>0</v>
      </c>
    </row>
    <row r="9" spans="1:19" ht="20.05" customHeight="1" x14ac:dyDescent="0.25">
      <c r="A9" s="212" t="s">
        <v>68</v>
      </c>
      <c r="B9" s="213">
        <f>SUM('01:31'!AM90)</f>
        <v>0</v>
      </c>
      <c r="C9" s="213">
        <f>SUM('01:31'!AN90)</f>
        <v>0</v>
      </c>
      <c r="D9" s="213">
        <f>SUM('01:31'!AO90)</f>
        <v>0</v>
      </c>
      <c r="E9" s="213">
        <f>SUM('01:31'!AP90)</f>
        <v>0</v>
      </c>
      <c r="F9" s="213">
        <f>SUM('01:31'!AQ90)</f>
        <v>0</v>
      </c>
      <c r="G9" s="213">
        <f>SUM('01:31'!AR90)</f>
        <v>0</v>
      </c>
      <c r="H9" s="213">
        <f>SUM('01:31'!AS90)</f>
        <v>0</v>
      </c>
      <c r="I9" s="213">
        <f>SUM('01:31'!AT90)</f>
        <v>0</v>
      </c>
      <c r="J9" s="213">
        <f>SUM('01:31'!AU90)</f>
        <v>0</v>
      </c>
      <c r="K9" s="213">
        <f>SUM('01:31'!AV90)</f>
        <v>0</v>
      </c>
      <c r="L9" s="213">
        <f>SUM('01:31'!AW90)</f>
        <v>0</v>
      </c>
      <c r="M9" s="213">
        <f>SUM('01:31'!AX90)</f>
        <v>0</v>
      </c>
      <c r="N9" s="213">
        <f>SUM('01:31'!AY90)</f>
        <v>0</v>
      </c>
      <c r="O9" s="213">
        <f>SUM('01:31'!AZ90)</f>
        <v>0</v>
      </c>
      <c r="P9" s="213">
        <f>SUM('01:31'!BA90)</f>
        <v>0</v>
      </c>
      <c r="Q9" s="213">
        <f>SUM('01:31'!BB90)</f>
        <v>0</v>
      </c>
      <c r="R9" s="213">
        <f>SUM('01:31'!BC90)</f>
        <v>0</v>
      </c>
      <c r="S9" s="213">
        <f t="shared" si="0"/>
        <v>0</v>
      </c>
    </row>
    <row r="10" spans="1:19" ht="20.05" customHeight="1" x14ac:dyDescent="0.25">
      <c r="A10" s="212" t="s">
        <v>71</v>
      </c>
      <c r="B10" s="213">
        <f>SUM('01:31'!AM91)</f>
        <v>0</v>
      </c>
      <c r="C10" s="213">
        <f>SUM('01:31'!AN91)</f>
        <v>0</v>
      </c>
      <c r="D10" s="213">
        <f>SUM('01:31'!AO91)</f>
        <v>0</v>
      </c>
      <c r="E10" s="213">
        <f>SUM('01:31'!AP91)</f>
        <v>0</v>
      </c>
      <c r="F10" s="213">
        <f>SUM('01:31'!AQ91)</f>
        <v>0</v>
      </c>
      <c r="G10" s="213">
        <f>SUM('01:31'!AR91)</f>
        <v>0</v>
      </c>
      <c r="H10" s="213">
        <f>SUM('01:31'!AS91)</f>
        <v>0</v>
      </c>
      <c r="I10" s="213">
        <f>SUM('01:31'!AT91)</f>
        <v>0</v>
      </c>
      <c r="J10" s="213">
        <f>SUM('01:31'!AU91)</f>
        <v>0</v>
      </c>
      <c r="K10" s="213">
        <f>SUM('01:31'!AV91)</f>
        <v>0</v>
      </c>
      <c r="L10" s="213">
        <f>SUM('01:31'!AW91)</f>
        <v>0</v>
      </c>
      <c r="M10" s="213">
        <f>SUM('01:31'!AX91)</f>
        <v>0</v>
      </c>
      <c r="N10" s="213">
        <f>SUM('01:31'!AY91)</f>
        <v>0</v>
      </c>
      <c r="O10" s="213">
        <f>SUM('01:31'!AZ91)</f>
        <v>0</v>
      </c>
      <c r="P10" s="213">
        <f>SUM('01:31'!BA91)</f>
        <v>0</v>
      </c>
      <c r="Q10" s="213">
        <f>SUM('01:31'!BB91)</f>
        <v>0</v>
      </c>
      <c r="R10" s="213">
        <f>SUM('01:31'!BC91)</f>
        <v>0</v>
      </c>
      <c r="S10" s="213">
        <f t="shared" si="0"/>
        <v>0</v>
      </c>
    </row>
    <row r="11" spans="1:19" ht="20.05" customHeight="1" x14ac:dyDescent="0.25">
      <c r="A11" s="212" t="s">
        <v>74</v>
      </c>
      <c r="B11" s="213">
        <f>SUM('01:31'!AM92)</f>
        <v>0</v>
      </c>
      <c r="C11" s="213">
        <f>SUM('01:31'!AN92)</f>
        <v>0</v>
      </c>
      <c r="D11" s="213">
        <f>SUM('01:31'!AO92)</f>
        <v>0</v>
      </c>
      <c r="E11" s="213">
        <f>SUM('01:31'!AP92)</f>
        <v>0</v>
      </c>
      <c r="F11" s="213">
        <f>SUM('01:31'!AQ92)</f>
        <v>0</v>
      </c>
      <c r="G11" s="213">
        <f>SUM('01:31'!AR92)</f>
        <v>0</v>
      </c>
      <c r="H11" s="213">
        <f>SUM('01:31'!AS92)</f>
        <v>0</v>
      </c>
      <c r="I11" s="213">
        <f>SUM('01:31'!AT92)</f>
        <v>0</v>
      </c>
      <c r="J11" s="213">
        <f>SUM('01:31'!AU92)</f>
        <v>0</v>
      </c>
      <c r="K11" s="213">
        <f>SUM('01:31'!AV92)</f>
        <v>0</v>
      </c>
      <c r="L11" s="213">
        <f>SUM('01:31'!AW92)</f>
        <v>0</v>
      </c>
      <c r="M11" s="213">
        <f>SUM('01:31'!AX92)</f>
        <v>0</v>
      </c>
      <c r="N11" s="213">
        <f>SUM('01:31'!AY92)</f>
        <v>0</v>
      </c>
      <c r="O11" s="213">
        <f>SUM('01:31'!AZ92)</f>
        <v>0</v>
      </c>
      <c r="P11" s="213">
        <f>SUM('01:31'!BA92)</f>
        <v>0</v>
      </c>
      <c r="Q11" s="213">
        <f>SUM('01:31'!BB92)</f>
        <v>0</v>
      </c>
      <c r="R11" s="213">
        <f>SUM('01:31'!BC92)</f>
        <v>0</v>
      </c>
      <c r="S11" s="213">
        <f t="shared" si="0"/>
        <v>0</v>
      </c>
    </row>
    <row r="12" spans="1:19" ht="20.05" customHeight="1" x14ac:dyDescent="0.25">
      <c r="A12" s="212" t="s">
        <v>77</v>
      </c>
      <c r="B12" s="213">
        <f>SUM('01:31'!AM93)</f>
        <v>0</v>
      </c>
      <c r="C12" s="213">
        <f>SUM('01:31'!AN93)</f>
        <v>0</v>
      </c>
      <c r="D12" s="213">
        <f>SUM('01:31'!AO93)</f>
        <v>0</v>
      </c>
      <c r="E12" s="213">
        <f>SUM('01:31'!AP93)</f>
        <v>0</v>
      </c>
      <c r="F12" s="213">
        <f>SUM('01:31'!AQ93)</f>
        <v>0</v>
      </c>
      <c r="G12" s="213">
        <f>SUM('01:31'!AR93)</f>
        <v>0</v>
      </c>
      <c r="H12" s="213">
        <f>SUM('01:31'!AS93)</f>
        <v>0</v>
      </c>
      <c r="I12" s="213">
        <f>SUM('01:31'!AT93)</f>
        <v>0</v>
      </c>
      <c r="J12" s="213">
        <f>SUM('01:31'!AU93)</f>
        <v>0</v>
      </c>
      <c r="K12" s="213">
        <f>SUM('01:31'!AV93)</f>
        <v>0</v>
      </c>
      <c r="L12" s="213">
        <f>SUM('01:31'!AW93)</f>
        <v>0</v>
      </c>
      <c r="M12" s="213">
        <f>SUM('01:31'!AX93)</f>
        <v>0</v>
      </c>
      <c r="N12" s="213">
        <f>SUM('01:31'!AY93)</f>
        <v>0</v>
      </c>
      <c r="O12" s="213">
        <f>SUM('01:31'!AZ93)</f>
        <v>0</v>
      </c>
      <c r="P12" s="213">
        <f>SUM('01:31'!BA93)</f>
        <v>0</v>
      </c>
      <c r="Q12" s="213">
        <f>SUM('01:31'!BB93)</f>
        <v>0</v>
      </c>
      <c r="R12" s="213">
        <f>SUM('01:31'!BC93)</f>
        <v>0</v>
      </c>
      <c r="S12" s="213">
        <f t="shared" si="0"/>
        <v>0</v>
      </c>
    </row>
    <row r="13" spans="1:19" ht="20.05" customHeight="1" x14ac:dyDescent="0.25">
      <c r="A13" s="212" t="s">
        <v>80</v>
      </c>
      <c r="B13" s="213">
        <f>SUM('01:31'!AM94)</f>
        <v>0</v>
      </c>
      <c r="C13" s="213">
        <f>SUM('01:31'!AN94)</f>
        <v>0</v>
      </c>
      <c r="D13" s="213">
        <f>SUM('01:31'!AO94)</f>
        <v>0</v>
      </c>
      <c r="E13" s="213">
        <f>SUM('01:31'!AP94)</f>
        <v>0</v>
      </c>
      <c r="F13" s="213">
        <f>SUM('01:31'!AQ94)</f>
        <v>0</v>
      </c>
      <c r="G13" s="213">
        <f>SUM('01:31'!AR94)</f>
        <v>0</v>
      </c>
      <c r="H13" s="213">
        <f>SUM('01:31'!AS94)</f>
        <v>0</v>
      </c>
      <c r="I13" s="213">
        <f>SUM('01:31'!AT94)</f>
        <v>0</v>
      </c>
      <c r="J13" s="213">
        <f>SUM('01:31'!AU94)</f>
        <v>0</v>
      </c>
      <c r="K13" s="213">
        <f>SUM('01:31'!AV94)</f>
        <v>0</v>
      </c>
      <c r="L13" s="213">
        <f>SUM('01:31'!AW94)</f>
        <v>0</v>
      </c>
      <c r="M13" s="213">
        <f>SUM('01:31'!AX94)</f>
        <v>0</v>
      </c>
      <c r="N13" s="213">
        <f>SUM('01:31'!AY94)</f>
        <v>0</v>
      </c>
      <c r="O13" s="213">
        <f>SUM('01:31'!AZ94)</f>
        <v>0</v>
      </c>
      <c r="P13" s="213">
        <f>SUM('01:31'!BA94)</f>
        <v>0</v>
      </c>
      <c r="Q13" s="213">
        <f>SUM('01:31'!BB94)</f>
        <v>0</v>
      </c>
      <c r="R13" s="213">
        <f>SUM('01:31'!BC94)</f>
        <v>0</v>
      </c>
      <c r="S13" s="213">
        <f t="shared" si="0"/>
        <v>0</v>
      </c>
    </row>
    <row r="14" spans="1:19" ht="20.05" customHeight="1" thickBot="1" x14ac:dyDescent="0.3">
      <c r="A14" s="214" t="s">
        <v>84</v>
      </c>
      <c r="B14" s="213">
        <f>SUM('01:31'!AM95)</f>
        <v>0</v>
      </c>
      <c r="C14" s="213">
        <f>SUM('01:31'!AN95)</f>
        <v>0</v>
      </c>
      <c r="D14" s="213">
        <f>SUM('01:31'!AO95)</f>
        <v>0</v>
      </c>
      <c r="E14" s="213">
        <f>SUM('01:31'!AP95)</f>
        <v>0</v>
      </c>
      <c r="F14" s="213">
        <f>SUM('01:31'!AQ95)</f>
        <v>0</v>
      </c>
      <c r="G14" s="213">
        <f>SUM('01:31'!AR95)</f>
        <v>0</v>
      </c>
      <c r="H14" s="213">
        <f>SUM('01:31'!AS95)</f>
        <v>0</v>
      </c>
      <c r="I14" s="213">
        <f>SUM('01:31'!AT95)</f>
        <v>0</v>
      </c>
      <c r="J14" s="213">
        <f>SUM('01:31'!AU95)</f>
        <v>0</v>
      </c>
      <c r="K14" s="213">
        <f>SUM('01:31'!AV95)</f>
        <v>0</v>
      </c>
      <c r="L14" s="213">
        <f>SUM('01:31'!AW95)</f>
        <v>0</v>
      </c>
      <c r="M14" s="213">
        <f>SUM('01:31'!AX95)</f>
        <v>0</v>
      </c>
      <c r="N14" s="213">
        <f>SUM('01:31'!AY95)</f>
        <v>0</v>
      </c>
      <c r="O14" s="213">
        <f>SUM('01:31'!AZ95)</f>
        <v>0</v>
      </c>
      <c r="P14" s="213">
        <f>SUM('01:31'!BA95)</f>
        <v>0</v>
      </c>
      <c r="Q14" s="213">
        <f>SUM('01:31'!BB95)</f>
        <v>0</v>
      </c>
      <c r="R14" s="213">
        <f>SUM('01:31'!BC95)</f>
        <v>0</v>
      </c>
      <c r="S14" s="213">
        <f t="shared" si="0"/>
        <v>0</v>
      </c>
    </row>
    <row r="15" spans="1:19" ht="20.05" customHeight="1" x14ac:dyDescent="0.25"/>
    <row r="16" spans="1:19" s="190" customFormat="1" ht="20.05" customHeight="1" x14ac:dyDescent="0.4">
      <c r="A16" s="240" t="s">
        <v>167</v>
      </c>
      <c r="B16" s="240"/>
      <c r="C16" s="240"/>
      <c r="D16" s="240"/>
      <c r="E16" s="240"/>
      <c r="F16" s="240"/>
      <c r="G16" s="240"/>
      <c r="H16" s="240"/>
      <c r="I16" s="240"/>
      <c r="J16" s="240"/>
      <c r="K16" s="240"/>
      <c r="L16" s="240"/>
      <c r="M16" s="240"/>
      <c r="N16" s="240"/>
      <c r="O16" s="240"/>
      <c r="P16" s="240"/>
      <c r="Q16" s="240"/>
      <c r="R16" s="240"/>
      <c r="S16" s="240"/>
    </row>
    <row r="17" spans="1:19" ht="20.05" customHeight="1" x14ac:dyDescent="0.25">
      <c r="A17" s="211" t="s">
        <v>47</v>
      </c>
      <c r="B17" s="217" t="str">
        <f>'01'!$B5</f>
        <v>colaborador1</v>
      </c>
      <c r="C17" s="217" t="str">
        <f>'01'!$B6</f>
        <v>colaborador6</v>
      </c>
      <c r="D17" s="217" t="str">
        <f>'01'!$B7</f>
        <v>colaborador10</v>
      </c>
      <c r="E17" s="217" t="str">
        <f>'01'!$B8</f>
        <v>colaborador8</v>
      </c>
      <c r="F17" s="217" t="str">
        <f>'01'!$B9</f>
        <v>colaborador13</v>
      </c>
      <c r="G17" s="217" t="str">
        <f>'01'!$B10</f>
        <v>colaborador5</v>
      </c>
      <c r="H17" s="217" t="str">
        <f>'01'!$B11</f>
        <v>colaborador11</v>
      </c>
      <c r="I17" s="217" t="str">
        <f>'01'!$B12</f>
        <v>colaborador14</v>
      </c>
      <c r="J17" s="217" t="str">
        <f>'01'!$B13</f>
        <v>colaborador4</v>
      </c>
      <c r="K17" s="217" t="str">
        <f>'01'!$B14</f>
        <v>colaborador3</v>
      </c>
      <c r="L17" s="217" t="str">
        <f>'01'!$B15</f>
        <v>colaborador15</v>
      </c>
      <c r="M17" s="217" t="str">
        <f>'01'!$B16</f>
        <v>colaborador9</v>
      </c>
      <c r="N17" s="217" t="str">
        <f>'01'!$B17</f>
        <v>colaborador12</v>
      </c>
      <c r="O17" s="217" t="str">
        <f>'01'!$B18</f>
        <v>colaborador2</v>
      </c>
      <c r="P17" s="217" t="str">
        <f>'01'!$B19</f>
        <v>colaborador18</v>
      </c>
      <c r="Q17" s="217" t="str">
        <f>'01'!$B20</f>
        <v>colaborador16</v>
      </c>
      <c r="R17" s="217" t="str">
        <f>'01'!$B21</f>
        <v>colaborador17</v>
      </c>
      <c r="S17" s="11" t="s">
        <v>25</v>
      </c>
    </row>
    <row r="18" spans="1:19" ht="20.05" customHeight="1" x14ac:dyDescent="0.25">
      <c r="A18" s="212" t="s">
        <v>27</v>
      </c>
      <c r="B18" s="215">
        <f>IFERROR(B3/$S3,0)</f>
        <v>0</v>
      </c>
      <c r="C18" s="215">
        <f t="shared" ref="C18:R29" si="1">IFERROR(C3/$S3,0)</f>
        <v>0</v>
      </c>
      <c r="D18" s="215">
        <f t="shared" si="1"/>
        <v>0</v>
      </c>
      <c r="E18" s="215">
        <f t="shared" si="1"/>
        <v>0</v>
      </c>
      <c r="F18" s="215">
        <f t="shared" si="1"/>
        <v>0</v>
      </c>
      <c r="G18" s="215">
        <f t="shared" si="1"/>
        <v>0</v>
      </c>
      <c r="H18" s="215">
        <f t="shared" si="1"/>
        <v>0</v>
      </c>
      <c r="I18" s="215">
        <f t="shared" si="1"/>
        <v>0</v>
      </c>
      <c r="J18" s="215">
        <f t="shared" si="1"/>
        <v>0</v>
      </c>
      <c r="K18" s="215">
        <f t="shared" si="1"/>
        <v>0</v>
      </c>
      <c r="L18" s="215">
        <f t="shared" si="1"/>
        <v>0</v>
      </c>
      <c r="M18" s="215">
        <f t="shared" si="1"/>
        <v>0</v>
      </c>
      <c r="N18" s="215">
        <f t="shared" si="1"/>
        <v>0</v>
      </c>
      <c r="O18" s="215">
        <f t="shared" si="1"/>
        <v>0</v>
      </c>
      <c r="P18" s="215">
        <f t="shared" si="1"/>
        <v>0</v>
      </c>
      <c r="Q18" s="215">
        <f t="shared" si="1"/>
        <v>0</v>
      </c>
      <c r="R18" s="215">
        <f t="shared" si="1"/>
        <v>0</v>
      </c>
      <c r="S18" s="216">
        <f>SUM(B18:R18)</f>
        <v>0</v>
      </c>
    </row>
    <row r="19" spans="1:19" ht="20.05" customHeight="1" x14ac:dyDescent="0.25">
      <c r="A19" s="212" t="s">
        <v>41</v>
      </c>
      <c r="B19" s="215">
        <f t="shared" ref="B19:Q29" si="2">IFERROR(B4/$S4,0)</f>
        <v>0</v>
      </c>
      <c r="C19" s="215">
        <f t="shared" si="2"/>
        <v>0</v>
      </c>
      <c r="D19" s="215">
        <f t="shared" si="2"/>
        <v>0</v>
      </c>
      <c r="E19" s="215">
        <f t="shared" si="2"/>
        <v>0</v>
      </c>
      <c r="F19" s="215">
        <f t="shared" si="2"/>
        <v>0</v>
      </c>
      <c r="G19" s="215">
        <f t="shared" si="2"/>
        <v>0</v>
      </c>
      <c r="H19" s="215">
        <f t="shared" si="2"/>
        <v>0</v>
      </c>
      <c r="I19" s="215">
        <f t="shared" si="2"/>
        <v>0</v>
      </c>
      <c r="J19" s="215">
        <f t="shared" si="2"/>
        <v>0</v>
      </c>
      <c r="K19" s="215">
        <f t="shared" si="2"/>
        <v>0</v>
      </c>
      <c r="L19" s="215">
        <f t="shared" si="2"/>
        <v>0</v>
      </c>
      <c r="M19" s="215">
        <f t="shared" si="2"/>
        <v>0</v>
      </c>
      <c r="N19" s="215">
        <f t="shared" si="2"/>
        <v>0</v>
      </c>
      <c r="O19" s="215">
        <f t="shared" si="2"/>
        <v>0</v>
      </c>
      <c r="P19" s="215">
        <f t="shared" si="2"/>
        <v>0</v>
      </c>
      <c r="Q19" s="215">
        <f t="shared" si="2"/>
        <v>0</v>
      </c>
      <c r="R19" s="215">
        <f t="shared" si="1"/>
        <v>0</v>
      </c>
      <c r="S19" s="216">
        <f t="shared" ref="S19:S29" si="3">SUM(B19:R19)</f>
        <v>0</v>
      </c>
    </row>
    <row r="20" spans="1:19" ht="20.05" customHeight="1" x14ac:dyDescent="0.25">
      <c r="A20" s="212" t="s">
        <v>48</v>
      </c>
      <c r="B20" s="215">
        <f t="shared" si="2"/>
        <v>0</v>
      </c>
      <c r="C20" s="215">
        <f t="shared" si="1"/>
        <v>0</v>
      </c>
      <c r="D20" s="215">
        <f t="shared" si="1"/>
        <v>0</v>
      </c>
      <c r="E20" s="215">
        <f t="shared" si="1"/>
        <v>0</v>
      </c>
      <c r="F20" s="215">
        <f t="shared" si="1"/>
        <v>0</v>
      </c>
      <c r="G20" s="215">
        <f t="shared" si="1"/>
        <v>0</v>
      </c>
      <c r="H20" s="215">
        <f t="shared" si="1"/>
        <v>0</v>
      </c>
      <c r="I20" s="215">
        <f t="shared" si="1"/>
        <v>0</v>
      </c>
      <c r="J20" s="215">
        <f t="shared" si="1"/>
        <v>0</v>
      </c>
      <c r="K20" s="215">
        <f t="shared" si="1"/>
        <v>0</v>
      </c>
      <c r="L20" s="215">
        <f t="shared" si="1"/>
        <v>0</v>
      </c>
      <c r="M20" s="215">
        <f t="shared" si="1"/>
        <v>0</v>
      </c>
      <c r="N20" s="215">
        <f t="shared" si="1"/>
        <v>0</v>
      </c>
      <c r="O20" s="215">
        <f t="shared" si="1"/>
        <v>0</v>
      </c>
      <c r="P20" s="215">
        <f t="shared" si="1"/>
        <v>0</v>
      </c>
      <c r="Q20" s="215">
        <f t="shared" si="1"/>
        <v>0</v>
      </c>
      <c r="R20" s="215">
        <f t="shared" si="1"/>
        <v>0</v>
      </c>
      <c r="S20" s="216">
        <f t="shared" si="3"/>
        <v>0</v>
      </c>
    </row>
    <row r="21" spans="1:19" ht="20.05" customHeight="1" x14ac:dyDescent="0.25">
      <c r="A21" s="212" t="s">
        <v>55</v>
      </c>
      <c r="B21" s="215">
        <f t="shared" si="2"/>
        <v>0</v>
      </c>
      <c r="C21" s="215">
        <f t="shared" si="1"/>
        <v>0</v>
      </c>
      <c r="D21" s="215">
        <f t="shared" si="1"/>
        <v>0</v>
      </c>
      <c r="E21" s="215">
        <f t="shared" si="1"/>
        <v>0</v>
      </c>
      <c r="F21" s="215">
        <f t="shared" si="1"/>
        <v>0</v>
      </c>
      <c r="G21" s="215">
        <f t="shared" si="1"/>
        <v>0</v>
      </c>
      <c r="H21" s="215">
        <f t="shared" si="1"/>
        <v>0</v>
      </c>
      <c r="I21" s="215">
        <f t="shared" si="1"/>
        <v>0</v>
      </c>
      <c r="J21" s="215">
        <f t="shared" si="1"/>
        <v>0</v>
      </c>
      <c r="K21" s="215">
        <f t="shared" si="1"/>
        <v>0</v>
      </c>
      <c r="L21" s="215">
        <f t="shared" si="1"/>
        <v>0</v>
      </c>
      <c r="M21" s="215">
        <f t="shared" si="1"/>
        <v>0</v>
      </c>
      <c r="N21" s="215">
        <f t="shared" si="1"/>
        <v>0</v>
      </c>
      <c r="O21" s="215">
        <f t="shared" si="1"/>
        <v>0</v>
      </c>
      <c r="P21" s="215">
        <f t="shared" si="1"/>
        <v>0</v>
      </c>
      <c r="Q21" s="215">
        <f t="shared" si="1"/>
        <v>0</v>
      </c>
      <c r="R21" s="215">
        <f t="shared" si="1"/>
        <v>0</v>
      </c>
      <c r="S21" s="216">
        <f t="shared" si="3"/>
        <v>0</v>
      </c>
    </row>
    <row r="22" spans="1:19" ht="20.05" customHeight="1" x14ac:dyDescent="0.25">
      <c r="A22" s="212" t="s">
        <v>42</v>
      </c>
      <c r="B22" s="215">
        <f t="shared" si="2"/>
        <v>0</v>
      </c>
      <c r="C22" s="215">
        <f t="shared" si="1"/>
        <v>0</v>
      </c>
      <c r="D22" s="215">
        <f t="shared" si="1"/>
        <v>0</v>
      </c>
      <c r="E22" s="215">
        <f t="shared" si="1"/>
        <v>0</v>
      </c>
      <c r="F22" s="215">
        <f t="shared" si="1"/>
        <v>0</v>
      </c>
      <c r="G22" s="215">
        <f t="shared" si="1"/>
        <v>0</v>
      </c>
      <c r="H22" s="215">
        <f t="shared" si="1"/>
        <v>0</v>
      </c>
      <c r="I22" s="215">
        <f t="shared" si="1"/>
        <v>0</v>
      </c>
      <c r="J22" s="215">
        <f t="shared" si="1"/>
        <v>0</v>
      </c>
      <c r="K22" s="215">
        <f t="shared" si="1"/>
        <v>0</v>
      </c>
      <c r="L22" s="215">
        <f t="shared" si="1"/>
        <v>0</v>
      </c>
      <c r="M22" s="215">
        <f t="shared" si="1"/>
        <v>0</v>
      </c>
      <c r="N22" s="215">
        <f t="shared" si="1"/>
        <v>0</v>
      </c>
      <c r="O22" s="215">
        <f t="shared" si="1"/>
        <v>0</v>
      </c>
      <c r="P22" s="215">
        <f t="shared" si="1"/>
        <v>0</v>
      </c>
      <c r="Q22" s="215">
        <f t="shared" si="1"/>
        <v>0</v>
      </c>
      <c r="R22" s="215">
        <f t="shared" si="1"/>
        <v>0</v>
      </c>
      <c r="S22" s="216">
        <f t="shared" si="3"/>
        <v>0</v>
      </c>
    </row>
    <row r="23" spans="1:19" ht="20.05" customHeight="1" x14ac:dyDescent="0.25">
      <c r="A23" s="212" t="s">
        <v>65</v>
      </c>
      <c r="B23" s="215">
        <f t="shared" si="2"/>
        <v>0</v>
      </c>
      <c r="C23" s="215">
        <f t="shared" si="1"/>
        <v>0</v>
      </c>
      <c r="D23" s="215">
        <f t="shared" si="1"/>
        <v>0</v>
      </c>
      <c r="E23" s="215">
        <f t="shared" si="1"/>
        <v>0</v>
      </c>
      <c r="F23" s="215">
        <f t="shared" si="1"/>
        <v>0</v>
      </c>
      <c r="G23" s="215">
        <f t="shared" si="1"/>
        <v>0</v>
      </c>
      <c r="H23" s="215">
        <f t="shared" si="1"/>
        <v>0</v>
      </c>
      <c r="I23" s="215">
        <f t="shared" si="1"/>
        <v>0</v>
      </c>
      <c r="J23" s="215">
        <f t="shared" si="1"/>
        <v>0</v>
      </c>
      <c r="K23" s="215">
        <f t="shared" si="1"/>
        <v>0</v>
      </c>
      <c r="L23" s="215">
        <f t="shared" si="1"/>
        <v>0</v>
      </c>
      <c r="M23" s="215">
        <f t="shared" si="1"/>
        <v>0</v>
      </c>
      <c r="N23" s="215">
        <f t="shared" si="1"/>
        <v>0</v>
      </c>
      <c r="O23" s="215">
        <f t="shared" si="1"/>
        <v>0</v>
      </c>
      <c r="P23" s="215">
        <f t="shared" si="1"/>
        <v>0</v>
      </c>
      <c r="Q23" s="215">
        <f t="shared" si="1"/>
        <v>0</v>
      </c>
      <c r="R23" s="215">
        <f t="shared" si="1"/>
        <v>0</v>
      </c>
      <c r="S23" s="216">
        <f t="shared" si="3"/>
        <v>0</v>
      </c>
    </row>
    <row r="24" spans="1:19" ht="20.05" customHeight="1" x14ac:dyDescent="0.25">
      <c r="A24" s="212" t="s">
        <v>68</v>
      </c>
      <c r="B24" s="215">
        <f t="shared" si="2"/>
        <v>0</v>
      </c>
      <c r="C24" s="215">
        <f t="shared" si="1"/>
        <v>0</v>
      </c>
      <c r="D24" s="215">
        <f t="shared" si="1"/>
        <v>0</v>
      </c>
      <c r="E24" s="215">
        <f t="shared" si="1"/>
        <v>0</v>
      </c>
      <c r="F24" s="215">
        <f t="shared" si="1"/>
        <v>0</v>
      </c>
      <c r="G24" s="215">
        <f t="shared" si="1"/>
        <v>0</v>
      </c>
      <c r="H24" s="215">
        <f t="shared" si="1"/>
        <v>0</v>
      </c>
      <c r="I24" s="215">
        <f t="shared" si="1"/>
        <v>0</v>
      </c>
      <c r="J24" s="215">
        <f t="shared" si="1"/>
        <v>0</v>
      </c>
      <c r="K24" s="215">
        <f t="shared" si="1"/>
        <v>0</v>
      </c>
      <c r="L24" s="215">
        <f t="shared" si="1"/>
        <v>0</v>
      </c>
      <c r="M24" s="215">
        <f t="shared" si="1"/>
        <v>0</v>
      </c>
      <c r="N24" s="215">
        <f t="shared" si="1"/>
        <v>0</v>
      </c>
      <c r="O24" s="215">
        <f t="shared" si="1"/>
        <v>0</v>
      </c>
      <c r="P24" s="215">
        <f t="shared" si="1"/>
        <v>0</v>
      </c>
      <c r="Q24" s="215">
        <f t="shared" si="1"/>
        <v>0</v>
      </c>
      <c r="R24" s="215">
        <f t="shared" si="1"/>
        <v>0</v>
      </c>
      <c r="S24" s="216">
        <f t="shared" si="3"/>
        <v>0</v>
      </c>
    </row>
    <row r="25" spans="1:19" ht="20.05" customHeight="1" x14ac:dyDescent="0.25">
      <c r="A25" s="212" t="s">
        <v>71</v>
      </c>
      <c r="B25" s="215">
        <f t="shared" si="2"/>
        <v>0</v>
      </c>
      <c r="C25" s="215">
        <f t="shared" si="1"/>
        <v>0</v>
      </c>
      <c r="D25" s="215">
        <f t="shared" si="1"/>
        <v>0</v>
      </c>
      <c r="E25" s="215">
        <f t="shared" si="1"/>
        <v>0</v>
      </c>
      <c r="F25" s="215">
        <f t="shared" si="1"/>
        <v>0</v>
      </c>
      <c r="G25" s="215">
        <f t="shared" si="1"/>
        <v>0</v>
      </c>
      <c r="H25" s="215">
        <f t="shared" si="1"/>
        <v>0</v>
      </c>
      <c r="I25" s="215">
        <f t="shared" si="1"/>
        <v>0</v>
      </c>
      <c r="J25" s="215">
        <f t="shared" si="1"/>
        <v>0</v>
      </c>
      <c r="K25" s="215">
        <f t="shared" si="1"/>
        <v>0</v>
      </c>
      <c r="L25" s="215">
        <f t="shared" si="1"/>
        <v>0</v>
      </c>
      <c r="M25" s="215">
        <f t="shared" si="1"/>
        <v>0</v>
      </c>
      <c r="N25" s="215">
        <f t="shared" si="1"/>
        <v>0</v>
      </c>
      <c r="O25" s="215">
        <f t="shared" si="1"/>
        <v>0</v>
      </c>
      <c r="P25" s="215">
        <f t="shared" si="1"/>
        <v>0</v>
      </c>
      <c r="Q25" s="215">
        <f t="shared" si="1"/>
        <v>0</v>
      </c>
      <c r="R25" s="215">
        <f t="shared" si="1"/>
        <v>0</v>
      </c>
      <c r="S25" s="216">
        <f t="shared" si="3"/>
        <v>0</v>
      </c>
    </row>
    <row r="26" spans="1:19" ht="20.05" customHeight="1" x14ac:dyDescent="0.25">
      <c r="A26" s="212" t="s">
        <v>74</v>
      </c>
      <c r="B26" s="215">
        <f t="shared" si="2"/>
        <v>0</v>
      </c>
      <c r="C26" s="215">
        <f t="shared" si="1"/>
        <v>0</v>
      </c>
      <c r="D26" s="215">
        <f t="shared" si="1"/>
        <v>0</v>
      </c>
      <c r="E26" s="215">
        <f t="shared" si="1"/>
        <v>0</v>
      </c>
      <c r="F26" s="215">
        <f t="shared" si="1"/>
        <v>0</v>
      </c>
      <c r="G26" s="215">
        <f t="shared" si="1"/>
        <v>0</v>
      </c>
      <c r="H26" s="215">
        <f t="shared" si="1"/>
        <v>0</v>
      </c>
      <c r="I26" s="215">
        <f t="shared" si="1"/>
        <v>0</v>
      </c>
      <c r="J26" s="215">
        <f t="shared" si="1"/>
        <v>0</v>
      </c>
      <c r="K26" s="215">
        <f t="shared" si="1"/>
        <v>0</v>
      </c>
      <c r="L26" s="215">
        <f t="shared" si="1"/>
        <v>0</v>
      </c>
      <c r="M26" s="215">
        <f t="shared" si="1"/>
        <v>0</v>
      </c>
      <c r="N26" s="215">
        <f t="shared" si="1"/>
        <v>0</v>
      </c>
      <c r="O26" s="215">
        <f t="shared" si="1"/>
        <v>0</v>
      </c>
      <c r="P26" s="215">
        <f t="shared" si="1"/>
        <v>0</v>
      </c>
      <c r="Q26" s="215">
        <f t="shared" si="1"/>
        <v>0</v>
      </c>
      <c r="R26" s="215">
        <f t="shared" si="1"/>
        <v>0</v>
      </c>
      <c r="S26" s="216">
        <f t="shared" si="3"/>
        <v>0</v>
      </c>
    </row>
    <row r="27" spans="1:19" ht="20.05" customHeight="1" x14ac:dyDescent="0.25">
      <c r="A27" s="212" t="s">
        <v>77</v>
      </c>
      <c r="B27" s="215">
        <f t="shared" si="2"/>
        <v>0</v>
      </c>
      <c r="C27" s="215">
        <f t="shared" si="1"/>
        <v>0</v>
      </c>
      <c r="D27" s="215">
        <f t="shared" si="1"/>
        <v>0</v>
      </c>
      <c r="E27" s="215">
        <f t="shared" si="1"/>
        <v>0</v>
      </c>
      <c r="F27" s="215">
        <f t="shared" si="1"/>
        <v>0</v>
      </c>
      <c r="G27" s="215">
        <f t="shared" si="1"/>
        <v>0</v>
      </c>
      <c r="H27" s="215">
        <f t="shared" si="1"/>
        <v>0</v>
      </c>
      <c r="I27" s="215">
        <f t="shared" si="1"/>
        <v>0</v>
      </c>
      <c r="J27" s="215">
        <f t="shared" si="1"/>
        <v>0</v>
      </c>
      <c r="K27" s="215">
        <f t="shared" si="1"/>
        <v>0</v>
      </c>
      <c r="L27" s="215">
        <f t="shared" si="1"/>
        <v>0</v>
      </c>
      <c r="M27" s="215">
        <f t="shared" si="1"/>
        <v>0</v>
      </c>
      <c r="N27" s="215">
        <f t="shared" si="1"/>
        <v>0</v>
      </c>
      <c r="O27" s="215">
        <f t="shared" si="1"/>
        <v>0</v>
      </c>
      <c r="P27" s="215">
        <f t="shared" si="1"/>
        <v>0</v>
      </c>
      <c r="Q27" s="215">
        <f t="shared" si="1"/>
        <v>0</v>
      </c>
      <c r="R27" s="215">
        <f t="shared" si="1"/>
        <v>0</v>
      </c>
      <c r="S27" s="216">
        <f t="shared" si="3"/>
        <v>0</v>
      </c>
    </row>
    <row r="28" spans="1:19" ht="20.05" customHeight="1" x14ac:dyDescent="0.25">
      <c r="A28" s="212" t="s">
        <v>80</v>
      </c>
      <c r="B28" s="215">
        <f t="shared" si="2"/>
        <v>0</v>
      </c>
      <c r="C28" s="215">
        <f t="shared" si="1"/>
        <v>0</v>
      </c>
      <c r="D28" s="215">
        <f t="shared" si="1"/>
        <v>0</v>
      </c>
      <c r="E28" s="215">
        <f t="shared" si="1"/>
        <v>0</v>
      </c>
      <c r="F28" s="215">
        <f t="shared" si="1"/>
        <v>0</v>
      </c>
      <c r="G28" s="215">
        <f t="shared" si="1"/>
        <v>0</v>
      </c>
      <c r="H28" s="215">
        <f t="shared" si="1"/>
        <v>0</v>
      </c>
      <c r="I28" s="215">
        <f t="shared" si="1"/>
        <v>0</v>
      </c>
      <c r="J28" s="215">
        <f t="shared" si="1"/>
        <v>0</v>
      </c>
      <c r="K28" s="215">
        <f t="shared" si="1"/>
        <v>0</v>
      </c>
      <c r="L28" s="215">
        <f t="shared" si="1"/>
        <v>0</v>
      </c>
      <c r="M28" s="215">
        <f t="shared" si="1"/>
        <v>0</v>
      </c>
      <c r="N28" s="215">
        <f t="shared" si="1"/>
        <v>0</v>
      </c>
      <c r="O28" s="215">
        <f t="shared" si="1"/>
        <v>0</v>
      </c>
      <c r="P28" s="215">
        <f t="shared" si="1"/>
        <v>0</v>
      </c>
      <c r="Q28" s="215">
        <f t="shared" si="1"/>
        <v>0</v>
      </c>
      <c r="R28" s="215">
        <f t="shared" si="1"/>
        <v>0</v>
      </c>
      <c r="S28" s="216">
        <f t="shared" si="3"/>
        <v>0</v>
      </c>
    </row>
    <row r="29" spans="1:19" ht="20.05" customHeight="1" thickBot="1" x14ac:dyDescent="0.3">
      <c r="A29" s="214" t="s">
        <v>84</v>
      </c>
      <c r="B29" s="215">
        <f t="shared" si="2"/>
        <v>0</v>
      </c>
      <c r="C29" s="215">
        <f t="shared" si="1"/>
        <v>0</v>
      </c>
      <c r="D29" s="215">
        <f t="shared" si="1"/>
        <v>0</v>
      </c>
      <c r="E29" s="215">
        <f t="shared" si="1"/>
        <v>0</v>
      </c>
      <c r="F29" s="215">
        <f t="shared" si="1"/>
        <v>0</v>
      </c>
      <c r="G29" s="215">
        <f t="shared" si="1"/>
        <v>0</v>
      </c>
      <c r="H29" s="215">
        <f t="shared" si="1"/>
        <v>0</v>
      </c>
      <c r="I29" s="215">
        <f t="shared" si="1"/>
        <v>0</v>
      </c>
      <c r="J29" s="215">
        <f t="shared" si="1"/>
        <v>0</v>
      </c>
      <c r="K29" s="215">
        <f t="shared" si="1"/>
        <v>0</v>
      </c>
      <c r="L29" s="215">
        <f t="shared" si="1"/>
        <v>0</v>
      </c>
      <c r="M29" s="215">
        <f t="shared" si="1"/>
        <v>0</v>
      </c>
      <c r="N29" s="215">
        <f t="shared" si="1"/>
        <v>0</v>
      </c>
      <c r="O29" s="215">
        <f t="shared" si="1"/>
        <v>0</v>
      </c>
      <c r="P29" s="215">
        <f t="shared" si="1"/>
        <v>0</v>
      </c>
      <c r="Q29" s="215">
        <f t="shared" si="1"/>
        <v>0</v>
      </c>
      <c r="R29" s="215">
        <f t="shared" si="1"/>
        <v>0</v>
      </c>
      <c r="S29" s="216">
        <f t="shared" si="3"/>
        <v>0</v>
      </c>
    </row>
  </sheetData>
  <mergeCells count="2">
    <mergeCell ref="A1:S1"/>
    <mergeCell ref="A16:S16"/>
  </mergeCells>
  <conditionalFormatting sqref="B3:R14">
    <cfRule type="colorScale" priority="7">
      <colorScale>
        <cfvo type="min"/>
        <cfvo type="percentile" val="50"/>
        <cfvo type="max"/>
        <color rgb="FF92D050"/>
        <color rgb="FFFFEB84"/>
        <color rgb="FFFF0000"/>
      </colorScale>
    </cfRule>
  </conditionalFormatting>
  <conditionalFormatting sqref="B18:R29">
    <cfRule type="colorScale" priority="6">
      <colorScale>
        <cfvo type="min"/>
        <cfvo type="percentile" val="50"/>
        <cfvo type="max"/>
        <color rgb="FF92D050"/>
        <color rgb="FFFFEB84"/>
        <color rgb="FFFF0000"/>
      </colorScale>
    </cfRule>
  </conditionalFormatting>
  <conditionalFormatting sqref="S3:S14">
    <cfRule type="cellIs" dxfId="4648" priority="5" operator="greaterThan">
      <formula>0</formula>
    </cfRule>
  </conditionalFormatting>
  <conditionalFormatting sqref="S18:S29">
    <cfRule type="cellIs" dxfId="4647" priority="4" operator="greaterThan">
      <formula>0</formula>
    </cfRule>
  </conditionalFormatting>
  <conditionalFormatting sqref="B2:R2">
    <cfRule type="colorScale" priority="3">
      <colorScale>
        <cfvo type="min"/>
        <cfvo type="percentile" val="50"/>
        <cfvo type="max"/>
        <color rgb="FF92D050"/>
        <color rgb="FFFFEB84"/>
        <color rgb="FFFF0000"/>
      </colorScale>
    </cfRule>
  </conditionalFormatting>
  <conditionalFormatting sqref="B17:R17">
    <cfRule type="colorScale" priority="1">
      <colorScale>
        <cfvo type="min"/>
        <cfvo type="percentile" val="50"/>
        <cfvo type="max"/>
        <color rgb="FF92D050"/>
        <color rgb="FFFFEB84"/>
        <color rgb="FFFF0000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3EA9B-C734-424A-BBB9-08E08E231816}">
  <sheetPr codeName="Planilha150"/>
  <dimension ref="A1:BW309"/>
  <sheetViews>
    <sheetView showGridLines="0" showZeros="0" tabSelected="1" zoomScale="80" zoomScaleNormal="80" workbookViewId="0">
      <pane xSplit="3" ySplit="4" topLeftCell="D6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A39" sqref="A35:XFD39"/>
    </sheetView>
  </sheetViews>
  <sheetFormatPr defaultColWidth="9.125" defaultRowHeight="36" x14ac:dyDescent="0.6"/>
  <cols>
    <col min="1" max="1" width="7.875" style="37" customWidth="1"/>
    <col min="2" max="2" width="13.25" style="34" customWidth="1"/>
    <col min="3" max="3" width="14" style="34" bestFit="1" customWidth="1"/>
    <col min="4" max="8" width="9.625" style="34" customWidth="1"/>
    <col min="9" max="20" width="9.625" style="26" customWidth="1"/>
    <col min="21" max="21" width="15.75" style="26" bestFit="1" customWidth="1"/>
    <col min="22" max="23" width="16.5" style="26" bestFit="1" customWidth="1"/>
    <col min="24" max="24" width="12.75" style="67" bestFit="1" customWidth="1"/>
    <col min="25" max="25" width="59.625" style="67" bestFit="1" customWidth="1"/>
    <col min="26" max="26" width="15.875" style="64" bestFit="1" customWidth="1"/>
    <col min="27" max="27" width="32.375" style="64" bestFit="1" customWidth="1"/>
    <col min="28" max="28" width="21.25" style="64" bestFit="1" customWidth="1"/>
    <col min="29" max="29" width="13.875" style="64" customWidth="1"/>
    <col min="30" max="30" width="15.75" style="64" bestFit="1" customWidth="1"/>
    <col min="31" max="31" width="15.125" style="64" bestFit="1" customWidth="1"/>
    <col min="32" max="32" width="5.75" style="64" customWidth="1"/>
    <col min="33" max="33" width="15.25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9"/>
      <c r="I1" s="269"/>
      <c r="J1" s="269"/>
      <c r="K1" s="269"/>
      <c r="L1" s="269"/>
      <c r="M1" s="269"/>
      <c r="N1" s="269"/>
      <c r="O1" s="270" t="s">
        <v>126</v>
      </c>
      <c r="P1" s="271"/>
      <c r="Q1" s="271"/>
      <c r="R1" s="3" t="s">
        <v>127</v>
      </c>
      <c r="S1" s="272">
        <f>$M$2</f>
        <v>45748</v>
      </c>
      <c r="T1" s="272"/>
      <c r="U1" s="273"/>
      <c r="V1" s="115" t="s">
        <v>128</v>
      </c>
      <c r="W1" s="116" t="str">
        <f>_xlfn.XLOOKUP($V$1,$V$26,$B$26," ",0,1)</f>
        <v>auxiliar2</v>
      </c>
      <c r="X1" s="27" t="str">
        <f>_xlfn.XLOOKUP($V$1,$V$29,$B$29," ",0,1)</f>
        <v>auxiliar3</v>
      </c>
      <c r="Y1" s="174" t="s">
        <v>163</v>
      </c>
      <c r="Z1" s="68"/>
      <c r="AA1" s="69" t="s">
        <v>35</v>
      </c>
      <c r="AB1" s="69" t="s">
        <v>129</v>
      </c>
      <c r="AC1" s="69" t="s">
        <v>130</v>
      </c>
      <c r="AD1" s="69" t="s">
        <v>131</v>
      </c>
      <c r="AE1" s="69" t="s">
        <v>132</v>
      </c>
      <c r="AF1" s="70"/>
      <c r="AG1" s="71"/>
      <c r="AH1" s="1"/>
      <c r="AI1" s="1"/>
      <c r="AJ1" s="29"/>
      <c r="AK1" s="29"/>
    </row>
    <row r="2" spans="1:37" s="17" customFormat="1" ht="18.2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>Supervisores:  auxiliar1 • supervisor3 •     •  Supervisor Junior: auxiliar3   •  Supervisor técnico: lider1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v>45748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 xml:space="preserve"> </v>
      </c>
      <c r="W2" s="27" t="str">
        <f>_xlfn.XLOOKUP($V$1,$V$28,$B$28," ",0,1)</f>
        <v>auxiliar1</v>
      </c>
      <c r="X2" s="117" t="str">
        <f>_xlfn.XLOOKUP($V$1,$V$32,$B$32," ",0,1)</f>
        <v>lider1</v>
      </c>
      <c r="Y2" s="175"/>
      <c r="Z2" s="63"/>
      <c r="AA2" s="69"/>
      <c r="AB2" s="72">
        <f>$AB$3</f>
        <v>45748</v>
      </c>
      <c r="AC2" s="72" t="e">
        <f>_xlfn.XLOOKUP(AB2,previsao[dia],previsao[tempo],,0,1)</f>
        <v>#N/A</v>
      </c>
      <c r="AD2" s="73" t="e">
        <f>_xlfn.XLOOKUP($AB$2,previsao[dia],previsao[maxima],,0,1)</f>
        <v>#N/A</v>
      </c>
      <c r="AE2" s="73" t="e">
        <f>_xlfn.XLOOKUP($AB$2,previsao[dia],previsao[minima],,0,1)</f>
        <v>#N/A</v>
      </c>
      <c r="AF2" s="65"/>
      <c r="AG2" s="74"/>
      <c r="AH2" s="2"/>
      <c r="AI2" s="2"/>
      <c r="AJ2" s="29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IFERROR(LEFT(AC3,20)," ")</f>
        <v xml:space="preserve"> </v>
      </c>
      <c r="O3" s="6"/>
      <c r="P3" s="6"/>
      <c r="Q3" s="6"/>
      <c r="R3" s="5" t="str">
        <f>LEFT(AD1,7)</f>
        <v>Maxíma:</v>
      </c>
      <c r="S3" s="5" t="str">
        <f>IFERROR(LEFT(AD2,2)," ")</f>
        <v xml:space="preserve"> </v>
      </c>
      <c r="T3" s="5" t="str">
        <f>LEFT(AE1,7)</f>
        <v>Mínima:</v>
      </c>
      <c r="U3" s="35" t="str">
        <f>IFERROR(LEFT(AE2,2)," ")</f>
        <v xml:space="preserve"> </v>
      </c>
      <c r="V3" s="112" t="str">
        <f>_xlfn.XLOOKUP($V$1,$V$24,$B$24," ",0,1)</f>
        <v>supervisor4</v>
      </c>
      <c r="W3" s="27" t="str">
        <f>_xlfn.XLOOKUP($V$1,$V$30,$B$30," ",0,1)</f>
        <v>supervisor3</v>
      </c>
      <c r="X3" s="118"/>
      <c r="Y3" s="175"/>
      <c r="Z3" s="63"/>
      <c r="AA3" s="75"/>
      <c r="AB3" s="72">
        <f>$M$2</f>
        <v>45748</v>
      </c>
      <c r="AC3" s="252" t="e">
        <f>_xlfn.XLOOKUP(AC2,'Referencia - erros'!H2:H30,'Referencia - erros'!I2:I30,,0,1)</f>
        <v>#N/A</v>
      </c>
      <c r="AD3" s="252"/>
      <c r="AE3" s="252"/>
      <c r="AF3" s="76"/>
      <c r="AG3" s="6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>auxiliar4</v>
      </c>
      <c r="W4" s="114" t="str">
        <f>_xlfn.XLOOKUP($V$1,$V$31,$B$31," ",0,1)</f>
        <v xml:space="preserve"> </v>
      </c>
      <c r="X4" s="119"/>
      <c r="Y4" s="176"/>
      <c r="Z4" s="63"/>
      <c r="AA4" s="63"/>
      <c r="AB4" s="63"/>
      <c r="AC4" s="63"/>
      <c r="AD4" s="63"/>
      <c r="AE4" s="76"/>
      <c r="AF4" s="76"/>
      <c r="AG4" s="66"/>
    </row>
    <row r="5" spans="1:37" s="17" customFormat="1" ht="21.6" hidden="1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 t="shared" ref="V5:V21" si="0"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FOLGA</v>
      </c>
      <c r="W5" s="90" t="str">
        <f>_xlfn.XLOOKUP(B5,'Escala mensal'!$E$4:$E$23,'Escala mensal'!$F$4:$F$23," ",0,1)</f>
        <v>X</v>
      </c>
      <c r="X5" s="57"/>
      <c r="Y5" s="57"/>
      <c r="Z5" s="63"/>
      <c r="AA5" s="63"/>
      <c r="AB5" s="63"/>
      <c r="AC5" s="63"/>
      <c r="AD5" s="63"/>
      <c r="AE5" s="63"/>
      <c r="AF5" s="63"/>
      <c r="AG5" s="57"/>
    </row>
    <row r="6" spans="1:37" s="17" customFormat="1" ht="21.75" customHeight="1" x14ac:dyDescent="0.25">
      <c r="A6" s="10">
        <v>2</v>
      </c>
      <c r="B6" s="20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227"/>
      <c r="G6" s="227"/>
      <c r="H6" s="227"/>
      <c r="I6" s="227"/>
      <c r="J6" s="227"/>
      <c r="K6" s="227"/>
      <c r="L6" s="227"/>
      <c r="M6" s="227"/>
      <c r="N6" s="87"/>
      <c r="O6" s="87"/>
      <c r="P6" s="87"/>
      <c r="Q6" s="87"/>
      <c r="R6" s="87"/>
      <c r="S6" s="87"/>
      <c r="T6" s="87"/>
      <c r="U6" s="87"/>
      <c r="V6" s="31" t="str">
        <f t="shared" si="0"/>
        <v>QAP</v>
      </c>
      <c r="W6" s="90">
        <f>_xlfn.XLOOKUP(B6,'Escala mensal'!$E$4:$E$23,'Escala mensal'!$F$4:$F$23," ",0,1)</f>
        <v>0</v>
      </c>
      <c r="X6" s="57"/>
      <c r="Y6" s="57"/>
      <c r="Z6" s="63"/>
      <c r="AA6" s="63"/>
      <c r="AB6" s="63"/>
      <c r="AC6" s="63"/>
      <c r="AD6" s="101"/>
      <c r="AE6" s="63"/>
      <c r="AF6" s="63"/>
      <c r="AG6" s="57"/>
    </row>
    <row r="7" spans="1:37" s="17" customFormat="1" ht="21.75" customHeight="1" x14ac:dyDescent="0.25">
      <c r="A7" s="10">
        <v>3</v>
      </c>
      <c r="B7" s="20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227"/>
      <c r="G7" s="227"/>
      <c r="H7" s="227"/>
      <c r="I7" s="227"/>
      <c r="J7" s="227"/>
      <c r="K7" s="227"/>
      <c r="L7" s="227"/>
      <c r="M7" s="227"/>
      <c r="N7" s="87"/>
      <c r="O7" s="87"/>
      <c r="P7" s="87"/>
      <c r="Q7" s="87"/>
      <c r="R7" s="87"/>
      <c r="S7" s="87"/>
      <c r="T7" s="87"/>
      <c r="U7" s="87"/>
      <c r="V7" s="31" t="str">
        <f t="shared" si="0"/>
        <v>QAP</v>
      </c>
      <c r="W7" s="90">
        <f>_xlfn.XLOOKUP(B7,'Escala mensal'!$E$4:$E$23,'Escala mensal'!$F$4:$F$23," ",0,1)</f>
        <v>0</v>
      </c>
      <c r="X7" s="57"/>
      <c r="Y7" s="57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customHeight="1" x14ac:dyDescent="0.25">
      <c r="A8" s="10">
        <v>4</v>
      </c>
      <c r="B8" s="20" t="str">
        <f>IF('Escala mensal'!$E$11="","Contratar",'Escala mensal'!$E$11)</f>
        <v>colaborador8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227"/>
      <c r="I8" s="227"/>
      <c r="J8" s="227"/>
      <c r="K8" s="227"/>
      <c r="L8" s="227"/>
      <c r="M8" s="227"/>
      <c r="N8" s="227"/>
      <c r="O8" s="227"/>
      <c r="P8" s="87"/>
      <c r="Q8" s="87"/>
      <c r="R8" s="87"/>
      <c r="S8" s="87"/>
      <c r="T8" s="87"/>
      <c r="U8" s="87"/>
      <c r="V8" s="31" t="str">
        <f t="shared" si="0"/>
        <v>QAP</v>
      </c>
      <c r="W8" s="90">
        <f>_xlfn.XLOOKUP(B8,'Escala mensal'!$E$4:$E$23,'Escala mensal'!$F$4:$F$23," ",0,1)</f>
        <v>0</v>
      </c>
      <c r="X8" s="57"/>
      <c r="Y8" s="57"/>
      <c r="Z8" s="63"/>
      <c r="AA8" s="63"/>
      <c r="AB8" s="63"/>
      <c r="AC8" s="63"/>
      <c r="AD8" s="63"/>
      <c r="AE8" s="63"/>
      <c r="AF8" s="63"/>
      <c r="AG8" s="57"/>
    </row>
    <row r="9" spans="1:37" s="17" customFormat="1" ht="22.1" customHeight="1" x14ac:dyDescent="0.25">
      <c r="A9" s="10">
        <v>5</v>
      </c>
      <c r="B9" s="20" t="str">
        <f>IF('Escala mensal'!$E$16="","Contratar",'Escala mensal'!$E$16)</f>
        <v>colaborador13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227"/>
      <c r="I9" s="227"/>
      <c r="J9" s="227"/>
      <c r="K9" s="227"/>
      <c r="L9" s="227"/>
      <c r="M9" s="227"/>
      <c r="N9" s="227"/>
      <c r="O9" s="227"/>
      <c r="P9" s="87"/>
      <c r="Q9" s="87"/>
      <c r="R9" s="87"/>
      <c r="S9" s="87"/>
      <c r="T9" s="87"/>
      <c r="U9" s="87"/>
      <c r="V9" s="31" t="str">
        <f t="shared" si="0"/>
        <v>QAP</v>
      </c>
      <c r="W9" s="90">
        <f>_xlfn.XLOOKUP(B9,'Escala mensal'!$E$4:$E$23,'Escala mensal'!$F$4:$F$23," ",0,1)</f>
        <v>0</v>
      </c>
      <c r="X9" s="57"/>
      <c r="Y9" s="57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1.75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227"/>
      <c r="J10" s="227"/>
      <c r="K10" s="227"/>
      <c r="L10" s="227"/>
      <c r="M10" s="227"/>
      <c r="N10" s="227"/>
      <c r="O10" s="227"/>
      <c r="P10" s="227"/>
      <c r="Q10" s="87"/>
      <c r="R10" s="87"/>
      <c r="S10" s="87"/>
      <c r="T10" s="87"/>
      <c r="U10" s="87"/>
      <c r="V10" s="31" t="str">
        <f t="shared" si="0"/>
        <v>QAP</v>
      </c>
      <c r="W10" s="90">
        <f>_xlfn.XLOOKUP(B10,'Escala mensal'!$E$4:$E$23,'Escala mensal'!$F$4:$F$23," ",0,1)</f>
        <v>0</v>
      </c>
      <c r="X10" s="57"/>
      <c r="Y10" s="57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customHeight="1" x14ac:dyDescent="0.25">
      <c r="A11" s="10">
        <v>7</v>
      </c>
      <c r="B11" s="20" t="str">
        <f>IF('Escala mensal'!$E$14="","Contratar",'Escala mensal'!$E$14)</f>
        <v>colaborador11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227"/>
      <c r="L11" s="227"/>
      <c r="M11" s="227"/>
      <c r="N11" s="227"/>
      <c r="O11" s="227"/>
      <c r="P11" s="227"/>
      <c r="Q11" s="227"/>
      <c r="R11" s="227"/>
      <c r="S11" s="87"/>
      <c r="T11" s="87"/>
      <c r="U11" s="87"/>
      <c r="V11" s="31" t="str">
        <f t="shared" si="0"/>
        <v>QAP</v>
      </c>
      <c r="W11" s="90">
        <f>_xlfn.XLOOKUP(B11,'Escala mensal'!$E$4:$E$23,'Escala mensal'!$F$4:$F$23," ",0,1)</f>
        <v>0</v>
      </c>
      <c r="X11" s="57"/>
      <c r="Y11" s="57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1.75" customHeight="1" x14ac:dyDescent="0.25">
      <c r="A12" s="10">
        <v>8</v>
      </c>
      <c r="B12" s="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227"/>
      <c r="L12" s="227"/>
      <c r="M12" s="227"/>
      <c r="N12" s="227"/>
      <c r="O12" s="227"/>
      <c r="P12" s="227"/>
      <c r="Q12" s="227"/>
      <c r="R12" s="227"/>
      <c r="S12" s="87"/>
      <c r="T12" s="87"/>
      <c r="U12" s="87"/>
      <c r="V12" s="31" t="str">
        <f t="shared" si="0"/>
        <v>QAP</v>
      </c>
      <c r="W12" s="90">
        <f>_xlfn.XLOOKUP(B12,'Escala mensal'!$E$4:$E$23,'Escala mensal'!$F$4:$F$23," ",0,1)</f>
        <v>0</v>
      </c>
      <c r="X12" s="57"/>
      <c r="Y12" s="57"/>
      <c r="Z12" s="63"/>
      <c r="AA12" s="63"/>
      <c r="AB12" s="63"/>
      <c r="AC12" s="63"/>
      <c r="AD12" s="63"/>
      <c r="AE12" s="63"/>
      <c r="AF12" s="63"/>
      <c r="AG12" s="57"/>
    </row>
    <row r="13" spans="1:37" s="17" customFormat="1" ht="21.75" hidden="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31" t="str">
        <f t="shared" si="0"/>
        <v>FOLGA</v>
      </c>
      <c r="W13" s="90" t="str">
        <f>_xlfn.XLOOKUP(B13,'Escala mensal'!$E$4:$E$23,'Escala mensal'!$F$4:$F$23," ",0,1)</f>
        <v>X</v>
      </c>
      <c r="X13" s="57"/>
      <c r="Y13" s="57"/>
      <c r="Z13" s="63"/>
      <c r="AA13" s="63"/>
      <c r="AB13" s="63"/>
      <c r="AC13" s="63"/>
      <c r="AD13" s="63"/>
      <c r="AE13" s="63"/>
      <c r="AF13" s="63"/>
      <c r="AG13" s="57"/>
    </row>
    <row r="14" spans="1:37" ht="22.1" hidden="1" customHeight="1" x14ac:dyDescent="0.6">
      <c r="A14" s="10">
        <v>10</v>
      </c>
      <c r="B14" s="20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31" t="str">
        <f t="shared" si="0"/>
        <v>FOLGA</v>
      </c>
      <c r="W14" s="90" t="str">
        <f>_xlfn.XLOOKUP(B14,'Escala mensal'!$E$4:$E$23,'Escala mensal'!$F$4:$F$23," ",0,1)</f>
        <v>X</v>
      </c>
      <c r="X14" s="57"/>
      <c r="Y14" s="57"/>
      <c r="Z14" s="63"/>
      <c r="AA14" s="63"/>
      <c r="AB14" s="63"/>
      <c r="AC14" s="63"/>
      <c r="AD14" s="63"/>
    </row>
    <row r="15" spans="1:37" ht="21.75" hidden="1" customHeight="1" x14ac:dyDescent="0.6">
      <c r="A15" s="10">
        <v>11</v>
      </c>
      <c r="B15" s="20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31" t="str">
        <f t="shared" si="0"/>
        <v>FÉRIAS</v>
      </c>
      <c r="W15" s="90" t="str">
        <f>_xlfn.XLOOKUP(B15,'Escala mensal'!$E$4:$E$23,'Escala mensal'!$F$4:$F$23," ",0,1)</f>
        <v>F</v>
      </c>
      <c r="X15" s="57"/>
      <c r="Y15" s="57"/>
      <c r="Z15" s="63"/>
      <c r="AA15" s="63"/>
      <c r="AB15" s="63"/>
      <c r="AC15" s="63"/>
      <c r="AD15" s="63"/>
    </row>
    <row r="16" spans="1:37" ht="21.75" customHeight="1" x14ac:dyDescent="0.6">
      <c r="A16" s="10">
        <v>12</v>
      </c>
      <c r="B16" s="20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227"/>
      <c r="N16" s="227"/>
      <c r="O16" s="227"/>
      <c r="P16" s="227"/>
      <c r="Q16" s="227"/>
      <c r="R16" s="227"/>
      <c r="S16" s="227"/>
      <c r="T16" s="227"/>
      <c r="U16" s="87"/>
      <c r="V16" s="31" t="str">
        <f t="shared" si="0"/>
        <v>QAP</v>
      </c>
      <c r="W16" s="90">
        <f>_xlfn.XLOOKUP(B16,'Escala mensal'!$E$4:$E$23,'Escala mensal'!$F$4:$F$23," ",0,1)</f>
        <v>0</v>
      </c>
      <c r="X16" s="57"/>
      <c r="Y16" s="57"/>
      <c r="Z16" s="63"/>
      <c r="AA16" s="63"/>
      <c r="AB16" s="63"/>
      <c r="AC16" s="63"/>
      <c r="AD16" s="63"/>
    </row>
    <row r="17" spans="1:38" ht="22.1" hidden="1" customHeight="1" x14ac:dyDescent="0.6">
      <c r="A17" s="10">
        <v>13</v>
      </c>
      <c r="B17" s="20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31" t="str">
        <f t="shared" si="0"/>
        <v>QAP</v>
      </c>
      <c r="W17" s="90">
        <f>_xlfn.XLOOKUP(B17,'Escala mensal'!$E$4:$E$23,'Escala mensal'!$F$4:$F$23," ",0,1)</f>
        <v>0</v>
      </c>
      <c r="X17" s="57"/>
      <c r="Y17" s="57"/>
      <c r="Z17" s="63"/>
      <c r="AA17" s="63"/>
      <c r="AB17" s="63"/>
      <c r="AC17" s="63"/>
      <c r="AD17" s="63"/>
    </row>
    <row r="18" spans="1:38" ht="22.1" hidden="1" customHeight="1" x14ac:dyDescent="0.6">
      <c r="A18" s="10">
        <v>14</v>
      </c>
      <c r="B18" s="20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FOLGA</v>
      </c>
      <c r="W18" s="90" t="str">
        <f>_xlfn.XLOOKUP(B18,'Escala mensal'!$E$4:$E$23,'Escala mensal'!$F$4:$F$23," ",0,1)</f>
        <v>X</v>
      </c>
      <c r="X18" s="57"/>
      <c r="Y18" s="57"/>
      <c r="Z18" s="63"/>
      <c r="AA18" s="63"/>
      <c r="AB18" s="63"/>
      <c r="AC18" s="63"/>
      <c r="AD18" s="63"/>
    </row>
    <row r="19" spans="1:38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mensal'!$F$4:$F$23," ",0,1)</f>
        <v>0</v>
      </c>
      <c r="X19" s="57"/>
      <c r="Y19" s="57"/>
      <c r="Z19" s="63"/>
      <c r="AA19" s="63"/>
      <c r="AB19" s="63"/>
      <c r="AC19" s="63"/>
      <c r="AD19" s="63"/>
    </row>
    <row r="20" spans="1:38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mensal'!$F$4:$F$23," ",0,1)</f>
        <v>0</v>
      </c>
      <c r="X20" s="57"/>
      <c r="Y20" s="57"/>
      <c r="Z20" s="63"/>
      <c r="AA20" s="63"/>
      <c r="AB20" s="63"/>
      <c r="AC20" s="63"/>
      <c r="AD20" s="63"/>
    </row>
    <row r="21" spans="1:38" hidden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mensal'!$F$4:$F$23," ",0,1)</f>
        <v>0</v>
      </c>
      <c r="X21" s="57"/>
      <c r="Y21" s="57"/>
      <c r="Z21" s="63"/>
      <c r="AA21" s="63"/>
      <c r="AB21" s="63"/>
      <c r="AC21" s="63"/>
      <c r="AD21" s="63"/>
    </row>
    <row r="22" spans="1:38" ht="21.75" customHeight="1" x14ac:dyDescent="0.6">
      <c r="A22" s="253" t="str">
        <f>_xlfn.CONCAT(SUBTOTAL(103, $A$6:$A$21), " ", "Op. estacionamento")</f>
        <v>8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3"/>
      <c r="W22" s="53"/>
      <c r="X22" s="57"/>
      <c r="Y22" s="57"/>
      <c r="Z22" s="63"/>
      <c r="AA22" s="63"/>
      <c r="AB22" s="63"/>
      <c r="AC22" s="63"/>
      <c r="AD22" s="63"/>
      <c r="AJ22" s="17"/>
    </row>
    <row r="23" spans="1:38" s="30" customFormat="1" ht="22.1" hidden="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1">IF(W23=0,"QAP",IF(W23="X","FOLGA",IF(W23="F","FÉRIAS",IF(W23="A","FOLGA",IF(W23="O","FOLGA",IF(W23=9,"QAP",IF(W23=12,"QAP",IF(W23=7,"QAP",IF(W23=14,"QAP",IF(W23=16,"QAP",IF(W23="B","FOLGA",IF(W23="T","QAP",IF(W23="N","QAP",IF(W23=10,"QAP",IF(W23=11,"QAP",IF(W23="AT","ATESTADO",IF(W23=" ","CONTRATAR")))))))))))))))))</f>
        <v>FOLGA</v>
      </c>
      <c r="W23" s="90" t="str">
        <f>_xlfn.XLOOKUP(B23,'Escala mensal'!$E$28:$E$35,'Escala mensal'!$F$28:$F$35," ",0,1)</f>
        <v>X</v>
      </c>
      <c r="X23" s="57"/>
      <c r="Y23" s="59"/>
      <c r="Z23" s="63"/>
      <c r="AA23" s="63"/>
      <c r="AB23" s="63"/>
      <c r="AC23" s="63"/>
      <c r="AD23" s="63"/>
      <c r="AE23" s="64"/>
      <c r="AF23" s="63"/>
      <c r="AG23" s="59"/>
    </row>
    <row r="24" spans="1:38" s="30" customFormat="1" ht="22.1" customHeight="1" x14ac:dyDescent="0.25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227"/>
      <c r="J24" s="227"/>
      <c r="K24" s="227"/>
      <c r="L24" s="228"/>
      <c r="M24" s="228"/>
      <c r="N24" s="228"/>
      <c r="O24" s="228"/>
      <c r="P24" s="228"/>
      <c r="Q24" s="88"/>
      <c r="R24" s="88"/>
      <c r="S24" s="88"/>
      <c r="T24" s="88"/>
      <c r="U24" s="88"/>
      <c r="V24" s="31" t="str">
        <f t="shared" si="1"/>
        <v>QAP</v>
      </c>
      <c r="W24" s="90">
        <f>_xlfn.XLOOKUP(B24,'Escala mensal'!$E$28:$E$35,'Escala mensal'!$F$28:$F$35," ",0,1)</f>
        <v>0</v>
      </c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</row>
    <row r="25" spans="1:38" s="30" customFormat="1" ht="22.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7"/>
      <c r="E25" s="87"/>
      <c r="F25" s="227"/>
      <c r="G25" s="227"/>
      <c r="H25" s="227"/>
      <c r="I25" s="227"/>
      <c r="J25" s="227"/>
      <c r="K25" s="227"/>
      <c r="L25" s="228"/>
      <c r="M25" s="228"/>
      <c r="N25" s="88"/>
      <c r="O25" s="88"/>
      <c r="P25" s="88"/>
      <c r="Q25" s="88"/>
      <c r="R25" s="88"/>
      <c r="S25" s="88"/>
      <c r="T25" s="88"/>
      <c r="U25" s="88"/>
      <c r="V25" s="31" t="str">
        <f t="shared" si="1"/>
        <v>QAP</v>
      </c>
      <c r="W25" s="90">
        <f>_xlfn.XLOOKUP(B25,'Escala mensal'!$E$28:$E$35,'Escala mensal'!$F$28:$F$35," ",0,1)</f>
        <v>0</v>
      </c>
      <c r="X25" s="59"/>
      <c r="Y25" s="59"/>
      <c r="Z25" s="63"/>
      <c r="AA25" s="63"/>
      <c r="AB25" s="63"/>
      <c r="AC25" s="63"/>
      <c r="AD25" s="63"/>
      <c r="AE25" s="64"/>
      <c r="AF25" s="63"/>
      <c r="AG25" s="59"/>
    </row>
    <row r="26" spans="1:38" s="30" customFormat="1" ht="22.1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227"/>
      <c r="N26" s="227"/>
      <c r="O26" s="227"/>
      <c r="P26" s="227"/>
      <c r="Q26" s="227"/>
      <c r="R26" s="227"/>
      <c r="S26" s="227"/>
      <c r="T26" s="227"/>
      <c r="U26" s="228"/>
      <c r="V26" s="31" t="str">
        <f t="shared" si="1"/>
        <v>QAP</v>
      </c>
      <c r="W26" s="90">
        <f>_xlfn.XLOOKUP(B26,'Escala mensal'!$E$28:$E$35,'Escala mensal'!$F$28:$F$35," ",0,1)</f>
        <v>0</v>
      </c>
      <c r="X26" s="59"/>
      <c r="Y26" s="59"/>
      <c r="Z26" s="63"/>
      <c r="AA26" s="63"/>
      <c r="AB26" s="63"/>
      <c r="AC26" s="63"/>
      <c r="AD26" s="63"/>
      <c r="AE26" s="64"/>
      <c r="AF26" s="63"/>
      <c r="AG26" s="59"/>
    </row>
    <row r="27" spans="1:38" s="30" customFormat="1" ht="22.1" customHeight="1" x14ac:dyDescent="0.6">
      <c r="A27" s="253" t="str">
        <f>CONCATENATE(SUBTOTAL(103, $A$23:$A$26), " ", "Cftv")</f>
        <v>3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2"/>
      <c r="W27" s="52"/>
      <c r="X27" s="59"/>
      <c r="Y27" s="59"/>
      <c r="Z27" s="63"/>
      <c r="AA27" s="63"/>
      <c r="AB27" s="63"/>
      <c r="AC27" s="63"/>
      <c r="AD27" s="63"/>
      <c r="AE27" s="64"/>
      <c r="AF27" s="63"/>
      <c r="AG27" s="59"/>
    </row>
    <row r="28" spans="1:38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QAP</v>
      </c>
      <c r="W28" s="90">
        <f>_xlfn.XLOOKUP(B28,'Escala mensal'!$E$28:$E$35,'Escala mensal'!$F$28:$F$35," ",0,1)</f>
        <v>0</v>
      </c>
      <c r="X28" s="59"/>
      <c r="Y28" s="59"/>
      <c r="Z28" s="63"/>
      <c r="AA28" s="63"/>
      <c r="AB28" s="63"/>
      <c r="AC28" s="63"/>
      <c r="AD28" s="63"/>
      <c r="AE28" s="64"/>
      <c r="AF28" s="63"/>
      <c r="AG28" s="59"/>
    </row>
    <row r="29" spans="1:38" s="36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QAP</v>
      </c>
      <c r="W29" s="90">
        <f>_xlfn.XLOOKUP(B29,'Escala mensal'!$E$28:$E$35,'Escala mensal'!$F$28:$F$35," ",0,1)</f>
        <v>0</v>
      </c>
      <c r="X29" s="57"/>
      <c r="Y29" s="57"/>
      <c r="Z29" s="63"/>
      <c r="AA29" s="63"/>
      <c r="AB29" s="63"/>
      <c r="AC29" s="63"/>
      <c r="AD29" s="63"/>
      <c r="AE29" s="64"/>
      <c r="AF29" s="64"/>
      <c r="AG29" s="56"/>
      <c r="AH29" s="34"/>
      <c r="AI29" s="34"/>
      <c r="AJ29" s="17"/>
      <c r="AK29" s="34"/>
    </row>
    <row r="30" spans="1:38" s="36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QAP</v>
      </c>
      <c r="W30" s="90">
        <f>_xlfn.XLOOKUP(B30,'Escala mensal'!$E$28:$E$35,'Escala mensal'!$F$28:$F$35," ",0,1)</f>
        <v>0</v>
      </c>
      <c r="X30" s="57"/>
      <c r="Y30" s="57"/>
      <c r="Z30" s="63"/>
      <c r="AA30" s="63"/>
      <c r="AB30" s="63"/>
      <c r="AC30" s="63"/>
      <c r="AD30" s="63"/>
      <c r="AE30" s="64"/>
      <c r="AF30" s="64"/>
      <c r="AG30" s="56"/>
      <c r="AH30" s="34"/>
      <c r="AI30" s="34"/>
      <c r="AJ30" s="17"/>
      <c r="AK30" s="34"/>
    </row>
    <row r="31" spans="1:38" s="36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2"/>
        <v>FOLGA</v>
      </c>
      <c r="W31" s="90" t="str">
        <f>_xlfn.XLOOKUP(B31,'Escala mensal'!$E$28:$E$35,'Escala mensal'!$F$28:$F$35," ",0,1)</f>
        <v>X</v>
      </c>
      <c r="X31" s="57"/>
      <c r="Y31" s="57"/>
      <c r="Z31" s="63"/>
      <c r="AA31" s="63"/>
      <c r="AB31" s="63"/>
      <c r="AC31" s="63"/>
      <c r="AD31" s="63"/>
      <c r="AE31" s="64"/>
      <c r="AF31" s="64"/>
      <c r="AG31" s="56"/>
      <c r="AH31" s="34"/>
      <c r="AI31" s="34"/>
      <c r="AJ31" s="17"/>
      <c r="AK31" s="34"/>
    </row>
    <row r="32" spans="1:38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QAP</v>
      </c>
      <c r="W32" s="90">
        <f>_xlfn.XLOOKUP(B32,'Escala mensal'!$E$28:$E$36,'Escala mensal'!$F$28:$F$36," ",0,1)</f>
        <v>0</v>
      </c>
      <c r="X32" s="57"/>
      <c r="Y32" s="57"/>
      <c r="Z32" s="63"/>
      <c r="AA32" s="63"/>
      <c r="AB32" s="63"/>
      <c r="AC32" s="63"/>
      <c r="AD32" s="63"/>
      <c r="AE32" s="64"/>
      <c r="AF32" s="64"/>
      <c r="AG32" s="56"/>
      <c r="AH32" s="34"/>
      <c r="AI32" s="34"/>
      <c r="AJ32" s="17"/>
      <c r="AK32" s="34"/>
      <c r="AL32" s="34"/>
    </row>
    <row r="33" spans="1:38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 xml:space="preserve">FOLGAS:  • colaborador1 •   •   •   •  •   •   •   • colaborador4 • colaborador3 •   •   •   • colaborador2 •   •   •   • supervisor2 •   •  •  •  •  •  • supervisor1•  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58" t="str">
        <f>_xlfn.CONCAT("OP.Cftv :"," ",V2," ","•"," ",V3," ","•"," ",V4," ","•"," ",W1,)</f>
        <v>OP.Cftv :   • supervisor4 • auxiliar4 • auxiliar2</v>
      </c>
      <c r="Q33" s="259"/>
      <c r="R33" s="259"/>
      <c r="S33" s="259"/>
      <c r="T33" s="259"/>
      <c r="U33" s="260"/>
      <c r="V33" s="183"/>
      <c r="W33" s="183"/>
      <c r="X33" s="99"/>
      <c r="Y33" s="189"/>
      <c r="Z33" s="99"/>
      <c r="AA33" s="99"/>
      <c r="AB33" s="99"/>
      <c r="AC33" s="99"/>
      <c r="AD33" s="99"/>
      <c r="AE33" s="178"/>
      <c r="AF33" s="99"/>
      <c r="AG33" s="99"/>
      <c r="AH33" s="100"/>
      <c r="AI33" s="100"/>
      <c r="AJ33" s="100"/>
      <c r="AK33" s="100"/>
      <c r="AL33" s="100"/>
    </row>
    <row r="34" spans="1:38" s="182" customFormat="1" ht="21.25" customHeight="1" x14ac:dyDescent="0.4">
      <c r="A34" s="264" t="str">
        <f>_xlfn.CONCAT("FÉRIAS: "," • ",B36," • ",C36," • ",D36," • ",E36," • ",F36," • ",G36," • ",H36," • ",I36," • ",J36," •  ",K36," •  ",L36," • ",M36," • ",N36," • ",O36," • ",P36," • ",Q36," • ",R36," • ",S36," • ",T36," • ",U36,"• ",V36,"• ",W36,"• ",X36,"• ",Y36)</f>
        <v xml:space="preserve">FÉRIAS:  •   •   •   •   •  •   •   •   •   •    •  colaborador15 •   •   •   •   •   •   •   •  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61"/>
      <c r="Q34" s="262"/>
      <c r="R34" s="262"/>
      <c r="S34" s="262"/>
      <c r="T34" s="262"/>
      <c r="U34" s="263"/>
      <c r="V34" s="99"/>
      <c r="W34" s="99"/>
      <c r="X34" s="99"/>
      <c r="Y34" s="189"/>
      <c r="Z34" s="99"/>
      <c r="AA34" s="99"/>
      <c r="AB34" s="99"/>
      <c r="AC34" s="99"/>
      <c r="AD34" s="99"/>
      <c r="AE34" s="178"/>
      <c r="AF34" s="178"/>
      <c r="AG34" s="178"/>
      <c r="AH34" s="181"/>
      <c r="AI34" s="181"/>
      <c r="AK34" s="181"/>
      <c r="AL34" s="181"/>
    </row>
    <row r="35" spans="1:38" s="99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182"/>
      <c r="W35" s="182"/>
      <c r="X35" s="182"/>
      <c r="Y35" s="184" t="str">
        <f>_xlfn.XLOOKUP($A$36,$V$30,$B$30," ",0,1)</f>
        <v xml:space="preserve"> </v>
      </c>
      <c r="Z35" s="187" t="str">
        <f>_xlfn.XLOOKUP($A$36,$V$31,$B$31," ",0,1)</f>
        <v xml:space="preserve"> </v>
      </c>
      <c r="AA35" s="187" t="str">
        <f>_xlfn.XLOOKUP($A$36,$V$32,$B$32," ",0,1)</f>
        <v xml:space="preserve"> </v>
      </c>
      <c r="AH35" s="178"/>
    </row>
    <row r="36" spans="1:38" s="58" customFormat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>colaborador15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 xml:space="preserve"> 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27" t="str">
        <f>_xlfn.XLOOKUP($A$36,$V$31,$B$31," ",0,1)</f>
        <v xml:space="preserve"> </v>
      </c>
      <c r="AA36" s="27" t="str">
        <f>_xlfn.XLOOKUP($A$36,$V$32,$B$32," ",0,1)</f>
        <v xml:space="preserve"> </v>
      </c>
      <c r="AB36" s="63"/>
      <c r="AC36" s="63"/>
      <c r="AD36" s="63"/>
      <c r="AE36" s="64"/>
      <c r="AF36" s="63"/>
      <c r="AG36" s="59"/>
      <c r="AH36" s="59"/>
      <c r="AI36" s="59"/>
      <c r="AJ36" s="59"/>
      <c r="AK36" s="59"/>
    </row>
    <row r="37" spans="1:38" s="33" customFormat="1" x14ac:dyDescent="0.6">
      <c r="A37" s="91" t="s">
        <v>154</v>
      </c>
      <c r="B37" s="91" t="str">
        <f>_xlfn.XLOOKUP($A$37,$V$5,$B$5," ",0,1)</f>
        <v>colaborador1</v>
      </c>
      <c r="C37" s="91" t="str">
        <f>_xlfn.XLOOKUP($A$37,$V$6,$B$6," ",0,1)</f>
        <v xml:space="preserve"> </v>
      </c>
      <c r="D37" s="91" t="str">
        <f>_xlfn.XLOOKUP($A$37,$V$7,$B$7," ",0,1)</f>
        <v xml:space="preserve"> </v>
      </c>
      <c r="E37" s="91" t="str">
        <f>_xlfn.XLOOKUP($A$37,$V$8,$B$8," ",0,1)</f>
        <v xml:space="preserve"> </v>
      </c>
      <c r="F37" s="91" t="str">
        <f>_xlfn.XLOOKUP($A$37,$V$9,$B$9,"",0,1)</f>
        <v/>
      </c>
      <c r="G37" s="91" t="str">
        <f>_xlfn.XLOOKUP($A$37,$V$10,$B$10," ",0,1)</f>
        <v xml:space="preserve"> </v>
      </c>
      <c r="H37" s="91" t="str">
        <f>_xlfn.XLOOKUP($A$37,$V$11,$B$11," ",0,1)</f>
        <v xml:space="preserve"> </v>
      </c>
      <c r="I37" s="91" t="str">
        <f>_xlfn.XLOOKUP($A$37,$V$12,$B$12," ",0,1)</f>
        <v xml:space="preserve"> </v>
      </c>
      <c r="J37" s="91" t="str">
        <f>_xlfn.XLOOKUP($A$37,$V$13,$B$13," ",0,1)</f>
        <v>colaborador4</v>
      </c>
      <c r="K37" s="91" t="str">
        <f>_xlfn.XLOOKUP($A$37,$V$14,$B$14," ",0,1)</f>
        <v>colaborador3</v>
      </c>
      <c r="L37" s="91" t="str">
        <f>_xlfn.XLOOKUP($A$37,$V$15,$B$15," ",0,1)</f>
        <v xml:space="preserve"> </v>
      </c>
      <c r="M37" s="91" t="str">
        <f>_xlfn.XLOOKUP($A$37,$V$16,$B$16," ",0,1)</f>
        <v xml:space="preserve"> </v>
      </c>
      <c r="N37" s="91" t="str">
        <f>_xlfn.XLOOKUP($A$37,$V$17,$B$17," ",0,1)</f>
        <v xml:space="preserve"> </v>
      </c>
      <c r="O37" s="91" t="str">
        <f>_xlfn.XLOOKUP($A$37,$V$18,$B$18," ",0,1)</f>
        <v>colaborador2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>supervisor2</v>
      </c>
      <c r="T37" s="91" t="str">
        <f>_xlfn.XLOOKUP($A$37,$V$24,$B$24," ",0,1)</f>
        <v xml:space="preserve"> </v>
      </c>
      <c r="U37" s="91" t="str">
        <f>_xlfn.XLOOKUP($A$37,$V$25,$B$25," ",0,1)</f>
        <v xml:space="preserve"> </v>
      </c>
      <c r="V37" s="91" t="str">
        <f t="shared" ref="V37:V38" si="3">_xlfn.XLOOKUP($A$36,$V$26,$B$26," ",0,1)</f>
        <v xml:space="preserve"> </v>
      </c>
      <c r="W37" s="91" t="str">
        <f>_xlfn.XLOOKUP($A$37,$V$28,$B$28," ",0,1)</f>
        <v xml:space="preserve"> </v>
      </c>
      <c r="X37" s="91" t="str">
        <f>_xlfn.XLOOKUP($A$37,$V$29,$B$29," ",0,1)</f>
        <v xml:space="preserve"> </v>
      </c>
      <c r="Y37" s="91" t="str">
        <f>_xlfn.XLOOKUP($A$37,$V$30,$B$30," ",0,1)</f>
        <v xml:space="preserve"> </v>
      </c>
      <c r="Z37" s="27" t="str">
        <f>_xlfn.XLOOKUP($A$37,$V$31,$B$31," ",0,1)</f>
        <v>supervisor1</v>
      </c>
      <c r="AA37" s="27" t="str">
        <f>_xlfn.XLOOKUP($A$37,$V$32,$B$32," ",0,1)</f>
        <v xml:space="preserve"> </v>
      </c>
      <c r="AB37" s="16"/>
      <c r="AC37" s="15"/>
      <c r="AD37" s="15"/>
      <c r="AE37" s="15"/>
      <c r="AF37" s="18"/>
      <c r="AG37" s="34"/>
      <c r="AH37" s="34"/>
      <c r="AI37" s="34"/>
      <c r="AJ37" s="17"/>
      <c r="AK37" s="34"/>
    </row>
    <row r="38" spans="1:38" s="33" customFormat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 t="shared" si="3"/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27" t="str">
        <f>_xlfn.XLOOKUP($A$38,$V$31,$B$31," ",0,1)</f>
        <v xml:space="preserve"> </v>
      </c>
      <c r="AA38" s="27" t="str">
        <f>_xlfn.XLOOKUP($A$38,$V$32,$B$32," ",0,1)</f>
        <v xml:space="preserve"> </v>
      </c>
      <c r="AB38" s="16"/>
      <c r="AC38" s="15"/>
      <c r="AD38" s="15"/>
      <c r="AE38" s="15"/>
      <c r="AF38" s="18"/>
      <c r="AG38" s="34"/>
      <c r="AH38" s="34"/>
      <c r="AI38" s="34"/>
      <c r="AJ38" s="17"/>
      <c r="AK38" s="34"/>
    </row>
    <row r="39" spans="1:38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8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8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8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8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8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8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8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8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8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2.1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x14ac:dyDescent="0.6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V82" s="122"/>
      <c r="W82" s="122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colaborador8</v>
      </c>
      <c r="AQ83" s="204" t="str">
        <f>$B$9</f>
        <v>colaborador13</v>
      </c>
      <c r="AR83" s="204" t="str">
        <f>$B$10</f>
        <v>colaborador5</v>
      </c>
      <c r="AS83" s="204" t="str">
        <f>$B$11</f>
        <v>colaborador11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colaborador8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colaborador13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colaborador11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4">SUM($BF$274:$BW$274)</f>
        <v>0</v>
      </c>
      <c r="AO94" s="206">
        <f t="shared" si="4"/>
        <v>0</v>
      </c>
      <c r="AP94" s="206">
        <f t="shared" si="4"/>
        <v>0</v>
      </c>
      <c r="AQ94" s="206">
        <f t="shared" si="4"/>
        <v>0</v>
      </c>
      <c r="AR94" s="206">
        <f t="shared" si="4"/>
        <v>0</v>
      </c>
      <c r="AS94" s="206">
        <f t="shared" si="4"/>
        <v>0</v>
      </c>
      <c r="AT94" s="206">
        <f t="shared" si="4"/>
        <v>0</v>
      </c>
      <c r="AU94" s="206">
        <f t="shared" si="4"/>
        <v>0</v>
      </c>
      <c r="AV94" s="206">
        <f t="shared" si="4"/>
        <v>0</v>
      </c>
      <c r="AW94" s="206">
        <f t="shared" si="4"/>
        <v>0</v>
      </c>
      <c r="AX94" s="206">
        <f t="shared" si="4"/>
        <v>0</v>
      </c>
      <c r="AY94" s="206">
        <f t="shared" si="4"/>
        <v>0</v>
      </c>
      <c r="AZ94" s="206">
        <f t="shared" si="4"/>
        <v>0</v>
      </c>
      <c r="BA94" s="206">
        <f t="shared" si="4"/>
        <v>0</v>
      </c>
      <c r="BB94" s="206">
        <f t="shared" si="4"/>
        <v>0</v>
      </c>
      <c r="BC94" s="206">
        <f t="shared" si="4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colaborador8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colaborador13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colaborador11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colaborador8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colaborador13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colaborador11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colaborador8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colaborador13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colaborador11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colaborador8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colaborador13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colaborador11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colaborador8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colaborador13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colaborador11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colaborador8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colaborador13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colaborador11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colaborador8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colaborador13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colaborador11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colaborador8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colaborador13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colaborador11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colaborador8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colaborador13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colaborador11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colaborador8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colaborador13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colaborador11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colaborador8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colaborador13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colaborador11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3">
    <mergeCell ref="A70:B70"/>
    <mergeCell ref="E70:F70"/>
    <mergeCell ref="I70:J70"/>
    <mergeCell ref="M70:N70"/>
    <mergeCell ref="A71:B71"/>
    <mergeCell ref="E71:F71"/>
    <mergeCell ref="I71:J71"/>
    <mergeCell ref="M71:N71"/>
    <mergeCell ref="A68:B68"/>
    <mergeCell ref="E68:F68"/>
    <mergeCell ref="I68:J68"/>
    <mergeCell ref="M68:N68"/>
    <mergeCell ref="A69:B69"/>
    <mergeCell ref="E69:F69"/>
    <mergeCell ref="I69:J69"/>
    <mergeCell ref="M69:N69"/>
    <mergeCell ref="A66:B66"/>
    <mergeCell ref="E66:F66"/>
    <mergeCell ref="I66:J66"/>
    <mergeCell ref="M66:N66"/>
    <mergeCell ref="A67:B67"/>
    <mergeCell ref="E67:F67"/>
    <mergeCell ref="I67:J67"/>
    <mergeCell ref="M67:N67"/>
    <mergeCell ref="A64:B64"/>
    <mergeCell ref="E64:F64"/>
    <mergeCell ref="I64:J64"/>
    <mergeCell ref="M64:N64"/>
    <mergeCell ref="A65:B65"/>
    <mergeCell ref="E65:F65"/>
    <mergeCell ref="I65:J65"/>
    <mergeCell ref="M65:N65"/>
    <mergeCell ref="A62:B62"/>
    <mergeCell ref="E62:F62"/>
    <mergeCell ref="I62:J62"/>
    <mergeCell ref="M62:N62"/>
    <mergeCell ref="A63:B63"/>
    <mergeCell ref="E63:F63"/>
    <mergeCell ref="I63:J63"/>
    <mergeCell ref="M63:N63"/>
    <mergeCell ref="A60:B60"/>
    <mergeCell ref="E60:F60"/>
    <mergeCell ref="I60:J60"/>
    <mergeCell ref="M60:N60"/>
    <mergeCell ref="Q60:R60"/>
    <mergeCell ref="B61:C61"/>
    <mergeCell ref="F61:G61"/>
    <mergeCell ref="J61:K61"/>
    <mergeCell ref="N61:O61"/>
    <mergeCell ref="A58:B58"/>
    <mergeCell ref="E58:F58"/>
    <mergeCell ref="I58:J58"/>
    <mergeCell ref="M58:N58"/>
    <mergeCell ref="Q58:R58"/>
    <mergeCell ref="A59:B59"/>
    <mergeCell ref="E59:F59"/>
    <mergeCell ref="I59:J59"/>
    <mergeCell ref="M59:N59"/>
    <mergeCell ref="Q59:R59"/>
    <mergeCell ref="R61:S61"/>
    <mergeCell ref="A57:B57"/>
    <mergeCell ref="E57:F57"/>
    <mergeCell ref="I57:J57"/>
    <mergeCell ref="M57:N57"/>
    <mergeCell ref="Q57:R57"/>
    <mergeCell ref="A55:B55"/>
    <mergeCell ref="E55:F55"/>
    <mergeCell ref="I55:J55"/>
    <mergeCell ref="M55:N55"/>
    <mergeCell ref="Q55:R55"/>
    <mergeCell ref="A56:B56"/>
    <mergeCell ref="E56:F56"/>
    <mergeCell ref="I56:J56"/>
    <mergeCell ref="M56:N56"/>
    <mergeCell ref="Q56:R56"/>
    <mergeCell ref="A53:B53"/>
    <mergeCell ref="E53:F53"/>
    <mergeCell ref="I53:J53"/>
    <mergeCell ref="M53:N53"/>
    <mergeCell ref="Q53:R53"/>
    <mergeCell ref="A54:B54"/>
    <mergeCell ref="E54:F54"/>
    <mergeCell ref="I54:J54"/>
    <mergeCell ref="M54:N54"/>
    <mergeCell ref="Q54:R54"/>
    <mergeCell ref="A51:B51"/>
    <mergeCell ref="E51:F51"/>
    <mergeCell ref="I51:J51"/>
    <mergeCell ref="M51:N51"/>
    <mergeCell ref="Q51:R51"/>
    <mergeCell ref="A52:B52"/>
    <mergeCell ref="E52:F52"/>
    <mergeCell ref="I52:J52"/>
    <mergeCell ref="M52:N52"/>
    <mergeCell ref="Q52:R52"/>
    <mergeCell ref="A49:B49"/>
    <mergeCell ref="E49:F49"/>
    <mergeCell ref="I49:J49"/>
    <mergeCell ref="M49:N49"/>
    <mergeCell ref="Q49:R49"/>
    <mergeCell ref="B50:C50"/>
    <mergeCell ref="F50:G50"/>
    <mergeCell ref="J50:K50"/>
    <mergeCell ref="N50:O50"/>
    <mergeCell ref="R50:S50"/>
    <mergeCell ref="A47:B47"/>
    <mergeCell ref="E47:F47"/>
    <mergeCell ref="I47:J47"/>
    <mergeCell ref="M47:N47"/>
    <mergeCell ref="Q47:R47"/>
    <mergeCell ref="A48:B48"/>
    <mergeCell ref="E48:F48"/>
    <mergeCell ref="I48:J48"/>
    <mergeCell ref="M48:N48"/>
    <mergeCell ref="Q48:R48"/>
    <mergeCell ref="A45:B45"/>
    <mergeCell ref="E45:F45"/>
    <mergeCell ref="I45:J45"/>
    <mergeCell ref="M45:N45"/>
    <mergeCell ref="Q45:R45"/>
    <mergeCell ref="A46:B46"/>
    <mergeCell ref="E46:F46"/>
    <mergeCell ref="I46:J46"/>
    <mergeCell ref="M46:N46"/>
    <mergeCell ref="Q46:R46"/>
    <mergeCell ref="A43:B43"/>
    <mergeCell ref="E43:F43"/>
    <mergeCell ref="I43:J43"/>
    <mergeCell ref="M43:N43"/>
    <mergeCell ref="Q43:R43"/>
    <mergeCell ref="A44:B44"/>
    <mergeCell ref="E44:F44"/>
    <mergeCell ref="I44:J44"/>
    <mergeCell ref="M44:N44"/>
    <mergeCell ref="Q44:R44"/>
    <mergeCell ref="A41:B41"/>
    <mergeCell ref="E41:F41"/>
    <mergeCell ref="I41:J41"/>
    <mergeCell ref="M41:N41"/>
    <mergeCell ref="Q41:R41"/>
    <mergeCell ref="A42:B42"/>
    <mergeCell ref="E42:F42"/>
    <mergeCell ref="I42:J42"/>
    <mergeCell ref="M42:N42"/>
    <mergeCell ref="Q42:R42"/>
    <mergeCell ref="A40:B40"/>
    <mergeCell ref="E40:F40"/>
    <mergeCell ref="I40:J40"/>
    <mergeCell ref="M40:N40"/>
    <mergeCell ref="Q40:R40"/>
    <mergeCell ref="A35:J35"/>
    <mergeCell ref="K35:U35"/>
    <mergeCell ref="B39:C39"/>
    <mergeCell ref="F39:G39"/>
    <mergeCell ref="J39:K39"/>
    <mergeCell ref="N39:O39"/>
    <mergeCell ref="R39:S39"/>
    <mergeCell ref="AC3:AE3"/>
    <mergeCell ref="A22:C22"/>
    <mergeCell ref="A27:C27"/>
    <mergeCell ref="A33:O33"/>
    <mergeCell ref="P33:U34"/>
    <mergeCell ref="A34:O34"/>
    <mergeCell ref="A1:N1"/>
    <mergeCell ref="O1:Q1"/>
    <mergeCell ref="S1:U1"/>
    <mergeCell ref="A2:L3"/>
    <mergeCell ref="M2:Q2"/>
    <mergeCell ref="R2:U2"/>
    <mergeCell ref="Q62:R62"/>
    <mergeCell ref="Q63:R63"/>
    <mergeCell ref="Q64:R64"/>
    <mergeCell ref="Q65:R65"/>
    <mergeCell ref="Q66:R66"/>
    <mergeCell ref="Q67:R67"/>
    <mergeCell ref="Q68:R68"/>
    <mergeCell ref="Q69:R69"/>
    <mergeCell ref="Q70:R70"/>
    <mergeCell ref="Q71:R71"/>
    <mergeCell ref="B72:C72"/>
    <mergeCell ref="F72:G72"/>
    <mergeCell ref="A73:B73"/>
    <mergeCell ref="E73:F73"/>
    <mergeCell ref="A74:B74"/>
    <mergeCell ref="E74:F74"/>
    <mergeCell ref="A75:B75"/>
    <mergeCell ref="E75:F75"/>
    <mergeCell ref="A76:B76"/>
    <mergeCell ref="E76:F76"/>
    <mergeCell ref="A77:B77"/>
    <mergeCell ref="E77:F77"/>
    <mergeCell ref="A78:B78"/>
    <mergeCell ref="E78:F78"/>
    <mergeCell ref="A79:B79"/>
    <mergeCell ref="E79:F79"/>
    <mergeCell ref="A80:B80"/>
    <mergeCell ref="E80:F80"/>
    <mergeCell ref="BE216:BW216"/>
    <mergeCell ref="BE235:BW235"/>
    <mergeCell ref="BE254:BW254"/>
    <mergeCell ref="BE273:BW273"/>
    <mergeCell ref="BE292:BW292"/>
    <mergeCell ref="A81:B81"/>
    <mergeCell ref="E81:F81"/>
    <mergeCell ref="A82:B82"/>
    <mergeCell ref="E82:F82"/>
    <mergeCell ref="BE83:BW83"/>
    <mergeCell ref="BE102:BW102"/>
    <mergeCell ref="BE121:BW121"/>
    <mergeCell ref="BE140:BW140"/>
    <mergeCell ref="BE159:BW159"/>
    <mergeCell ref="BE178:BW178"/>
    <mergeCell ref="BE197:BW197"/>
  </mergeCells>
  <phoneticPr fontId="3" type="noConversion"/>
  <conditionalFormatting sqref="C5:C21">
    <cfRule type="containsText" dxfId="4646" priority="385" operator="containsText" text="qrf">
      <formula>NOT(ISERROR(SEARCH("qrf",C5)))</formula>
    </cfRule>
  </conditionalFormatting>
  <conditionalFormatting sqref="C5:C21">
    <cfRule type="containsText" dxfId="4645" priority="381" operator="containsText" text="12:40 X 21:00">
      <formula>NOT(ISERROR(SEARCH("12:40 X 21:00",C5)))</formula>
    </cfRule>
    <cfRule type="containsText" dxfId="4644" priority="382" operator="containsText" text="16:40">
      <formula>NOT(ISERROR(SEARCH("16:40",C5)))</formula>
    </cfRule>
    <cfRule type="containsText" dxfId="4643" priority="383" operator="containsText" text="09:40">
      <formula>NOT(ISERROR(SEARCH("09:40",C5)))</formula>
    </cfRule>
    <cfRule type="containsText" dxfId="4642" priority="384" operator="containsText" text="14:40">
      <formula>NOT(ISERROR(SEARCH("14:40",C5)))</formula>
    </cfRule>
  </conditionalFormatting>
  <conditionalFormatting sqref="C22">
    <cfRule type="containsText" dxfId="4641" priority="378" operator="containsText" text="qrf">
      <formula>NOT(ISERROR(SEARCH("qrf",C22)))</formula>
    </cfRule>
  </conditionalFormatting>
  <conditionalFormatting sqref="B22">
    <cfRule type="containsText" dxfId="4640" priority="377" operator="containsText" text="qrf">
      <formula>NOT(ISERROR(SEARCH("qrf",B22)))</formula>
    </cfRule>
  </conditionalFormatting>
  <conditionalFormatting sqref="B22">
    <cfRule type="cellIs" dxfId="4639" priority="376" operator="equal">
      <formula>0</formula>
    </cfRule>
  </conditionalFormatting>
  <conditionalFormatting sqref="C22">
    <cfRule type="containsText" dxfId="4638" priority="372" operator="containsText" text="12:40x21:00">
      <formula>NOT(ISERROR(SEARCH("12:40x21:00",C22)))</formula>
    </cfRule>
    <cfRule type="containsText" dxfId="4637" priority="373" operator="containsText" text="16:40">
      <formula>NOT(ISERROR(SEARCH("16:40",C22)))</formula>
    </cfRule>
    <cfRule type="containsText" dxfId="4636" priority="374" operator="containsText" text="09:40">
      <formula>NOT(ISERROR(SEARCH("09:40",C22)))</formula>
    </cfRule>
    <cfRule type="containsText" dxfId="4635" priority="375" operator="containsText" text="14:40">
      <formula>NOT(ISERROR(SEARCH("14:40",C22)))</formula>
    </cfRule>
  </conditionalFormatting>
  <conditionalFormatting sqref="A22">
    <cfRule type="containsText" dxfId="4634" priority="371" operator="containsText" text="qrf">
      <formula>NOT(ISERROR(SEARCH("qrf",A22)))</formula>
    </cfRule>
  </conditionalFormatting>
  <conditionalFormatting sqref="C27">
    <cfRule type="containsText" dxfId="4633" priority="370" operator="containsText" text="qrf">
      <formula>NOT(ISERROR(SEARCH("qrf",C27)))</formula>
    </cfRule>
  </conditionalFormatting>
  <conditionalFormatting sqref="B27">
    <cfRule type="containsText" dxfId="4632" priority="369" operator="containsText" text="qrf">
      <formula>NOT(ISERROR(SEARCH("qrf",B27)))</formula>
    </cfRule>
  </conditionalFormatting>
  <conditionalFormatting sqref="B27">
    <cfRule type="cellIs" dxfId="4631" priority="368" operator="equal">
      <formula>0</formula>
    </cfRule>
  </conditionalFormatting>
  <conditionalFormatting sqref="C27">
    <cfRule type="containsText" dxfId="4630" priority="364" operator="containsText" text="12:40x21:00">
      <formula>NOT(ISERROR(SEARCH("12:40x21:00",C27)))</formula>
    </cfRule>
    <cfRule type="containsText" dxfId="4629" priority="365" operator="containsText" text="16:40">
      <formula>NOT(ISERROR(SEARCH("16:40",C27)))</formula>
    </cfRule>
    <cfRule type="containsText" dxfId="4628" priority="366" operator="containsText" text="09:40">
      <formula>NOT(ISERROR(SEARCH("09:40",C27)))</formula>
    </cfRule>
    <cfRule type="containsText" dxfId="4627" priority="367" operator="containsText" text="14:40">
      <formula>NOT(ISERROR(SEARCH("14:40",C27)))</formula>
    </cfRule>
  </conditionalFormatting>
  <conditionalFormatting sqref="A27">
    <cfRule type="containsText" dxfId="4626" priority="363" operator="containsText" text="qrf">
      <formula>NOT(ISERROR(SEARCH("qrf",A27)))</formula>
    </cfRule>
  </conditionalFormatting>
  <conditionalFormatting sqref="D22:U22">
    <cfRule type="cellIs" dxfId="4625" priority="351" operator="equal">
      <formula>0</formula>
    </cfRule>
    <cfRule type="containsText" dxfId="4624" priority="354" operator="containsText" text="valet">
      <formula>NOT(ISERROR(SEARCH("valet",D22)))</formula>
    </cfRule>
    <cfRule type="containsText" dxfId="4623" priority="355" operator="containsText" text="qrf">
      <formula>NOT(ISERROR(SEARCH("qrf",D22)))</formula>
    </cfRule>
  </conditionalFormatting>
  <conditionalFormatting sqref="D22:U22">
    <cfRule type="cellIs" dxfId="4622" priority="352" operator="greaterThan">
      <formula>4</formula>
    </cfRule>
    <cfRule type="cellIs" dxfId="4621" priority="353" operator="lessThan">
      <formula>4</formula>
    </cfRule>
  </conditionalFormatting>
  <conditionalFormatting sqref="D27:U27">
    <cfRule type="cellIs" dxfId="4620" priority="347" operator="equal">
      <formula>0</formula>
    </cfRule>
    <cfRule type="containsText" dxfId="4619" priority="349" operator="containsText" text="valet">
      <formula>NOT(ISERROR(SEARCH("valet",D27)))</formula>
    </cfRule>
    <cfRule type="containsText" dxfId="4618" priority="350" operator="containsText" text="qrf">
      <formula>NOT(ISERROR(SEARCH("qrf",D27)))</formula>
    </cfRule>
  </conditionalFormatting>
  <conditionalFormatting sqref="D27:U27">
    <cfRule type="cellIs" dxfId="4617" priority="348" operator="equal">
      <formula>1</formula>
    </cfRule>
  </conditionalFormatting>
  <conditionalFormatting sqref="A2:U4 O1:U1 A28:U32 A83:W1048576 B6:C11 V33:W35 U6:V15 C19:T21 A5:C5 V23:V26 P5:V5 B13:C15 A27:W27 A22:W22 A6:A21 C7:C18 B5:B21 V39:XFD82 Z1:XFD4 X310:XFD1048576 X83:AK309 BX83:XFD309 U17:V21 V16 X5:XFD35">
    <cfRule type="cellIs" dxfId="4616" priority="342" operator="equal">
      <formula>"caixa"</formula>
    </cfRule>
    <cfRule type="cellIs" dxfId="4615" priority="344" operator="equal">
      <formula>"valet"</formula>
    </cfRule>
    <cfRule type="cellIs" dxfId="4614" priority="345" operator="equal">
      <formula>"qrf"</formula>
    </cfRule>
  </conditionalFormatting>
  <conditionalFormatting sqref="A1:N1">
    <cfRule type="containsText" dxfId="4613" priority="324" operator="containsText" text="CAIXA">
      <formula>NOT(ISERROR(SEARCH("CAIXA",A1)))</formula>
    </cfRule>
    <cfRule type="containsText" dxfId="4612" priority="325" operator="containsText" text="VALET">
      <formula>NOT(ISERROR(SEARCH("VALET",A1)))</formula>
    </cfRule>
    <cfRule type="cellIs" dxfId="4611" priority="326" operator="equal">
      <formula>"QRF"</formula>
    </cfRule>
    <cfRule type="containsText" dxfId="4610" priority="327" operator="containsText" text="ECHO 21">
      <formula>NOT(ISERROR(SEARCH("ECHO 21",A1)))</formula>
    </cfRule>
  </conditionalFormatting>
  <conditionalFormatting sqref="C1">
    <cfRule type="containsText" dxfId="4609" priority="322" operator="containsText" text="12:40 x 21:00">
      <formula>NOT(ISERROR(SEARCH("12:40 x 21:00",C1)))</formula>
    </cfRule>
    <cfRule type="containsText" dxfId="4608" priority="323" operator="containsText" text="14:40 X 23:00">
      <formula>NOT(ISERROR(SEARCH("14:40 X 23:00",C1)))</formula>
    </cfRule>
  </conditionalFormatting>
  <conditionalFormatting sqref="B19:B21">
    <cfRule type="cellIs" dxfId="4607" priority="308" operator="equal">
      <formula>"caixa"</formula>
    </cfRule>
    <cfRule type="cellIs" dxfId="4606" priority="309" operator="equal">
      <formula>"valet"</formula>
    </cfRule>
    <cfRule type="cellIs" dxfId="4605" priority="310" operator="equal">
      <formula>"qrf"</formula>
    </cfRule>
  </conditionalFormatting>
  <conditionalFormatting sqref="F22">
    <cfRule type="containsText" dxfId="4604" priority="307" operator="containsText" text="qrf">
      <formula>NOT(ISERROR(SEARCH("qrf",F22)))</formula>
    </cfRule>
  </conditionalFormatting>
  <conditionalFormatting sqref="E22">
    <cfRule type="containsText" dxfId="4603" priority="306" operator="containsText" text="qrf">
      <formula>NOT(ISERROR(SEARCH("qrf",E22)))</formula>
    </cfRule>
  </conditionalFormatting>
  <conditionalFormatting sqref="E22">
    <cfRule type="cellIs" dxfId="4602" priority="305" operator="equal">
      <formula>0</formula>
    </cfRule>
  </conditionalFormatting>
  <conditionalFormatting sqref="F22">
    <cfRule type="containsText" dxfId="4601" priority="301" operator="containsText" text="12:40x21:00">
      <formula>NOT(ISERROR(SEARCH("12:40x21:00",F22)))</formula>
    </cfRule>
    <cfRule type="containsText" dxfId="4600" priority="302" operator="containsText" text="16:40">
      <formula>NOT(ISERROR(SEARCH("16:40",F22)))</formula>
    </cfRule>
    <cfRule type="containsText" dxfId="4599" priority="303" operator="containsText" text="09:40">
      <formula>NOT(ISERROR(SEARCH("09:40",F22)))</formula>
    </cfRule>
    <cfRule type="containsText" dxfId="4598" priority="304" operator="containsText" text="14:40">
      <formula>NOT(ISERROR(SEARCH("14:40",F22)))</formula>
    </cfRule>
  </conditionalFormatting>
  <conditionalFormatting sqref="D22:U22">
    <cfRule type="containsText" dxfId="4597" priority="300" operator="containsText" text="qrf">
      <formula>NOT(ISERROR(SEARCH("qrf",D22)))</formula>
    </cfRule>
  </conditionalFormatting>
  <conditionalFormatting sqref="W23:W26">
    <cfRule type="cellIs" dxfId="4596" priority="288" operator="equal">
      <formula>"caixa"</formula>
    </cfRule>
    <cfRule type="cellIs" dxfId="4595" priority="289" operator="equal">
      <formula>"valet"</formula>
    </cfRule>
    <cfRule type="cellIs" dxfId="4594" priority="290" operator="equal">
      <formula>"qrf"</formula>
    </cfRule>
  </conditionalFormatting>
  <conditionalFormatting sqref="W28:W32">
    <cfRule type="cellIs" dxfId="4593" priority="285" operator="equal">
      <formula>"caixa"</formula>
    </cfRule>
    <cfRule type="cellIs" dxfId="4592" priority="286" operator="equal">
      <formula>"valet"</formula>
    </cfRule>
    <cfRule type="cellIs" dxfId="4591" priority="287" operator="equal">
      <formula>"qrf"</formula>
    </cfRule>
  </conditionalFormatting>
  <conditionalFormatting sqref="C28:C32">
    <cfRule type="containsText" dxfId="4590" priority="284" operator="containsText" text="qrf">
      <formula>NOT(ISERROR(SEARCH("qrf",C28)))</formula>
    </cfRule>
  </conditionalFormatting>
  <conditionalFormatting sqref="C28:C32">
    <cfRule type="containsText" dxfId="4589" priority="280" operator="containsText" text="12:40 X 21:00">
      <formula>NOT(ISERROR(SEARCH("12:40 X 21:00",C28)))</formula>
    </cfRule>
    <cfRule type="containsText" dxfId="4588" priority="281" operator="containsText" text="16:40">
      <formula>NOT(ISERROR(SEARCH("16:40",C28)))</formula>
    </cfRule>
    <cfRule type="containsText" dxfId="4587" priority="282" operator="containsText" text="09:40">
      <formula>NOT(ISERROR(SEARCH("09:40",C28)))</formula>
    </cfRule>
    <cfRule type="containsText" dxfId="4586" priority="283" operator="containsText" text="14:40">
      <formula>NOT(ISERROR(SEARCH("14:40",C28)))</formula>
    </cfRule>
  </conditionalFormatting>
  <conditionalFormatting sqref="U72:U82">
    <cfRule type="containsText" dxfId="4585" priority="274" operator="containsText" text="qrf">
      <formula>NOT(ISERROR(SEARCH("qrf",U72)))</formula>
    </cfRule>
  </conditionalFormatting>
  <conditionalFormatting sqref="U70:U71">
    <cfRule type="containsText" dxfId="4584" priority="273" operator="containsText" text="qrf">
      <formula>NOT(ISERROR(SEARCH("qrf",U70)))</formula>
    </cfRule>
  </conditionalFormatting>
  <conditionalFormatting sqref="U60:U69">
    <cfRule type="containsText" dxfId="4583" priority="272" operator="containsText" text="qrf">
      <formula>NOT(ISERROR(SEARCH("qrf",U60)))</formula>
    </cfRule>
  </conditionalFormatting>
  <conditionalFormatting sqref="T39:T82">
    <cfRule type="containsText" dxfId="4582" priority="268" operator="containsText" text="CAIXA">
      <formula>NOT(ISERROR(SEARCH("CAIXA",T39)))</formula>
    </cfRule>
    <cfRule type="containsText" dxfId="4581" priority="269" operator="containsText" text="VALET">
      <formula>NOT(ISERROR(SEARCH("VALET",T39)))</formula>
    </cfRule>
    <cfRule type="cellIs" dxfId="4580" priority="270" operator="equal">
      <formula>"QRF"</formula>
    </cfRule>
    <cfRule type="containsText" dxfId="4579" priority="271" operator="containsText" text="ECHO 21">
      <formula>NOT(ISERROR(SEARCH("ECHO 21",T39)))</formula>
    </cfRule>
  </conditionalFormatting>
  <conditionalFormatting sqref="D17:T18 D5:U17">
    <cfRule type="containsText" dxfId="4578" priority="175" operator="containsText" text="CAIXA">
      <formula>NOT(ISERROR(SEARCH("CAIXA",D5)))</formula>
    </cfRule>
    <cfRule type="containsText" dxfId="4577" priority="176" operator="containsText" text="VALET">
      <formula>NOT(ISERROR(SEARCH("VALET",D5)))</formula>
    </cfRule>
    <cfRule type="cellIs" dxfId="4576" priority="177" operator="equal">
      <formula>"QRF"</formula>
    </cfRule>
    <cfRule type="containsText" dxfId="4575" priority="178" operator="containsText" text="ECHO 21">
      <formula>NOT(ISERROR(SEARCH("ECHO 21",D5)))</formula>
    </cfRule>
  </conditionalFormatting>
  <conditionalFormatting sqref="A35:T35 A34:O34">
    <cfRule type="containsText" dxfId="4574" priority="159" operator="containsText" text="CAIXA">
      <formula>NOT(ISERROR(SEARCH("CAIXA",A34)))</formula>
    </cfRule>
    <cfRule type="containsText" dxfId="4573" priority="160" operator="containsText" text="VALET">
      <formula>NOT(ISERROR(SEARCH("VALET",A34)))</formula>
    </cfRule>
    <cfRule type="cellIs" dxfId="4572" priority="161" operator="equal">
      <formula>"QRF"</formula>
    </cfRule>
    <cfRule type="containsText" dxfId="4571" priority="162" operator="containsText" text="ECHO 21">
      <formula>NOT(ISERROR(SEARCH("ECHO 21",A34)))</formula>
    </cfRule>
  </conditionalFormatting>
  <conditionalFormatting sqref="C34:C35">
    <cfRule type="containsText" dxfId="4570" priority="157" operator="containsText" text="12:40 x 21:00">
      <formula>NOT(ISERROR(SEARCH("12:40 x 21:00",C34)))</formula>
    </cfRule>
    <cfRule type="containsText" dxfId="4569" priority="158" operator="containsText" text="14:40 X 23:00">
      <formula>NOT(ISERROR(SEARCH("14:40 X 23:00",C34)))</formula>
    </cfRule>
  </conditionalFormatting>
  <conditionalFormatting sqref="P33:U34">
    <cfRule type="cellIs" dxfId="4568" priority="154" operator="equal">
      <formula>"caixa"</formula>
    </cfRule>
    <cfRule type="cellIs" dxfId="4567" priority="155" operator="equal">
      <formula>"valet"</formula>
    </cfRule>
    <cfRule type="cellIs" dxfId="4566" priority="156" operator="equal">
      <formula>"qrf"</formula>
    </cfRule>
  </conditionalFormatting>
  <conditionalFormatting sqref="A36:AA38">
    <cfRule type="cellIs" dxfId="4565" priority="151" operator="equal">
      <formula>"caixa"</formula>
    </cfRule>
    <cfRule type="cellIs" dxfId="4564" priority="152" operator="equal">
      <formula>"valet"</formula>
    </cfRule>
    <cfRule type="cellIs" dxfId="4563" priority="153" operator="equal">
      <formula>"qrf"</formula>
    </cfRule>
  </conditionalFormatting>
  <conditionalFormatting sqref="W5:W21">
    <cfRule type="cellIs" dxfId="4562" priority="148" operator="equal">
      <formula>"caixa"</formula>
    </cfRule>
    <cfRule type="cellIs" dxfId="4561" priority="149" operator="equal">
      <formula>"valet"</formula>
    </cfRule>
    <cfRule type="cellIs" dxfId="4560" priority="150" operator="equal">
      <formula>"qrf"</formula>
    </cfRule>
  </conditionalFormatting>
  <conditionalFormatting sqref="A23:A26">
    <cfRule type="cellIs" dxfId="4559" priority="127" operator="equal">
      <formula>"caixa"</formula>
    </cfRule>
    <cfRule type="cellIs" dxfId="4558" priority="128" operator="equal">
      <formula>"valet"</formula>
    </cfRule>
    <cfRule type="cellIs" dxfId="4557" priority="129" operator="equal">
      <formula>"qrf"</formula>
    </cfRule>
  </conditionalFormatting>
  <conditionalFormatting sqref="D26:L26 U24:U26 L25:U25 D23:T23 D24:H24 L24:T24">
    <cfRule type="cellIs" dxfId="4556" priority="115" operator="equal">
      <formula>"caixa"</formula>
    </cfRule>
    <cfRule type="cellIs" dxfId="4555" priority="116" operator="equal">
      <formula>"valet"</formula>
    </cfRule>
    <cfRule type="cellIs" dxfId="4554" priority="117" operator="equal">
      <formula>"qrf"</formula>
    </cfRule>
  </conditionalFormatting>
  <conditionalFormatting sqref="B23:B26">
    <cfRule type="cellIs" dxfId="4553" priority="112" operator="equal">
      <formula>"caixa"</formula>
    </cfRule>
    <cfRule type="cellIs" dxfId="4552" priority="113" operator="equal">
      <formula>"valet"</formula>
    </cfRule>
    <cfRule type="cellIs" dxfId="4551" priority="114" operator="equal">
      <formula>"qrf"</formula>
    </cfRule>
  </conditionalFormatting>
  <conditionalFormatting sqref="C23:C26">
    <cfRule type="cellIs" dxfId="4550" priority="101" operator="equal">
      <formula>"caixa"</formula>
    </cfRule>
    <cfRule type="cellIs" dxfId="4549" priority="102" operator="equal">
      <formula>"valet"</formula>
    </cfRule>
    <cfRule type="cellIs" dxfId="4548" priority="103" operator="equal">
      <formula>"qrf"</formula>
    </cfRule>
  </conditionalFormatting>
  <conditionalFormatting sqref="C23:C26">
    <cfRule type="containsText" dxfId="4547" priority="100" operator="containsText" text="qrf">
      <formula>NOT(ISERROR(SEARCH("qrf",C23)))</formula>
    </cfRule>
  </conditionalFormatting>
  <conditionalFormatting sqref="C23:C26">
    <cfRule type="containsText" dxfId="4546" priority="96" operator="containsText" text="12:40 X 21:00">
      <formula>NOT(ISERROR(SEARCH("12:40 X 21:00",C23)))</formula>
    </cfRule>
    <cfRule type="containsText" dxfId="4545" priority="97" operator="containsText" text="16:40">
      <formula>NOT(ISERROR(SEARCH("16:40",C23)))</formula>
    </cfRule>
    <cfRule type="containsText" dxfId="4544" priority="98" operator="containsText" text="09:40">
      <formula>NOT(ISERROR(SEARCH("09:40",C23)))</formula>
    </cfRule>
    <cfRule type="containsText" dxfId="4543" priority="99" operator="containsText" text="14:40">
      <formula>NOT(ISERROR(SEARCH("14:40",C23)))</formula>
    </cfRule>
  </conditionalFormatting>
  <conditionalFormatting sqref="H25 K25">
    <cfRule type="containsText" dxfId="4542" priority="92" operator="containsText" text="CAIXA">
      <formula>NOT(ISERROR(SEARCH("CAIXA",H25)))</formula>
    </cfRule>
    <cfRule type="containsText" dxfId="4541" priority="93" operator="containsText" text="VALET">
      <formula>NOT(ISERROR(SEARCH("VALET",H25)))</formula>
    </cfRule>
    <cfRule type="cellIs" dxfId="4540" priority="94" operator="equal">
      <formula>"QRF"</formula>
    </cfRule>
    <cfRule type="containsText" dxfId="4539" priority="95" operator="containsText" text="ECHO 21">
      <formula>NOT(ISERROR(SEARCH("ECHO 21",H25)))</formula>
    </cfRule>
  </conditionalFormatting>
  <conditionalFormatting sqref="B12">
    <cfRule type="cellIs" dxfId="4538" priority="85" operator="equal">
      <formula>"caixa"</formula>
    </cfRule>
    <cfRule type="cellIs" dxfId="4537" priority="86" operator="equal">
      <formula>"valet"</formula>
    </cfRule>
    <cfRule type="cellIs" dxfId="4536" priority="87" operator="equal">
      <formula>"qrf"</formula>
    </cfRule>
  </conditionalFormatting>
  <conditionalFormatting sqref="V1:X4">
    <cfRule type="cellIs" dxfId="4535" priority="82" operator="equal">
      <formula>"caixa"</formula>
    </cfRule>
    <cfRule type="cellIs" dxfId="4534" priority="83" operator="equal">
      <formula>"valet"</formula>
    </cfRule>
    <cfRule type="cellIs" dxfId="4533" priority="84" operator="equal">
      <formula>"qrf"</formula>
    </cfRule>
  </conditionalFormatting>
  <conditionalFormatting sqref="A81:S82">
    <cfRule type="containsText" dxfId="4532" priority="72" operator="containsText" text="CAIXA">
      <formula>NOT(ISERROR(SEARCH("CAIXA",A81)))</formula>
    </cfRule>
    <cfRule type="containsText" dxfId="4531" priority="73" operator="containsText" text="VALET">
      <formula>NOT(ISERROR(SEARCH("VALET",A81)))</formula>
    </cfRule>
    <cfRule type="cellIs" dxfId="4530" priority="74" operator="equal">
      <formula>"QRF"</formula>
    </cfRule>
    <cfRule type="containsText" dxfId="4529" priority="75" operator="containsText" text="ECHO 21">
      <formula>NOT(ISERROR(SEARCH("ECHO 21",A81)))</formula>
    </cfRule>
  </conditionalFormatting>
  <conditionalFormatting sqref="C81:C82">
    <cfRule type="containsText" dxfId="4528" priority="70" operator="containsText" text="12:40 x 21:00">
      <formula>NOT(ISERROR(SEARCH("12:40 x 21:00",C81)))</formula>
    </cfRule>
    <cfRule type="containsText" dxfId="4527" priority="71" operator="containsText" text="14:40 X 23:00">
      <formula>NOT(ISERROR(SEARCH("14:40 X 23:00",C81)))</formula>
    </cfRule>
  </conditionalFormatting>
  <conditionalFormatting sqref="A39:S80">
    <cfRule type="containsText" dxfId="4526" priority="66" operator="containsText" text="CAIXA">
      <formula>NOT(ISERROR(SEARCH("CAIXA",A39)))</formula>
    </cfRule>
    <cfRule type="containsText" dxfId="4525" priority="67" operator="containsText" text="VALET">
      <formula>NOT(ISERROR(SEARCH("VALET",A39)))</formula>
    </cfRule>
    <cfRule type="cellIs" dxfId="4524" priority="68" operator="equal">
      <formula>"QRF"</formula>
    </cfRule>
    <cfRule type="containsText" dxfId="4523" priority="69" operator="containsText" text="ECHO 21">
      <formula>NOT(ISERROR(SEARCH("ECHO 21",A39)))</formula>
    </cfRule>
  </conditionalFormatting>
  <conditionalFormatting sqref="C39:C80">
    <cfRule type="containsText" dxfId="4522" priority="64" operator="containsText" text="12:40 x 21:00">
      <formula>NOT(ISERROR(SEARCH("12:40 x 21:00",C39)))</formula>
    </cfRule>
    <cfRule type="containsText" dxfId="4521" priority="65" operator="containsText" text="14:40 X 23:00">
      <formula>NOT(ISERROR(SEARCH("14:40 X 23:00",C39)))</formula>
    </cfRule>
  </conditionalFormatting>
  <conditionalFormatting sqref="BE84:BE100 BE103:BE119">
    <cfRule type="containsText" dxfId="4520" priority="63" operator="containsText" text="qrf">
      <formula>NOT(ISERROR(SEARCH("qrf",BE84)))</formula>
    </cfRule>
  </conditionalFormatting>
  <conditionalFormatting sqref="BF84:BW100 BF103:BW119 BF136:BW138">
    <cfRule type="containsText" dxfId="4519" priority="62" operator="containsText" text="1">
      <formula>NOT(ISERROR(SEARCH("1",BF84)))</formula>
    </cfRule>
  </conditionalFormatting>
  <conditionalFormatting sqref="AM83:BC83">
    <cfRule type="containsText" dxfId="4518" priority="61" operator="containsText" text="qrf">
      <formula>NOT(ISERROR(SEARCH("qrf",AM83)))</formula>
    </cfRule>
  </conditionalFormatting>
  <conditionalFormatting sqref="BE122:BE138">
    <cfRule type="containsText" dxfId="4517" priority="60" operator="containsText" text="qrf">
      <formula>NOT(ISERROR(SEARCH("qrf",BE122)))</formula>
    </cfRule>
  </conditionalFormatting>
  <conditionalFormatting sqref="BE141:BE157">
    <cfRule type="containsText" dxfId="4516" priority="59" operator="containsText" text="qrf">
      <formula>NOT(ISERROR(SEARCH("qrf",BE141)))</formula>
    </cfRule>
  </conditionalFormatting>
  <conditionalFormatting sqref="BE160:BE176">
    <cfRule type="containsText" dxfId="4515" priority="58" operator="containsText" text="qrf">
      <formula>NOT(ISERROR(SEARCH("qrf",BE160)))</formula>
    </cfRule>
  </conditionalFormatting>
  <conditionalFormatting sqref="BE179:BE195">
    <cfRule type="containsText" dxfId="4514" priority="57" operator="containsText" text="qrf">
      <formula>NOT(ISERROR(SEARCH("qrf",BE179)))</formula>
    </cfRule>
  </conditionalFormatting>
  <conditionalFormatting sqref="BE198:BE214">
    <cfRule type="containsText" dxfId="4513" priority="56" operator="containsText" text="qrf">
      <formula>NOT(ISERROR(SEARCH("qrf",BE198)))</formula>
    </cfRule>
  </conditionalFormatting>
  <conditionalFormatting sqref="BE217:BE233">
    <cfRule type="containsText" dxfId="4512" priority="55" operator="containsText" text="qrf">
      <formula>NOT(ISERROR(SEARCH("qrf",BE217)))</formula>
    </cfRule>
  </conditionalFormatting>
  <conditionalFormatting sqref="BE236:BE252">
    <cfRule type="containsText" dxfId="4511" priority="54" operator="containsText" text="qrf">
      <formula>NOT(ISERROR(SEARCH("qrf",BE236)))</formula>
    </cfRule>
  </conditionalFormatting>
  <conditionalFormatting sqref="BF122:BW135">
    <cfRule type="containsText" dxfId="4510" priority="53" operator="containsText" text="1">
      <formula>NOT(ISERROR(SEARCH("1",BF122)))</formula>
    </cfRule>
  </conditionalFormatting>
  <conditionalFormatting sqref="BF141:BW154">
    <cfRule type="containsText" dxfId="4509" priority="52" operator="containsText" text="1">
      <formula>NOT(ISERROR(SEARCH("1",BF141)))</formula>
    </cfRule>
  </conditionalFormatting>
  <conditionalFormatting sqref="BF160:BW173">
    <cfRule type="containsText" dxfId="4508" priority="51" operator="containsText" text="1">
      <formula>NOT(ISERROR(SEARCH("1",BF160)))</formula>
    </cfRule>
  </conditionalFormatting>
  <conditionalFormatting sqref="BF179:BW192">
    <cfRule type="containsText" dxfId="4507" priority="50" operator="containsText" text="1">
      <formula>NOT(ISERROR(SEARCH("1",BF179)))</formula>
    </cfRule>
  </conditionalFormatting>
  <conditionalFormatting sqref="BF198:BW211">
    <cfRule type="containsText" dxfId="4506" priority="49" operator="containsText" text="1">
      <formula>NOT(ISERROR(SEARCH("1",BF198)))</formula>
    </cfRule>
  </conditionalFormatting>
  <conditionalFormatting sqref="BF217:BW230">
    <cfRule type="containsText" dxfId="4505" priority="48" operator="containsText" text="1">
      <formula>NOT(ISERROR(SEARCH("1",BF217)))</formula>
    </cfRule>
  </conditionalFormatting>
  <conditionalFormatting sqref="BF236:BW249">
    <cfRule type="containsText" dxfId="4504" priority="47" operator="containsText" text="1">
      <formula>NOT(ISERROR(SEARCH("1",BF236)))</formula>
    </cfRule>
  </conditionalFormatting>
  <conditionalFormatting sqref="BE255:BE271">
    <cfRule type="containsText" dxfId="4503" priority="46" operator="containsText" text="qrf">
      <formula>NOT(ISERROR(SEARCH("qrf",BE255)))</formula>
    </cfRule>
  </conditionalFormatting>
  <conditionalFormatting sqref="BF255:BW268">
    <cfRule type="containsText" dxfId="4502" priority="45" operator="containsText" text="1">
      <formula>NOT(ISERROR(SEARCH("1",BF255)))</formula>
    </cfRule>
  </conditionalFormatting>
  <conditionalFormatting sqref="BE274:BE290">
    <cfRule type="containsText" dxfId="4501" priority="44" operator="containsText" text="qrf">
      <formula>NOT(ISERROR(SEARCH("qrf",BE274)))</formula>
    </cfRule>
  </conditionalFormatting>
  <conditionalFormatting sqref="BF274:BW287">
    <cfRule type="containsText" dxfId="4500" priority="43" operator="containsText" text="1">
      <formula>NOT(ISERROR(SEARCH("1",BF274)))</formula>
    </cfRule>
  </conditionalFormatting>
  <conditionalFormatting sqref="BE293:BE309">
    <cfRule type="containsText" dxfId="4499" priority="42" operator="containsText" text="qrf">
      <formula>NOT(ISERROR(SEARCH("qrf",BE293)))</formula>
    </cfRule>
  </conditionalFormatting>
  <conditionalFormatting sqref="BF293:BW306">
    <cfRule type="containsText" dxfId="4498" priority="41" operator="containsText" text="1">
      <formula>NOT(ISERROR(SEARCH("1",BF293)))</formula>
    </cfRule>
  </conditionalFormatting>
  <conditionalFormatting sqref="BF155:BW157">
    <cfRule type="containsText" dxfId="4497" priority="40" operator="containsText" text="1">
      <formula>NOT(ISERROR(SEARCH("1",BF155)))</formula>
    </cfRule>
  </conditionalFormatting>
  <conditionalFormatting sqref="BF174:BW176">
    <cfRule type="containsText" dxfId="4496" priority="39" operator="containsText" text="1">
      <formula>NOT(ISERROR(SEARCH("1",BF174)))</formula>
    </cfRule>
  </conditionalFormatting>
  <conditionalFormatting sqref="BF193:BW195">
    <cfRule type="containsText" dxfId="4495" priority="38" operator="containsText" text="1">
      <formula>NOT(ISERROR(SEARCH("1",BF193)))</formula>
    </cfRule>
  </conditionalFormatting>
  <conditionalFormatting sqref="BF212:BW214">
    <cfRule type="containsText" dxfId="4494" priority="37" operator="containsText" text="1">
      <formula>NOT(ISERROR(SEARCH("1",BF212)))</formula>
    </cfRule>
  </conditionalFormatting>
  <conditionalFormatting sqref="BF231:BW233">
    <cfRule type="containsText" dxfId="4493" priority="36" operator="containsText" text="1">
      <formula>NOT(ISERROR(SEARCH("1",BF231)))</formula>
    </cfRule>
  </conditionalFormatting>
  <conditionalFormatting sqref="BF250:BW252">
    <cfRule type="containsText" dxfId="4492" priority="35" operator="containsText" text="1">
      <formula>NOT(ISERROR(SEARCH("1",BF250)))</formula>
    </cfRule>
  </conditionalFormatting>
  <conditionalFormatting sqref="BF269:BW271">
    <cfRule type="containsText" dxfId="4491" priority="34" operator="containsText" text="1">
      <formula>NOT(ISERROR(SEARCH("1",BF269)))</formula>
    </cfRule>
  </conditionalFormatting>
  <conditionalFormatting sqref="BF288:BW290">
    <cfRule type="containsText" dxfId="4490" priority="33" operator="containsText" text="1">
      <formula>NOT(ISERROR(SEARCH("1",BF288)))</formula>
    </cfRule>
  </conditionalFormatting>
  <conditionalFormatting sqref="BF307:BW309">
    <cfRule type="containsText" dxfId="4489" priority="32" operator="containsText" text="1">
      <formula>NOT(ISERROR(SEARCH("1",BF307)))</formula>
    </cfRule>
  </conditionalFormatting>
  <conditionalFormatting sqref="M26:T26">
    <cfRule type="containsText" dxfId="4488" priority="16" operator="containsText" text="CAIXA">
      <formula>NOT(ISERROR(SEARCH("CAIXA",M26)))</formula>
    </cfRule>
    <cfRule type="containsText" dxfId="4487" priority="17" operator="containsText" text="VALET">
      <formula>NOT(ISERROR(SEARCH("VALET",M26)))</formula>
    </cfRule>
    <cfRule type="cellIs" dxfId="4486" priority="18" operator="equal">
      <formula>"QRF"</formula>
    </cfRule>
    <cfRule type="containsText" dxfId="4485" priority="19" operator="containsText" text="ECHO 21">
      <formula>NOT(ISERROR(SEARCH("ECHO 21",M26)))</formula>
    </cfRule>
  </conditionalFormatting>
  <conditionalFormatting sqref="D25:G25">
    <cfRule type="containsText" dxfId="4484" priority="12" operator="containsText" text="CAIXA">
      <formula>NOT(ISERROR(SEARCH("CAIXA",D25)))</formula>
    </cfRule>
    <cfRule type="containsText" dxfId="4483" priority="13" operator="containsText" text="VALET">
      <formula>NOT(ISERROR(SEARCH("VALET",D25)))</formula>
    </cfRule>
    <cfRule type="cellIs" dxfId="4482" priority="14" operator="equal">
      <formula>"QRF"</formula>
    </cfRule>
    <cfRule type="containsText" dxfId="4481" priority="15" operator="containsText" text="ECHO 21">
      <formula>NOT(ISERROR(SEARCH("ECHO 21",D25)))</formula>
    </cfRule>
  </conditionalFormatting>
  <conditionalFormatting sqref="I24:K24">
    <cfRule type="containsText" dxfId="4480" priority="5" operator="containsText" text="CAIXA">
      <formula>NOT(ISERROR(SEARCH("CAIXA",I24)))</formula>
    </cfRule>
    <cfRule type="containsText" dxfId="4479" priority="6" operator="containsText" text="VALET">
      <formula>NOT(ISERROR(SEARCH("VALET",I24)))</formula>
    </cfRule>
    <cfRule type="cellIs" dxfId="4478" priority="7" operator="equal">
      <formula>"QRF"</formula>
    </cfRule>
    <cfRule type="containsText" dxfId="4477" priority="8" operator="containsText" text="ECHO 21">
      <formula>NOT(ISERROR(SEARCH("ECHO 21",I24)))</formula>
    </cfRule>
  </conditionalFormatting>
  <conditionalFormatting sqref="I25:J25">
    <cfRule type="containsText" dxfId="4476" priority="1" operator="containsText" text="CAIXA">
      <formula>NOT(ISERROR(SEARCH("CAIXA",I25)))</formula>
    </cfRule>
    <cfRule type="containsText" dxfId="4475" priority="2" operator="containsText" text="VALET">
      <formula>NOT(ISERROR(SEARCH("VALET",I25)))</formula>
    </cfRule>
    <cfRule type="cellIs" dxfId="4474" priority="3" operator="equal">
      <formula>"QRF"</formula>
    </cfRule>
    <cfRule type="containsText" dxfId="4473" priority="4" operator="containsText" text="ECHO 21">
      <formula>NOT(ISERROR(SEARCH("ECHO 21",I25)))</formula>
    </cfRule>
  </conditionalFormatting>
  <pageMargins left="0" right="0" top="0" bottom="0" header="0" footer="0"/>
  <pageSetup paperSize="9" scale="60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EsconderFolga01.EsconderFolga01">
                <anchor>
                  <from>
                    <xdr:col>22</xdr:col>
                    <xdr:colOff>1000664</xdr:colOff>
                    <xdr:row>4</xdr:row>
                    <xdr:rowOff>0</xdr:rowOff>
                  </from>
                  <to>
                    <xdr:col>24</xdr:col>
                    <xdr:colOff>707366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print="0" autoFill="0" autoPict="0" macro="[0]!ExibirFolga01.ExibirFolga01">
                <anchor>
                  <from>
                    <xdr:col>24</xdr:col>
                    <xdr:colOff>664234</xdr:colOff>
                    <xdr:row>15</xdr:row>
                    <xdr:rowOff>163902</xdr:rowOff>
                  </from>
                  <to>
                    <xdr:col>24</xdr:col>
                    <xdr:colOff>2924355</xdr:colOff>
                    <xdr:row>25</xdr:row>
                    <xdr:rowOff>207034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6" name="Button 9">
              <controlPr defaultSize="0" print="0" autoFill="0" autoPict="0" macro="[0]!EsconderFolga01.EsconderFolga01">
                <anchor>
                  <from>
                    <xdr:col>24</xdr:col>
                    <xdr:colOff>569343</xdr:colOff>
                    <xdr:row>6</xdr:row>
                    <xdr:rowOff>198408</xdr:rowOff>
                  </from>
                  <to>
                    <xdr:col>24</xdr:col>
                    <xdr:colOff>2786332</xdr:colOff>
                    <xdr:row>10</xdr:row>
                    <xdr:rowOff>181155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26AE30E-1AB9-4E95-992E-9F66273A9710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A826422C-0F92-4922-83E4-9C808B7BAACB}">
          <x14:formula1>
            <xm:f>'Referencia - erros'!$D$1:$D$10</xm:f>
          </x14:formula1>
          <xm:sqref>M26:T26 D23:U25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A02B4-5CB0-469B-AB7B-C8B6744AD643}">
  <sheetPr codeName="Planilha149">
    <tabColor rgb="FFFF0000"/>
  </sheetPr>
  <dimension ref="A1:BW309"/>
  <sheetViews>
    <sheetView showGridLines="0" showZeros="0" zoomScale="80" zoomScaleNormal="80" workbookViewId="0">
      <pane xSplit="3" ySplit="4" topLeftCell="D5" activePane="bottomRight" state="frozen"/>
      <selection activeCell="A83" sqref="A39:XFD83"/>
      <selection pane="topRight" activeCell="A83" sqref="A39:XFD83"/>
      <selection pane="bottomLeft" activeCell="A83" sqref="A39:XFD83"/>
      <selection pane="bottomRight" activeCell="D5" sqref="D5"/>
    </sheetView>
  </sheetViews>
  <sheetFormatPr defaultColWidth="9.125" defaultRowHeight="36" x14ac:dyDescent="0.6"/>
  <cols>
    <col min="1" max="1" width="7.875" style="37" customWidth="1"/>
    <col min="2" max="2" width="13.25" style="34" customWidth="1"/>
    <col min="3" max="3" width="14" style="34" bestFit="1" customWidth="1"/>
    <col min="4" max="8" width="9.625" style="34" customWidth="1"/>
    <col min="9" max="21" width="9.625" style="26" customWidth="1"/>
    <col min="22" max="22" width="12.625" style="26" hidden="1" customWidth="1"/>
    <col min="23" max="23" width="14.625" style="26" hidden="1" customWidth="1"/>
    <col min="24" max="24" width="12.625" style="67" hidden="1" customWidth="1"/>
    <col min="25" max="25" width="62.25" style="67" hidden="1" customWidth="1"/>
    <col min="26" max="26" width="2.25" style="64" bestFit="1" customWidth="1"/>
    <col min="27" max="27" width="32.75" style="64" bestFit="1" customWidth="1"/>
    <col min="28" max="28" width="21.25" style="64" bestFit="1" customWidth="1"/>
    <col min="29" max="29" width="13.875" style="64" bestFit="1" customWidth="1"/>
    <col min="30" max="30" width="15.75" style="64" bestFit="1" customWidth="1"/>
    <col min="31" max="31" width="14.875" style="64" customWidth="1"/>
    <col min="32" max="32" width="5.75" style="64" customWidth="1"/>
    <col min="33" max="33" width="15.25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3" width="9.125" style="34" customWidth="1"/>
    <col min="54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9"/>
      <c r="I1" s="269"/>
      <c r="J1" s="269"/>
      <c r="K1" s="269"/>
      <c r="L1" s="269"/>
      <c r="M1" s="269"/>
      <c r="N1" s="269"/>
      <c r="O1" s="270" t="s">
        <v>126</v>
      </c>
      <c r="P1" s="271"/>
      <c r="Q1" s="271"/>
      <c r="R1" s="3" t="s">
        <v>127</v>
      </c>
      <c r="S1" s="272">
        <f>$M$2</f>
        <v>45749</v>
      </c>
      <c r="T1" s="272"/>
      <c r="U1" s="273"/>
      <c r="V1" s="115" t="s">
        <v>128</v>
      </c>
      <c r="W1" s="116" t="str">
        <f>_xlfn.XLOOKUP($V$1,$V$26,$B$26," ",0,1)</f>
        <v>auxiliar2</v>
      </c>
      <c r="X1" s="27" t="str">
        <f>_xlfn.XLOOKUP($V$1,$V$29,$B$29," ",0,1)</f>
        <v>auxiliar3</v>
      </c>
      <c r="Y1" s="174" t="s">
        <v>163</v>
      </c>
      <c r="Z1" s="68"/>
      <c r="AA1" s="69" t="s">
        <v>35</v>
      </c>
      <c r="AB1" s="69" t="s">
        <v>129</v>
      </c>
      <c r="AC1" s="69" t="s">
        <v>130</v>
      </c>
      <c r="AD1" s="69" t="s">
        <v>131</v>
      </c>
      <c r="AE1" s="69" t="s">
        <v>132</v>
      </c>
      <c r="AF1" s="70"/>
      <c r="AG1" s="71"/>
      <c r="AH1" s="1"/>
      <c r="AI1" s="1"/>
      <c r="AJ1" s="29"/>
      <c r="AK1" s="29"/>
    </row>
    <row r="2" spans="1:37" s="17" customFormat="1" ht="18.2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>Supervisores:  auxiliar1 • supervisor3 •     •  Supervisor Junior: auxiliar3   •  Supervisor técnico: lider1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'01'!M2:Q2+1</f>
        <v>45749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 xml:space="preserve"> </v>
      </c>
      <c r="W2" s="27" t="str">
        <f>_xlfn.XLOOKUP($V$1,$V$28,$B$28," ",0,1)</f>
        <v>auxiliar1</v>
      </c>
      <c r="X2" s="117" t="str">
        <f>_xlfn.XLOOKUP($V$1,$V$32,$B$32," ",0,1)</f>
        <v>lider1</v>
      </c>
      <c r="Y2" s="175"/>
      <c r="Z2" s="63"/>
      <c r="AA2" s="69"/>
      <c r="AB2" s="72">
        <f>$AB$3</f>
        <v>45749</v>
      </c>
      <c r="AC2" s="72" t="e">
        <f>_xlfn.XLOOKUP(AB2,previsao[dia],previsao[tempo],,0,1)</f>
        <v>#N/A</v>
      </c>
      <c r="AD2" s="73" t="e">
        <f>_xlfn.XLOOKUP($AB$2,previsao[dia],previsao[maxima],,0,1)</f>
        <v>#N/A</v>
      </c>
      <c r="AE2" s="73" t="e">
        <f>_xlfn.XLOOKUP($AB$2,previsao[dia],previsao[minima],,0,1)</f>
        <v>#N/A</v>
      </c>
      <c r="AF2" s="65"/>
      <c r="AG2" s="74"/>
      <c r="AH2" s="2"/>
      <c r="AI2" s="2"/>
      <c r="AJ2" s="29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IFERROR(LEFT(AC3,20)," ")</f>
        <v xml:space="preserve"> </v>
      </c>
      <c r="O3" s="6"/>
      <c r="P3" s="6"/>
      <c r="Q3" s="6"/>
      <c r="R3" s="5" t="str">
        <f>LEFT(AD1,7)</f>
        <v>Maxíma:</v>
      </c>
      <c r="S3" s="5" t="str">
        <f>IFERROR(LEFT(AD2,2)," ")</f>
        <v xml:space="preserve"> </v>
      </c>
      <c r="T3" s="5" t="str">
        <f>LEFT(AE1,7)</f>
        <v>Mínima:</v>
      </c>
      <c r="U3" s="35" t="str">
        <f>IFERROR(LEFT(AE2,2)," ")</f>
        <v xml:space="preserve"> </v>
      </c>
      <c r="V3" s="112" t="str">
        <f>_xlfn.XLOOKUP($V$1,$V$24,$B$24," ",0,1)</f>
        <v>supervisor4</v>
      </c>
      <c r="W3" s="27" t="str">
        <f>_xlfn.XLOOKUP($V$1,$V$30,$B$30," ",0,1)</f>
        <v>supervisor3</v>
      </c>
      <c r="X3" s="118"/>
      <c r="Y3" s="175"/>
      <c r="Z3" s="63"/>
      <c r="AA3" s="75"/>
      <c r="AB3" s="72">
        <f>$M$2</f>
        <v>45749</v>
      </c>
      <c r="AC3" s="252" t="e">
        <f>_xlfn.XLOOKUP(AC2,'Referencia - erros'!H2:H30,'Referencia - erros'!I2:I30,,0,1)</f>
        <v>#N/A</v>
      </c>
      <c r="AD3" s="252"/>
      <c r="AE3" s="252"/>
      <c r="AF3" s="76"/>
      <c r="AG3" s="6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>auxiliar4</v>
      </c>
      <c r="W4" s="114" t="str">
        <f>_xlfn.XLOOKUP($V$1,$V$31,$B$31," ",0,1)</f>
        <v xml:space="preserve"> </v>
      </c>
      <c r="X4" s="119"/>
      <c r="Y4" s="176"/>
      <c r="Z4" s="63"/>
      <c r="AA4" s="63"/>
      <c r="AB4" s="63"/>
      <c r="AC4" s="63"/>
      <c r="AD4" s="63"/>
      <c r="AE4" s="76"/>
      <c r="AF4" s="76"/>
      <c r="AG4" s="66"/>
    </row>
    <row r="5" spans="1:37" s="17" customFormat="1" ht="21.6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227"/>
      <c r="E5" s="227"/>
      <c r="F5" s="227"/>
      <c r="G5" s="227"/>
      <c r="H5" s="227"/>
      <c r="I5" s="227"/>
      <c r="J5" s="227"/>
      <c r="K5" s="22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 t="shared" ref="V5:V21" si="0"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QAP</v>
      </c>
      <c r="W5" s="90">
        <f>_xlfn.XLOOKUP(B5,'Escala mensal'!$E$4:$E$23,'Escala mensal'!$G$4:$G$23," ",0,1)</f>
        <v>0</v>
      </c>
      <c r="X5" s="57"/>
      <c r="Y5" s="57"/>
      <c r="Z5" s="63"/>
      <c r="AA5" s="63"/>
      <c r="AB5" s="63"/>
      <c r="AC5" s="63"/>
      <c r="AD5" s="63"/>
      <c r="AE5" s="63"/>
      <c r="AF5" s="63"/>
      <c r="AG5" s="57"/>
    </row>
    <row r="6" spans="1:37" s="17" customFormat="1" ht="22.1" hidden="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31" t="str">
        <f t="shared" si="0"/>
        <v>FOLGA</v>
      </c>
      <c r="W6" s="90" t="str">
        <f>_xlfn.XLOOKUP(B6,'Escala mensal'!$E$4:$E$23,'Escala mensal'!$G$4:$G$23," ",0,1)</f>
        <v>X</v>
      </c>
      <c r="X6" s="57"/>
      <c r="Y6" s="57"/>
      <c r="Z6" s="63"/>
      <c r="AA6" s="63"/>
      <c r="AB6" s="63"/>
      <c r="AC6" s="63"/>
      <c r="AD6" s="99"/>
      <c r="AE6" s="63"/>
      <c r="AF6" s="63"/>
      <c r="AG6" s="57"/>
    </row>
    <row r="7" spans="1:37" s="17" customFormat="1" ht="22.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227"/>
      <c r="G7" s="227"/>
      <c r="H7" s="227"/>
      <c r="I7" s="227"/>
      <c r="J7" s="227"/>
      <c r="K7" s="227"/>
      <c r="L7" s="227"/>
      <c r="M7" s="227"/>
      <c r="N7" s="87"/>
      <c r="O7" s="87"/>
      <c r="P7" s="87"/>
      <c r="Q7" s="87"/>
      <c r="R7" s="87"/>
      <c r="S7" s="87"/>
      <c r="T7" s="87"/>
      <c r="U7" s="87"/>
      <c r="V7" s="31" t="str">
        <f t="shared" si="0"/>
        <v>QAP</v>
      </c>
      <c r="W7" s="90">
        <f>_xlfn.XLOOKUP(B7,'Escala mensal'!$E$4:$E$23,'Escala mensal'!$G$4:$G$23," ",0,1)</f>
        <v>0</v>
      </c>
      <c r="X7" s="57"/>
      <c r="Y7" s="57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227"/>
      <c r="I8" s="227"/>
      <c r="J8" s="227"/>
      <c r="K8" s="227"/>
      <c r="L8" s="227"/>
      <c r="M8" s="227"/>
      <c r="N8" s="227"/>
      <c r="O8" s="227"/>
      <c r="P8" s="87"/>
      <c r="Q8" s="87"/>
      <c r="R8" s="87"/>
      <c r="S8" s="87"/>
      <c r="T8" s="87"/>
      <c r="U8" s="87"/>
      <c r="V8" s="31" t="str">
        <f t="shared" si="0"/>
        <v>QAP</v>
      </c>
      <c r="W8" s="90">
        <f>_xlfn.XLOOKUP(B8,'Escala mensal'!$E$4:$E$23,'Escala mensal'!$G$4:$G$23," ",0,1)</f>
        <v>0</v>
      </c>
      <c r="X8" s="57"/>
      <c r="Y8" s="57"/>
      <c r="Z8" s="63"/>
      <c r="AA8" s="63"/>
      <c r="AB8" s="63"/>
      <c r="AC8" s="63"/>
      <c r="AD8" s="63"/>
      <c r="AE8" s="63"/>
      <c r="AF8" s="63"/>
      <c r="AG8" s="57"/>
    </row>
    <row r="9" spans="1:37" s="17" customFormat="1" ht="22.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227"/>
      <c r="I9" s="227"/>
      <c r="J9" s="227"/>
      <c r="K9" s="227"/>
      <c r="L9" s="227"/>
      <c r="M9" s="227"/>
      <c r="N9" s="227"/>
      <c r="O9" s="227"/>
      <c r="P9" s="87"/>
      <c r="Q9" s="87"/>
      <c r="R9" s="87"/>
      <c r="S9" s="87"/>
      <c r="T9" s="87"/>
      <c r="U9" s="87"/>
      <c r="V9" s="31" t="str">
        <f t="shared" si="0"/>
        <v>QAP</v>
      </c>
      <c r="W9" s="90">
        <f>_xlfn.XLOOKUP(B9,'Escala mensal'!$E$4:$E$23,'Escala mensal'!$G$4:$G$23," ",0,1)</f>
        <v>0</v>
      </c>
      <c r="X9" s="57"/>
      <c r="Y9" s="57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2.1" hidden="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31" t="str">
        <f t="shared" si="0"/>
        <v>FOLGA</v>
      </c>
      <c r="W10" s="90" t="str">
        <f>_xlfn.XLOOKUP(B10,'Escala mensal'!$E$4:$E$23,'Escala mensal'!$G$4:$G$23," ",0,1)</f>
        <v>X</v>
      </c>
      <c r="X10" s="57"/>
      <c r="Y10" s="57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hidden="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31" t="str">
        <f t="shared" si="0"/>
        <v>FOLGA</v>
      </c>
      <c r="W11" s="90" t="str">
        <f>_xlfn.XLOOKUP(B11,'Escala mensal'!$E$4:$E$23,'Escala mensal'!$G$4:$G$23," ",0,1)</f>
        <v>X</v>
      </c>
      <c r="X11" s="57"/>
      <c r="Y11" s="57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2.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227"/>
      <c r="L12" s="227"/>
      <c r="M12" s="227"/>
      <c r="N12" s="227"/>
      <c r="O12" s="227"/>
      <c r="P12" s="227"/>
      <c r="Q12" s="227"/>
      <c r="R12" s="227"/>
      <c r="S12" s="87"/>
      <c r="T12" s="87"/>
      <c r="U12" s="87"/>
      <c r="V12" s="31" t="str">
        <f t="shared" si="0"/>
        <v>QAP</v>
      </c>
      <c r="W12" s="90">
        <f>_xlfn.XLOOKUP(B12,'Escala mensal'!$E$4:$E$23,'Escala mensal'!$G$4:$G$23," ",0,1)</f>
        <v>0</v>
      </c>
      <c r="X12" s="57"/>
      <c r="Y12" s="57"/>
      <c r="Z12" s="63"/>
      <c r="AA12" s="63"/>
      <c r="AB12" s="63"/>
      <c r="AC12" s="63"/>
      <c r="AD12" s="63"/>
      <c r="AE12" s="63"/>
      <c r="AF12" s="63"/>
      <c r="AG12" s="57"/>
    </row>
    <row r="13" spans="1:37" s="17" customFormat="1" ht="22.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227"/>
      <c r="L13" s="227"/>
      <c r="M13" s="227"/>
      <c r="N13" s="227"/>
      <c r="O13" s="227"/>
      <c r="P13" s="227"/>
      <c r="Q13" s="227"/>
      <c r="R13" s="227"/>
      <c r="S13" s="87"/>
      <c r="T13" s="87"/>
      <c r="U13" s="87"/>
      <c r="V13" s="31" t="str">
        <f t="shared" si="0"/>
        <v>QAP</v>
      </c>
      <c r="W13" s="90">
        <f>_xlfn.XLOOKUP(B13,'Escala mensal'!$E$4:$E$23,'Escala mensal'!$G$4:$G$23," ",0,1)</f>
        <v>0</v>
      </c>
      <c r="X13" s="57"/>
      <c r="Y13" s="57"/>
      <c r="Z13" s="63"/>
      <c r="AA13" s="63"/>
      <c r="AB13" s="63"/>
      <c r="AC13" s="63"/>
      <c r="AD13" s="63"/>
      <c r="AE13" s="63"/>
      <c r="AF13" s="63"/>
      <c r="AG13" s="57"/>
    </row>
    <row r="14" spans="1:37" ht="22.1" customHeight="1" x14ac:dyDescent="0.6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227"/>
      <c r="L14" s="227"/>
      <c r="M14" s="227"/>
      <c r="N14" s="227"/>
      <c r="O14" s="227"/>
      <c r="P14" s="227"/>
      <c r="Q14" s="227"/>
      <c r="R14" s="227"/>
      <c r="S14" s="87"/>
      <c r="T14" s="87"/>
      <c r="U14" s="87"/>
      <c r="V14" s="31" t="str">
        <f t="shared" si="0"/>
        <v>QAP</v>
      </c>
      <c r="W14" s="90">
        <f>_xlfn.XLOOKUP(B14,'Escala mensal'!$E$4:$E$23,'Escala mensal'!$G$4:$G$23," ",0,1)</f>
        <v>0</v>
      </c>
      <c r="X14" s="57"/>
      <c r="Y14" s="57"/>
      <c r="Z14" s="63"/>
      <c r="AA14" s="63"/>
      <c r="AB14" s="63"/>
      <c r="AC14" s="63"/>
      <c r="AD14" s="63"/>
    </row>
    <row r="15" spans="1:37" ht="22.1" hidden="1" customHeight="1" x14ac:dyDescent="0.6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31" t="str">
        <f t="shared" si="0"/>
        <v>FÉRIAS</v>
      </c>
      <c r="W15" s="90" t="str">
        <f>_xlfn.XLOOKUP(B15,'Escala mensal'!$E$4:$E$23,'Escala mensal'!$G$4:$G$23," ",0,1)</f>
        <v>F</v>
      </c>
      <c r="X15" s="57"/>
      <c r="Y15" s="57"/>
      <c r="Z15" s="63"/>
      <c r="AA15" s="63"/>
      <c r="AB15" s="63"/>
      <c r="AC15" s="63"/>
      <c r="AD15" s="63"/>
    </row>
    <row r="16" spans="1:37" ht="22.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227"/>
      <c r="N16" s="227"/>
      <c r="O16" s="227"/>
      <c r="P16" s="227"/>
      <c r="Q16" s="227"/>
      <c r="R16" s="227"/>
      <c r="S16" s="227"/>
      <c r="T16" s="227"/>
      <c r="U16" s="87"/>
      <c r="V16" s="31" t="str">
        <f t="shared" si="0"/>
        <v>QAP</v>
      </c>
      <c r="W16" s="90">
        <f>_xlfn.XLOOKUP(B16,'Escala mensal'!$E$4:$E$23,'Escala mensal'!$G$4:$G$23," ",0,1)</f>
        <v>0</v>
      </c>
      <c r="X16" s="57"/>
      <c r="Y16" s="57"/>
      <c r="Z16" s="63"/>
      <c r="AA16" s="63"/>
      <c r="AB16" s="63"/>
      <c r="AC16" s="63"/>
      <c r="AD16" s="63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31" t="str">
        <f t="shared" si="0"/>
        <v>QAP</v>
      </c>
      <c r="W17" s="90">
        <f>_xlfn.XLOOKUP(B17,'Escala mensal'!$E$4:$E$23,'Escala mensal'!$G$4:$G$23," ",0,1)</f>
        <v>0</v>
      </c>
      <c r="X17" s="57"/>
      <c r="Y17" s="57"/>
      <c r="Z17" s="63"/>
      <c r="AA17" s="63"/>
      <c r="AB17" s="63"/>
      <c r="AC17" s="63"/>
      <c r="AD17" s="63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QAP</v>
      </c>
      <c r="W18" s="90">
        <f>_xlfn.XLOOKUP(B18,'Escala mensal'!$E$4:$E$23,'Escala mensal'!$G$4:$G$23," ",0,1)</f>
        <v>0</v>
      </c>
      <c r="X18" s="57"/>
      <c r="Y18" s="57"/>
      <c r="Z18" s="63"/>
      <c r="AA18" s="63"/>
      <c r="AB18" s="63"/>
      <c r="AC18" s="63"/>
      <c r="AD18" s="63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mensal'!$G$4:$G$23," ",0,1)</f>
        <v>0</v>
      </c>
      <c r="X19" s="57"/>
      <c r="Y19" s="57"/>
      <c r="Z19" s="63"/>
      <c r="AA19" s="63"/>
      <c r="AB19" s="63"/>
      <c r="AC19" s="63"/>
      <c r="AD19" s="63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mensal'!$G$4:$G$23," ",0,1)</f>
        <v>0</v>
      </c>
      <c r="X20" s="57"/>
      <c r="Y20" s="57"/>
      <c r="Z20" s="63"/>
      <c r="AA20" s="63"/>
      <c r="AB20" s="63"/>
      <c r="AC20" s="63"/>
      <c r="AD20" s="63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mensal'!$G$4:$G$23," ",0,1)</f>
        <v>0</v>
      </c>
      <c r="X21" s="57"/>
      <c r="Y21" s="57"/>
      <c r="Z21" s="63"/>
      <c r="AA21" s="63"/>
      <c r="AB21" s="63"/>
      <c r="AC21" s="63"/>
      <c r="AD21" s="63"/>
    </row>
    <row r="22" spans="1:37" ht="22.1" customHeight="1" x14ac:dyDescent="0.6">
      <c r="A22" s="253" t="str">
        <f>_xlfn.CONCAT(SUBTOTAL(103, $A$5:$A$19), " ", "Op. estacionamento")</f>
        <v>8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3"/>
      <c r="W22" s="52"/>
      <c r="X22" s="57"/>
      <c r="Y22" s="57"/>
      <c r="Z22" s="63"/>
      <c r="AA22" s="63"/>
      <c r="AB22" s="63"/>
      <c r="AC22" s="63"/>
      <c r="AD22" s="63"/>
    </row>
    <row r="23" spans="1:37" ht="22.1" hidden="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31" t="str">
        <f t="shared" ref="V23:V26" si="1">IF(W23=0,"QAP",IF(W23="X","FOLGA",IF(W23="F","FÉRIAS",IF(W23="A","FOLGA",IF(W23="O","FOLGA",IF(W23=9,"QAP",IF(W23=12,"QAP",IF(W23=6,"QAP",IF(W23=7,"QAP",IF(W23=14,"QAP",IF(W23=16,"QAP",IF(W23="B","FOLGA",IF(W23="T","QAP",IF(W23="N","QAP",IF(W23=10,"QAP",IF(W23=11,"QAP",IF(W23="AT","ATESTADO",IF(W23=" ","CONTRATAR"))))))))))))))))))</f>
        <v>FOLGA</v>
      </c>
      <c r="W23" s="90" t="str">
        <f>_xlfn.XLOOKUP(B23,'Escala mensal'!$E$28:$E$36,'Escala mensal'!$G$28:$G$36,,0,1)</f>
        <v>X</v>
      </c>
      <c r="X23" s="57"/>
      <c r="Y23" s="57"/>
      <c r="Z23" s="63"/>
      <c r="AA23" s="63"/>
      <c r="AB23" s="63"/>
      <c r="AC23" s="63"/>
      <c r="AD23" s="63"/>
      <c r="AJ23" s="17"/>
    </row>
    <row r="24" spans="1:37" s="30" customFormat="1" ht="22.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228"/>
      <c r="J24" s="228"/>
      <c r="K24" s="228"/>
      <c r="L24" s="228"/>
      <c r="M24" s="228"/>
      <c r="N24" s="228"/>
      <c r="O24" s="228"/>
      <c r="P24" s="228"/>
      <c r="Q24" s="88"/>
      <c r="R24" s="88"/>
      <c r="S24" s="88"/>
      <c r="T24" s="88"/>
      <c r="U24" s="88"/>
      <c r="V24" s="31" t="str">
        <f t="shared" si="1"/>
        <v>QAP</v>
      </c>
      <c r="W24" s="90">
        <f>_xlfn.XLOOKUP(B24,'Escala mensal'!$E$28:$E$36,'Escala mensal'!$G$28:$G$36,,0,1)</f>
        <v>0</v>
      </c>
      <c r="X24" s="57"/>
      <c r="Y24" s="57"/>
      <c r="Z24" s="63"/>
      <c r="AA24" s="63"/>
      <c r="AB24" s="63"/>
      <c r="AC24" s="63"/>
      <c r="AD24" s="63"/>
      <c r="AE24" s="64"/>
      <c r="AF24" s="63"/>
      <c r="AG24" s="59"/>
    </row>
    <row r="25" spans="1:37" s="30" customFormat="1" ht="22.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228"/>
      <c r="G25" s="228"/>
      <c r="H25" s="228"/>
      <c r="I25" s="228"/>
      <c r="J25" s="228"/>
      <c r="K25" s="228"/>
      <c r="L25" s="228"/>
      <c r="M25" s="228"/>
      <c r="N25" s="88"/>
      <c r="O25" s="88"/>
      <c r="P25" s="88"/>
      <c r="Q25" s="88"/>
      <c r="R25" s="88"/>
      <c r="S25" s="88"/>
      <c r="T25" s="88"/>
      <c r="U25" s="88"/>
      <c r="V25" s="31" t="str">
        <f t="shared" si="1"/>
        <v>QAP</v>
      </c>
      <c r="W25" s="90">
        <f>_xlfn.XLOOKUP(B25,'Escala mensal'!$E$28:$E$36,'Escala mensal'!$G$28:$G$36,,0,1)</f>
        <v>0</v>
      </c>
      <c r="X25" s="57"/>
      <c r="Y25" s="57"/>
      <c r="Z25" s="63"/>
      <c r="AA25" s="63"/>
      <c r="AB25" s="63"/>
      <c r="AC25" s="63"/>
      <c r="AD25" s="63"/>
      <c r="AE25" s="64"/>
      <c r="AF25" s="63"/>
      <c r="AG25" s="59"/>
    </row>
    <row r="26" spans="1:37" s="30" customFormat="1" ht="21.75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228"/>
      <c r="N26" s="228"/>
      <c r="O26" s="228"/>
      <c r="P26" s="228"/>
      <c r="Q26" s="228"/>
      <c r="R26" s="228"/>
      <c r="S26" s="228"/>
      <c r="T26" s="228"/>
      <c r="U26" s="228"/>
      <c r="V26" s="31" t="str">
        <f t="shared" si="1"/>
        <v>QAP</v>
      </c>
      <c r="W26" s="90">
        <f>_xlfn.XLOOKUP(B26,'Escala mensal'!$E$28:$E$36,'Escala mensal'!$G$28:$G$36,,0,1)</f>
        <v>0</v>
      </c>
      <c r="X26" s="59"/>
      <c r="Y26" s="59"/>
      <c r="Z26" s="63"/>
      <c r="AA26" s="63"/>
      <c r="AB26" s="63"/>
      <c r="AC26" s="63"/>
      <c r="AD26" s="63"/>
      <c r="AE26" s="64"/>
      <c r="AF26" s="63"/>
      <c r="AG26" s="59"/>
    </row>
    <row r="27" spans="1:37" s="30" customFormat="1" ht="22.1" customHeight="1" x14ac:dyDescent="0.6">
      <c r="A27" s="253" t="str">
        <f>CONCATENATE(SUBTOTAL(103, $A$23:$A$26), " ", "Cftv")</f>
        <v>3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2"/>
      <c r="W27" s="52"/>
      <c r="X27" s="59"/>
      <c r="Y27" s="59"/>
      <c r="Z27" s="63"/>
      <c r="AA27" s="63"/>
      <c r="AB27" s="63"/>
      <c r="AC27" s="63"/>
      <c r="AD27" s="63"/>
      <c r="AE27" s="64"/>
      <c r="AF27" s="63"/>
      <c r="AG27" s="59"/>
    </row>
    <row r="28" spans="1:37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QAP</v>
      </c>
      <c r="W28" s="90">
        <f>_xlfn.XLOOKUP(B28,'Escala mensal'!$E$28:$E$36,'Escala mensal'!$G$28:$G$36,,0,1)</f>
        <v>0</v>
      </c>
      <c r="X28" s="59"/>
      <c r="Y28" s="59"/>
      <c r="Z28" s="63"/>
      <c r="AA28" s="63"/>
      <c r="AB28" s="63"/>
      <c r="AC28" s="63"/>
      <c r="AD28" s="63"/>
      <c r="AE28" s="64"/>
      <c r="AF28" s="63"/>
      <c r="AG28" s="59"/>
    </row>
    <row r="29" spans="1:37" s="30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QAP</v>
      </c>
      <c r="W29" s="90">
        <f>_xlfn.XLOOKUP(B29,'Escala mensal'!$E$28:$E$36,'Escala mensal'!$G$28:$G$36,,0,1)</f>
        <v>0</v>
      </c>
      <c r="X29" s="59"/>
      <c r="Y29" s="59"/>
      <c r="Z29" s="63"/>
      <c r="AA29" s="63"/>
      <c r="AB29" s="63"/>
      <c r="AC29" s="63"/>
      <c r="AD29" s="63"/>
      <c r="AE29" s="64"/>
      <c r="AF29" s="63"/>
      <c r="AG29" s="59"/>
    </row>
    <row r="30" spans="1:37" s="36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QAP</v>
      </c>
      <c r="W30" s="90">
        <f>_xlfn.XLOOKUP(B30,'Escala mensal'!$E$28:$E$36,'Escala mensal'!$G$28:$G$36,,0,1)</f>
        <v>0</v>
      </c>
      <c r="X30" s="57"/>
      <c r="Y30" s="57"/>
      <c r="Z30" s="63"/>
      <c r="AA30" s="63"/>
      <c r="AB30" s="63"/>
      <c r="AC30" s="63"/>
      <c r="AD30" s="63"/>
      <c r="AE30" s="64"/>
      <c r="AF30" s="64"/>
      <c r="AG30" s="56"/>
      <c r="AH30" s="34"/>
      <c r="AI30" s="34"/>
      <c r="AJ30" s="17"/>
      <c r="AK30" s="34"/>
    </row>
    <row r="31" spans="1:37" s="36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2"/>
        <v>FOLGA</v>
      </c>
      <c r="W31" s="90" t="str">
        <f>_xlfn.XLOOKUP(B31,'Escala mensal'!$E$28:$E$36,'Escala mensal'!$G$28:$G$36,,0,1)</f>
        <v>X</v>
      </c>
      <c r="X31" s="57"/>
      <c r="Y31" s="57"/>
      <c r="Z31" s="63"/>
      <c r="AA31" s="63"/>
      <c r="AB31" s="63"/>
      <c r="AC31" s="63"/>
      <c r="AD31" s="63"/>
      <c r="AE31" s="64"/>
      <c r="AF31" s="64"/>
      <c r="AG31" s="56"/>
      <c r="AH31" s="34"/>
      <c r="AI31" s="34"/>
      <c r="AJ31" s="17"/>
      <c r="AK31" s="34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QAP</v>
      </c>
      <c r="W32" s="90">
        <f>_xlfn.XLOOKUP(B32,'Escala mensal'!$E$28:$E$36,'Escala mensal'!$G$28:$G$36,,0,1)</f>
        <v>0</v>
      </c>
      <c r="X32" s="57"/>
      <c r="Y32" s="57"/>
      <c r="Z32" s="63"/>
      <c r="AA32" s="63"/>
      <c r="AB32" s="63"/>
      <c r="AC32" s="63"/>
      <c r="AD32" s="63"/>
      <c r="AE32" s="64"/>
      <c r="AF32" s="64"/>
      <c r="AG32" s="56"/>
      <c r="AH32" s="34"/>
      <c r="AI32" s="34"/>
      <c r="AJ32" s="17"/>
      <c r="AK32" s="34"/>
    </row>
    <row r="33" spans="1:37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 xml:space="preserve">FOLGAS:  •   • colaborador6 •   •   •  • colaborador5 • colaborador7 •   •   •   •   •   •   •   •   •   •   • supervisor2 •   •  •  •  •  •  • supervisor1•  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58" t="str">
        <f>_xlfn.CONCAT("OP.Cftv :"," ",V2," ","•"," ",V3," ","•"," ",V4," ","•"," ",W1,)</f>
        <v>OP.Cftv :   • supervisor4 • auxiliar4 • auxiliar2</v>
      </c>
      <c r="Q33" s="259"/>
      <c r="R33" s="259"/>
      <c r="S33" s="259"/>
      <c r="T33" s="259"/>
      <c r="U33" s="260"/>
      <c r="V33" s="183"/>
      <c r="W33" s="183"/>
      <c r="X33" s="99"/>
      <c r="Y33" s="99"/>
      <c r="Z33" s="99"/>
      <c r="AA33" s="99"/>
      <c r="AB33" s="99"/>
      <c r="AC33" s="99"/>
      <c r="AD33" s="99"/>
      <c r="AE33" s="178"/>
      <c r="AF33" s="178"/>
      <c r="AG33" s="178"/>
      <c r="AH33" s="179"/>
      <c r="AI33" s="179"/>
      <c r="AJ33" s="100"/>
      <c r="AK33" s="179"/>
    </row>
    <row r="34" spans="1:37" s="180" customFormat="1" ht="21.25" customHeight="1" x14ac:dyDescent="0.4">
      <c r="A34" s="264" t="str">
        <f>_xlfn.CONCAT("FÉRIAS: "," • ",B36," • ",C36," • ",D36," • ",E36," • ",F36," • ",G36," • ",H36," • ",I36," • ",J36," •  ",K36," •  ",L36," • ",M36," • ",N36," • ",O36," • ",P36," • ",Q36," • ",R36," • ",S36," • ",T36," • ",U36,"• ",V36,"• ",W36,"• ",X36,"• ",Y36)</f>
        <v xml:space="preserve">FÉRIAS:  •   •   •   •   •  •   •   •   •   •    •  colaborador15 •   •   •   •   •   •   •   •  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61"/>
      <c r="Q34" s="262"/>
      <c r="R34" s="262"/>
      <c r="S34" s="262"/>
      <c r="T34" s="262"/>
      <c r="U34" s="263"/>
      <c r="V34" s="99"/>
      <c r="W34" s="99"/>
      <c r="X34" s="99"/>
      <c r="Y34" s="99"/>
      <c r="Z34" s="99"/>
      <c r="AA34" s="99"/>
      <c r="AB34" s="99"/>
      <c r="AC34" s="99"/>
      <c r="AD34" s="99"/>
      <c r="AE34" s="178"/>
      <c r="AF34" s="99"/>
      <c r="AG34" s="99"/>
      <c r="AH34" s="100"/>
      <c r="AI34" s="100"/>
      <c r="AJ34" s="100"/>
      <c r="AK34" s="100"/>
    </row>
    <row r="35" spans="1:37" s="182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X35" s="99"/>
      <c r="Y35" s="99"/>
      <c r="Z35" s="99"/>
      <c r="AA35" s="99"/>
      <c r="AB35" s="99"/>
      <c r="AC35" s="99"/>
      <c r="AD35" s="99"/>
      <c r="AE35" s="178"/>
      <c r="AF35" s="178"/>
      <c r="AG35" s="178"/>
      <c r="AH35" s="181"/>
      <c r="AI35" s="181"/>
      <c r="AK35" s="181"/>
    </row>
    <row r="36" spans="1:37" s="58" customFormat="1" hidden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>colaborador15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 xml:space="preserve"> 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63"/>
      <c r="AC36" s="63"/>
      <c r="AD36" s="63"/>
      <c r="AE36" s="64"/>
      <c r="AF36" s="63"/>
      <c r="AG36" s="59"/>
      <c r="AH36" s="59"/>
      <c r="AI36" s="59"/>
      <c r="AJ36" s="59"/>
      <c r="AK36" s="59"/>
    </row>
    <row r="37" spans="1:37" s="33" customFormat="1" hidden="1" x14ac:dyDescent="0.6">
      <c r="A37" s="91" t="s">
        <v>154</v>
      </c>
      <c r="B37" s="91" t="str">
        <f>_xlfn.XLOOKUP($A$37,$V$5,$B$5," ",0,1)</f>
        <v xml:space="preserve"> </v>
      </c>
      <c r="C37" s="91" t="str">
        <f>_xlfn.XLOOKUP($A$37,$V$6,$B$6," ",0,1)</f>
        <v>colaborador6</v>
      </c>
      <c r="D37" s="91" t="str">
        <f>_xlfn.XLOOKUP($A$37,$V$7,$B$7," ",0,1)</f>
        <v xml:space="preserve"> </v>
      </c>
      <c r="E37" s="91" t="str">
        <f>_xlfn.XLOOKUP($A$37,$V$8,$B$8," ",0,1)</f>
        <v xml:space="preserve"> </v>
      </c>
      <c r="F37" s="91" t="str">
        <f>_xlfn.XLOOKUP($A$37,$V$9,$B$9,"",0,1)</f>
        <v/>
      </c>
      <c r="G37" s="91" t="str">
        <f>_xlfn.XLOOKUP($A$37,$V$10,$B$10," ",0,1)</f>
        <v>colaborador5</v>
      </c>
      <c r="H37" s="91" t="str">
        <f>_xlfn.XLOOKUP($A$37,$V$11,$B$11," ",0,1)</f>
        <v>colaborador7</v>
      </c>
      <c r="I37" s="91" t="str">
        <f>_xlfn.XLOOKUP($A$37,$V$12,$B$12," ",0,1)</f>
        <v xml:space="preserve"> </v>
      </c>
      <c r="J37" s="91" t="str">
        <f>_xlfn.XLOOKUP($A$37,$V$13,$B$13," ",0,1)</f>
        <v xml:space="preserve"> </v>
      </c>
      <c r="K37" s="91" t="str">
        <f>_xlfn.XLOOKUP($A$37,$V$14,$B$14," ",0,1)</f>
        <v xml:space="preserve"> </v>
      </c>
      <c r="L37" s="91" t="str">
        <f>_xlfn.XLOOKUP($A$37,$V$15,$B$15," ",0,1)</f>
        <v xml:space="preserve"> </v>
      </c>
      <c r="M37" s="91" t="str">
        <f>_xlfn.XLOOKUP($A$37,$V$16,$B$16," ",0,1)</f>
        <v xml:space="preserve"> </v>
      </c>
      <c r="N37" s="91" t="str">
        <f>_xlfn.XLOOKUP($A$37,$V$17,$B$17," ",0,1)</f>
        <v xml:space="preserve"> </v>
      </c>
      <c r="O37" s="91" t="str">
        <f>_xlfn.XLOOKUP($A$37,$V$18,$B$18," ",0,1)</f>
        <v xml:space="preserve"> 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>supervisor2</v>
      </c>
      <c r="T37" s="91" t="str">
        <f>_xlfn.XLOOKUP($A$37,$V$24,$B$24," ",0,1)</f>
        <v xml:space="preserve"> </v>
      </c>
      <c r="U37" s="91" t="str">
        <f>_xlfn.XLOOKUP($A$37,$V$25,$B$25," ",0,1)</f>
        <v xml:space="preserve"> </v>
      </c>
      <c r="V37" s="91" t="str">
        <f>_xlfn.XLOOKUP($A$37,$V$26,$B$26," ",0,1)</f>
        <v xml:space="preserve"> </v>
      </c>
      <c r="W37" s="91" t="str">
        <f>_xlfn.XLOOKUP($A$37,$V$28,$B$28," ",0,1)</f>
        <v xml:space="preserve"> </v>
      </c>
      <c r="X37" s="91" t="str">
        <f>_xlfn.XLOOKUP($A$37,$V$29,$B$29," ",0,1)</f>
        <v xml:space="preserve"> </v>
      </c>
      <c r="Y37" s="91" t="str">
        <f>_xlfn.XLOOKUP($A$37,$V$30,$B$30," ",0,1)</f>
        <v xml:space="preserve"> </v>
      </c>
      <c r="Z37" s="91" t="str">
        <f>_xlfn.XLOOKUP($A$37,$V$31,$B$31," ",0,1)</f>
        <v>supervisor1</v>
      </c>
      <c r="AA37" s="91" t="str">
        <f>_xlfn.XLOOKUP($A$37,$V$32,$B$32," ",0,1)</f>
        <v xml:space="preserve"> </v>
      </c>
      <c r="AB37" s="16"/>
      <c r="AC37" s="15"/>
      <c r="AD37" s="15"/>
      <c r="AE37" s="15"/>
      <c r="AF37" s="18"/>
      <c r="AG37" s="34"/>
      <c r="AH37" s="34"/>
      <c r="AI37" s="34"/>
      <c r="AJ37" s="17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6"/>
      <c r="AC38" s="15"/>
      <c r="AD38" s="15"/>
      <c r="AE38" s="15"/>
      <c r="AF38" s="18"/>
      <c r="AG38" s="34"/>
      <c r="AH38" s="34"/>
      <c r="AI38" s="34"/>
      <c r="AJ38" s="17"/>
      <c r="AK38" s="34"/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30.6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3">SUM($BF$274:$BW$274)</f>
        <v>0</v>
      </c>
      <c r="AO94" s="206">
        <f t="shared" si="3"/>
        <v>0</v>
      </c>
      <c r="AP94" s="206">
        <f t="shared" si="3"/>
        <v>0</v>
      </c>
      <c r="AQ94" s="206">
        <f t="shared" si="3"/>
        <v>0</v>
      </c>
      <c r="AR94" s="206">
        <f t="shared" si="3"/>
        <v>0</v>
      </c>
      <c r="AS94" s="206">
        <f t="shared" si="3"/>
        <v>0</v>
      </c>
      <c r="AT94" s="206">
        <f t="shared" si="3"/>
        <v>0</v>
      </c>
      <c r="AU94" s="206">
        <f t="shared" si="3"/>
        <v>0</v>
      </c>
      <c r="AV94" s="206">
        <f t="shared" si="3"/>
        <v>0</v>
      </c>
      <c r="AW94" s="206">
        <f t="shared" si="3"/>
        <v>0</v>
      </c>
      <c r="AX94" s="206">
        <f t="shared" si="3"/>
        <v>0</v>
      </c>
      <c r="AY94" s="206">
        <f t="shared" si="3"/>
        <v>0</v>
      </c>
      <c r="AZ94" s="206">
        <f t="shared" si="3"/>
        <v>0</v>
      </c>
      <c r="BA94" s="206">
        <f t="shared" si="3"/>
        <v>0</v>
      </c>
      <c r="BB94" s="206">
        <f t="shared" si="3"/>
        <v>0</v>
      </c>
      <c r="BC94" s="206">
        <f t="shared" si="3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3">
    <mergeCell ref="Q59:R59"/>
    <mergeCell ref="Q60:R60"/>
    <mergeCell ref="I60:J60"/>
    <mergeCell ref="I62:J62"/>
    <mergeCell ref="I63:J63"/>
    <mergeCell ref="I65:J65"/>
    <mergeCell ref="M65:N65"/>
    <mergeCell ref="I71:J71"/>
    <mergeCell ref="M68:N68"/>
    <mergeCell ref="M69:N69"/>
    <mergeCell ref="M70:N70"/>
    <mergeCell ref="M71:N71"/>
    <mergeCell ref="I69:J69"/>
    <mergeCell ref="I70:J70"/>
    <mergeCell ref="R61:S61"/>
    <mergeCell ref="Q62:R62"/>
    <mergeCell ref="Q63:R63"/>
    <mergeCell ref="Q64:R64"/>
    <mergeCell ref="Q65:R65"/>
    <mergeCell ref="Q66:R66"/>
    <mergeCell ref="Q67:R67"/>
    <mergeCell ref="Q68:R68"/>
    <mergeCell ref="Q69:R69"/>
    <mergeCell ref="Q70:R70"/>
    <mergeCell ref="Q58:R58"/>
    <mergeCell ref="E49:F49"/>
    <mergeCell ref="E54:F54"/>
    <mergeCell ref="E55:F55"/>
    <mergeCell ref="E56:F56"/>
    <mergeCell ref="Q49:R49"/>
    <mergeCell ref="Q51:R51"/>
    <mergeCell ref="Q56:R56"/>
    <mergeCell ref="Q57:R57"/>
    <mergeCell ref="E57:F57"/>
    <mergeCell ref="Q54:R54"/>
    <mergeCell ref="Q55:R55"/>
    <mergeCell ref="Q52:R52"/>
    <mergeCell ref="E52:F52"/>
    <mergeCell ref="I52:J52"/>
    <mergeCell ref="M52:N52"/>
    <mergeCell ref="R50:S50"/>
    <mergeCell ref="M53:N53"/>
    <mergeCell ref="Q53:R53"/>
    <mergeCell ref="A33:O33"/>
    <mergeCell ref="P33:U34"/>
    <mergeCell ref="A34:O34"/>
    <mergeCell ref="A35:J35"/>
    <mergeCell ref="K35:U35"/>
    <mergeCell ref="M45:N45"/>
    <mergeCell ref="M46:N46"/>
    <mergeCell ref="M47:N47"/>
    <mergeCell ref="M48:N48"/>
    <mergeCell ref="Q42:R42"/>
    <mergeCell ref="Q43:R43"/>
    <mergeCell ref="E47:F47"/>
    <mergeCell ref="E48:F48"/>
    <mergeCell ref="E42:F42"/>
    <mergeCell ref="E43:F43"/>
    <mergeCell ref="E44:F44"/>
    <mergeCell ref="E45:F45"/>
    <mergeCell ref="E46:F46"/>
    <mergeCell ref="Q45:R45"/>
    <mergeCell ref="Q46:R46"/>
    <mergeCell ref="Q47:R47"/>
    <mergeCell ref="Q48:R48"/>
    <mergeCell ref="Q40:R40"/>
    <mergeCell ref="A41:B41"/>
    <mergeCell ref="A1:N1"/>
    <mergeCell ref="O1:Q1"/>
    <mergeCell ref="S1:U1"/>
    <mergeCell ref="A2:L3"/>
    <mergeCell ref="M2:Q2"/>
    <mergeCell ref="R2:U2"/>
    <mergeCell ref="AC3:AE3"/>
    <mergeCell ref="A22:C22"/>
    <mergeCell ref="A27:C27"/>
    <mergeCell ref="E41:F41"/>
    <mergeCell ref="I41:J41"/>
    <mergeCell ref="M41:N41"/>
    <mergeCell ref="Q41:R41"/>
    <mergeCell ref="Q44:R44"/>
    <mergeCell ref="B39:C39"/>
    <mergeCell ref="J39:K39"/>
    <mergeCell ref="A40:B40"/>
    <mergeCell ref="E40:F40"/>
    <mergeCell ref="I40:J40"/>
    <mergeCell ref="R39:S39"/>
    <mergeCell ref="M42:N42"/>
    <mergeCell ref="M43:N43"/>
    <mergeCell ref="M44:N44"/>
    <mergeCell ref="N39:O39"/>
    <mergeCell ref="M40:N40"/>
    <mergeCell ref="F39:G39"/>
    <mergeCell ref="A45:B45"/>
    <mergeCell ref="I45:J45"/>
    <mergeCell ref="A46:B46"/>
    <mergeCell ref="I46:J46"/>
    <mergeCell ref="A47:B47"/>
    <mergeCell ref="I47:J47"/>
    <mergeCell ref="A42:B42"/>
    <mergeCell ref="I42:J42"/>
    <mergeCell ref="A43:B43"/>
    <mergeCell ref="I43:J43"/>
    <mergeCell ref="A44:B44"/>
    <mergeCell ref="I44:J44"/>
    <mergeCell ref="A51:B51"/>
    <mergeCell ref="E51:F51"/>
    <mergeCell ref="I51:J51"/>
    <mergeCell ref="M51:N51"/>
    <mergeCell ref="I55:J55"/>
    <mergeCell ref="A48:B48"/>
    <mergeCell ref="I48:J48"/>
    <mergeCell ref="A49:B49"/>
    <mergeCell ref="I49:J49"/>
    <mergeCell ref="A52:B52"/>
    <mergeCell ref="B50:C50"/>
    <mergeCell ref="F50:G50"/>
    <mergeCell ref="J50:K50"/>
    <mergeCell ref="N50:O50"/>
    <mergeCell ref="A53:B53"/>
    <mergeCell ref="E53:F53"/>
    <mergeCell ref="I53:J53"/>
    <mergeCell ref="M49:N49"/>
    <mergeCell ref="A56:B56"/>
    <mergeCell ref="M56:N56"/>
    <mergeCell ref="A57:B57"/>
    <mergeCell ref="M57:N57"/>
    <mergeCell ref="A58:B58"/>
    <mergeCell ref="M58:N58"/>
    <mergeCell ref="A54:B54"/>
    <mergeCell ref="I54:J54"/>
    <mergeCell ref="M54:N54"/>
    <mergeCell ref="I56:J56"/>
    <mergeCell ref="I57:J57"/>
    <mergeCell ref="I58:J58"/>
    <mergeCell ref="A55:B55"/>
    <mergeCell ref="M55:N55"/>
    <mergeCell ref="E58:F58"/>
    <mergeCell ref="A62:B62"/>
    <mergeCell ref="E62:F62"/>
    <mergeCell ref="M62:N62"/>
    <mergeCell ref="A63:B63"/>
    <mergeCell ref="E63:F63"/>
    <mergeCell ref="M63:N63"/>
    <mergeCell ref="A59:B59"/>
    <mergeCell ref="M59:N59"/>
    <mergeCell ref="A60:B60"/>
    <mergeCell ref="M60:N60"/>
    <mergeCell ref="E60:F60"/>
    <mergeCell ref="I59:J59"/>
    <mergeCell ref="E59:F59"/>
    <mergeCell ref="B61:C61"/>
    <mergeCell ref="F61:G61"/>
    <mergeCell ref="J61:K61"/>
    <mergeCell ref="N61:O61"/>
    <mergeCell ref="A64:B64"/>
    <mergeCell ref="E64:F64"/>
    <mergeCell ref="I64:J64"/>
    <mergeCell ref="I68:J68"/>
    <mergeCell ref="I67:J67"/>
    <mergeCell ref="A65:B65"/>
    <mergeCell ref="M64:N64"/>
    <mergeCell ref="E65:F65"/>
    <mergeCell ref="A66:B66"/>
    <mergeCell ref="E66:F66"/>
    <mergeCell ref="I66:J66"/>
    <mergeCell ref="M66:N66"/>
    <mergeCell ref="BE197:BW197"/>
    <mergeCell ref="BE216:BW216"/>
    <mergeCell ref="E69:F69"/>
    <mergeCell ref="A70:B70"/>
    <mergeCell ref="E70:F70"/>
    <mergeCell ref="A71:B71"/>
    <mergeCell ref="E71:F71"/>
    <mergeCell ref="A67:B67"/>
    <mergeCell ref="E67:F67"/>
    <mergeCell ref="M67:N67"/>
    <mergeCell ref="A68:B68"/>
    <mergeCell ref="E68:F68"/>
    <mergeCell ref="A69:B69"/>
    <mergeCell ref="Q71:R71"/>
    <mergeCell ref="B72:C72"/>
    <mergeCell ref="F72:G72"/>
    <mergeCell ref="A73:B73"/>
    <mergeCell ref="E73:F73"/>
    <mergeCell ref="A74:B74"/>
    <mergeCell ref="E74:F74"/>
    <mergeCell ref="A75:B75"/>
    <mergeCell ref="E75:F75"/>
    <mergeCell ref="BE235:BW235"/>
    <mergeCell ref="BE254:BW254"/>
    <mergeCell ref="BE273:BW273"/>
    <mergeCell ref="BE292:BW292"/>
    <mergeCell ref="A81:B81"/>
    <mergeCell ref="E81:F81"/>
    <mergeCell ref="A82:B82"/>
    <mergeCell ref="E82:F82"/>
    <mergeCell ref="A76:B76"/>
    <mergeCell ref="E76:F76"/>
    <mergeCell ref="A77:B77"/>
    <mergeCell ref="E77:F77"/>
    <mergeCell ref="A78:B78"/>
    <mergeCell ref="E78:F78"/>
    <mergeCell ref="A79:B79"/>
    <mergeCell ref="E79:F79"/>
    <mergeCell ref="A80:B80"/>
    <mergeCell ref="E80:F80"/>
    <mergeCell ref="BE83:BW83"/>
    <mergeCell ref="BE102:BW102"/>
    <mergeCell ref="BE121:BW121"/>
    <mergeCell ref="BE140:BW140"/>
    <mergeCell ref="BE159:BW159"/>
    <mergeCell ref="BE178:BW178"/>
  </mergeCells>
  <phoneticPr fontId="3" type="noConversion"/>
  <conditionalFormatting sqref="A83:T1048576 A35:T35 A34:O34 A28:B32 A1:T1 D28:U32 A4:T4 M2:T3">
    <cfRule type="containsText" dxfId="4472" priority="334" operator="containsText" text="CAIXA">
      <formula>NOT(ISERROR(SEARCH("CAIXA",A1)))</formula>
    </cfRule>
    <cfRule type="containsText" dxfId="4471" priority="335" operator="containsText" text="VALET">
      <formula>NOT(ISERROR(SEARCH("VALET",A1)))</formula>
    </cfRule>
    <cfRule type="cellIs" dxfId="4470" priority="336" operator="equal">
      <formula>"QRF"</formula>
    </cfRule>
    <cfRule type="containsText" dxfId="4469" priority="337" operator="containsText" text="ECHO 21">
      <formula>NOT(ISERROR(SEARCH("ECHO 21",A1)))</formula>
    </cfRule>
  </conditionalFormatting>
  <conditionalFormatting sqref="C83:C1048576 C34:C35 C1 C4">
    <cfRule type="containsText" dxfId="4468" priority="332" operator="containsText" text="12:40 x 21:00">
      <formula>NOT(ISERROR(SEARCH("12:40 x 21:00",C1)))</formula>
    </cfRule>
    <cfRule type="containsText" dxfId="4467" priority="333" operator="containsText" text="14:40 X 23:00">
      <formula>NOT(ISERROR(SEARCH("14:40 X 23:00",C1)))</formula>
    </cfRule>
  </conditionalFormatting>
  <conditionalFormatting sqref="C22">
    <cfRule type="containsText" dxfId="4466" priority="308" operator="containsText" text="qrf">
      <formula>NOT(ISERROR(SEARCH("qrf",C22)))</formula>
    </cfRule>
  </conditionalFormatting>
  <conditionalFormatting sqref="B22">
    <cfRule type="containsText" dxfId="4465" priority="307" operator="containsText" text="qrf">
      <formula>NOT(ISERROR(SEARCH("qrf",B22)))</formula>
    </cfRule>
  </conditionalFormatting>
  <conditionalFormatting sqref="B22">
    <cfRule type="cellIs" dxfId="4464" priority="306" operator="equal">
      <formula>0</formula>
    </cfRule>
  </conditionalFormatting>
  <conditionalFormatting sqref="C22">
    <cfRule type="containsText" dxfId="4463" priority="302" operator="containsText" text="12:40x21:00">
      <formula>NOT(ISERROR(SEARCH("12:40x21:00",C22)))</formula>
    </cfRule>
    <cfRule type="containsText" dxfId="4462" priority="303" operator="containsText" text="16:40">
      <formula>NOT(ISERROR(SEARCH("16:40",C22)))</formula>
    </cfRule>
    <cfRule type="containsText" dxfId="4461" priority="304" operator="containsText" text="09:40">
      <formula>NOT(ISERROR(SEARCH("09:40",C22)))</formula>
    </cfRule>
    <cfRule type="containsText" dxfId="4460" priority="305" operator="containsText" text="14:40">
      <formula>NOT(ISERROR(SEARCH("14:40",C22)))</formula>
    </cfRule>
  </conditionalFormatting>
  <conditionalFormatting sqref="A22">
    <cfRule type="containsText" dxfId="4459" priority="301" operator="containsText" text="qrf">
      <formula>NOT(ISERROR(SEARCH("qrf",A22)))</formula>
    </cfRule>
  </conditionalFormatting>
  <conditionalFormatting sqref="C27">
    <cfRule type="containsText" dxfId="4458" priority="300" operator="containsText" text="qrf">
      <formula>NOT(ISERROR(SEARCH("qrf",C27)))</formula>
    </cfRule>
  </conditionalFormatting>
  <conditionalFormatting sqref="B27">
    <cfRule type="containsText" dxfId="4457" priority="299" operator="containsText" text="qrf">
      <formula>NOT(ISERROR(SEARCH("qrf",B27)))</formula>
    </cfRule>
  </conditionalFormatting>
  <conditionalFormatting sqref="B27">
    <cfRule type="cellIs" dxfId="4456" priority="298" operator="equal">
      <formula>0</formula>
    </cfRule>
  </conditionalFormatting>
  <conditionalFormatting sqref="C27">
    <cfRule type="containsText" dxfId="4455" priority="294" operator="containsText" text="12:40x21:00">
      <formula>NOT(ISERROR(SEARCH("12:40x21:00",C27)))</formula>
    </cfRule>
    <cfRule type="containsText" dxfId="4454" priority="295" operator="containsText" text="16:40">
      <formula>NOT(ISERROR(SEARCH("16:40",C27)))</formula>
    </cfRule>
    <cfRule type="containsText" dxfId="4453" priority="296" operator="containsText" text="09:40">
      <formula>NOT(ISERROR(SEARCH("09:40",C27)))</formula>
    </cfRule>
    <cfRule type="containsText" dxfId="4452" priority="297" operator="containsText" text="14:40">
      <formula>NOT(ISERROR(SEARCH("14:40",C27)))</formula>
    </cfRule>
  </conditionalFormatting>
  <conditionalFormatting sqref="A27">
    <cfRule type="containsText" dxfId="4451" priority="293" operator="containsText" text="qrf">
      <formula>NOT(ISERROR(SEARCH("qrf",A27)))</formula>
    </cfRule>
  </conditionalFormatting>
  <conditionalFormatting sqref="D22:U22">
    <cfRule type="cellIs" dxfId="4450" priority="281" operator="equal">
      <formula>0</formula>
    </cfRule>
    <cfRule type="containsText" dxfId="4449" priority="284" operator="containsText" text="valet">
      <formula>NOT(ISERROR(SEARCH("valet",D22)))</formula>
    </cfRule>
    <cfRule type="containsText" dxfId="4448" priority="285" operator="containsText" text="qrf">
      <formula>NOT(ISERROR(SEARCH("qrf",D22)))</formula>
    </cfRule>
  </conditionalFormatting>
  <conditionalFormatting sqref="D22:U22">
    <cfRule type="cellIs" dxfId="4447" priority="282" operator="greaterThan">
      <formula>4</formula>
    </cfRule>
    <cfRule type="cellIs" dxfId="4446" priority="283" operator="lessThan">
      <formula>4</formula>
    </cfRule>
  </conditionalFormatting>
  <conditionalFormatting sqref="D27:U27">
    <cfRule type="cellIs" dxfId="4445" priority="272" operator="equal">
      <formula>0</formula>
    </cfRule>
    <cfRule type="containsText" dxfId="4444" priority="275" operator="containsText" text="valet">
      <formula>NOT(ISERROR(SEARCH("valet",D27)))</formula>
    </cfRule>
    <cfRule type="containsText" dxfId="4443" priority="276" operator="containsText" text="qrf">
      <formula>NOT(ISERROR(SEARCH("qrf",D27)))</formula>
    </cfRule>
  </conditionalFormatting>
  <conditionalFormatting sqref="D27:U27">
    <cfRule type="cellIs" dxfId="4442" priority="273" operator="greaterThan">
      <formula>4</formula>
    </cfRule>
    <cfRule type="cellIs" dxfId="4441" priority="274" operator="lessThan">
      <formula>4</formula>
    </cfRule>
  </conditionalFormatting>
  <conditionalFormatting sqref="A36:AA38">
    <cfRule type="cellIs" dxfId="4440" priority="256" operator="equal">
      <formula>"caixa"</formula>
    </cfRule>
    <cfRule type="cellIs" dxfId="4439" priority="257" operator="equal">
      <formula>"valet"</formula>
    </cfRule>
    <cfRule type="cellIs" dxfId="4438" priority="258" operator="equal">
      <formula>"qrf"</formula>
    </cfRule>
  </conditionalFormatting>
  <conditionalFormatting sqref="P33:U34">
    <cfRule type="cellIs" dxfId="4437" priority="225" operator="equal">
      <formula>"caixa"</formula>
    </cfRule>
    <cfRule type="cellIs" dxfId="4436" priority="226" operator="equal">
      <formula>"valet"</formula>
    </cfRule>
    <cfRule type="cellIs" dxfId="4435" priority="227" operator="equal">
      <formula>"qrf"</formula>
    </cfRule>
  </conditionalFormatting>
  <conditionalFormatting sqref="W5:W21">
    <cfRule type="cellIs" dxfId="4434" priority="222" operator="equal">
      <formula>"caixa"</formula>
    </cfRule>
    <cfRule type="cellIs" dxfId="4433" priority="223" operator="equal">
      <formula>"valet"</formula>
    </cfRule>
    <cfRule type="cellIs" dxfId="4432" priority="224" operator="equal">
      <formula>"qrf"</formula>
    </cfRule>
  </conditionalFormatting>
  <conditionalFormatting sqref="W28:W32">
    <cfRule type="cellIs" dxfId="4431" priority="213" operator="equal">
      <formula>"caixa"</formula>
    </cfRule>
    <cfRule type="cellIs" dxfId="4430" priority="214" operator="equal">
      <formula>"valet"</formula>
    </cfRule>
    <cfRule type="cellIs" dxfId="4429" priority="215" operator="equal">
      <formula>"qrf"</formula>
    </cfRule>
  </conditionalFormatting>
  <conditionalFormatting sqref="W23:W26">
    <cfRule type="cellIs" dxfId="4428" priority="210" operator="equal">
      <formula>"caixa"</formula>
    </cfRule>
    <cfRule type="cellIs" dxfId="4427" priority="211" operator="equal">
      <formula>"valet"</formula>
    </cfRule>
    <cfRule type="cellIs" dxfId="4426" priority="212" operator="equal">
      <formula>"qrf"</formula>
    </cfRule>
  </conditionalFormatting>
  <conditionalFormatting sqref="C28:C32">
    <cfRule type="containsText" dxfId="4425" priority="206" operator="containsText" text="qrf">
      <formula>NOT(ISERROR(SEARCH("qrf",C28)))</formula>
    </cfRule>
  </conditionalFormatting>
  <conditionalFormatting sqref="C28:C32">
    <cfRule type="containsText" dxfId="4424" priority="202" operator="containsText" text="12:40 X 21:00">
      <formula>NOT(ISERROR(SEARCH("12:40 X 21:00",C28)))</formula>
    </cfRule>
    <cfRule type="containsText" dxfId="4423" priority="203" operator="containsText" text="16:40">
      <formula>NOT(ISERROR(SEARCH("16:40",C28)))</formula>
    </cfRule>
    <cfRule type="containsText" dxfId="4422" priority="204" operator="containsText" text="09:40">
      <formula>NOT(ISERROR(SEARCH("09:40",C28)))</formula>
    </cfRule>
    <cfRule type="containsText" dxfId="4421" priority="205" operator="containsText" text="14:40">
      <formula>NOT(ISERROR(SEARCH("14:40",C28)))</formula>
    </cfRule>
  </conditionalFormatting>
  <conditionalFormatting sqref="C28:C32">
    <cfRule type="cellIs" dxfId="4420" priority="199" operator="equal">
      <formula>"caixa"</formula>
    </cfRule>
    <cfRule type="cellIs" dxfId="4419" priority="200" operator="equal">
      <formula>"valet"</formula>
    </cfRule>
    <cfRule type="cellIs" dxfId="4418" priority="201" operator="equal">
      <formula>"qrf"</formula>
    </cfRule>
  </conditionalFormatting>
  <conditionalFormatting sqref="A2:L3">
    <cfRule type="cellIs" dxfId="4417" priority="188" operator="equal">
      <formula>"caixa"</formula>
    </cfRule>
    <cfRule type="cellIs" dxfId="4416" priority="189" operator="equal">
      <formula>"valet"</formula>
    </cfRule>
    <cfRule type="cellIs" dxfId="4415" priority="190" operator="equal">
      <formula>"qrf"</formula>
    </cfRule>
  </conditionalFormatting>
  <conditionalFormatting sqref="U72:U82">
    <cfRule type="containsText" dxfId="4414" priority="187" operator="containsText" text="qrf">
      <formula>NOT(ISERROR(SEARCH("qrf",U72)))</formula>
    </cfRule>
  </conditionalFormatting>
  <conditionalFormatting sqref="U70:U71">
    <cfRule type="containsText" dxfId="4413" priority="186" operator="containsText" text="qrf">
      <formula>NOT(ISERROR(SEARCH("qrf",U70)))</formula>
    </cfRule>
  </conditionalFormatting>
  <conditionalFormatting sqref="U60:U69">
    <cfRule type="containsText" dxfId="4412" priority="185" operator="containsText" text="qrf">
      <formula>NOT(ISERROR(SEARCH("qrf",U60)))</formula>
    </cfRule>
  </conditionalFormatting>
  <conditionalFormatting sqref="T39:T82">
    <cfRule type="containsText" dxfId="4411" priority="181" operator="containsText" text="CAIXA">
      <formula>NOT(ISERROR(SEARCH("CAIXA",T39)))</formula>
    </cfRule>
    <cfRule type="containsText" dxfId="4410" priority="182" operator="containsText" text="VALET">
      <formula>NOT(ISERROR(SEARCH("VALET",T39)))</formula>
    </cfRule>
    <cfRule type="cellIs" dxfId="4409" priority="183" operator="equal">
      <formula>"QRF"</formula>
    </cfRule>
    <cfRule type="containsText" dxfId="4408" priority="184" operator="containsText" text="ECHO 21">
      <formula>NOT(ISERROR(SEARCH("ECHO 21",T39)))</formula>
    </cfRule>
  </conditionalFormatting>
  <conditionalFormatting sqref="A23:A26">
    <cfRule type="cellIs" dxfId="4407" priority="119" operator="equal">
      <formula>"caixa"</formula>
    </cfRule>
    <cfRule type="cellIs" dxfId="4406" priority="120" operator="equal">
      <formula>"valet"</formula>
    </cfRule>
    <cfRule type="cellIs" dxfId="4405" priority="121" operator="equal">
      <formula>"qrf"</formula>
    </cfRule>
  </conditionalFormatting>
  <conditionalFormatting sqref="B23:B26">
    <cfRule type="cellIs" dxfId="4404" priority="104" operator="equal">
      <formula>"caixa"</formula>
    </cfRule>
    <cfRule type="cellIs" dxfId="4403" priority="105" operator="equal">
      <formula>"valet"</formula>
    </cfRule>
    <cfRule type="cellIs" dxfId="4402" priority="106" operator="equal">
      <formula>"qrf"</formula>
    </cfRule>
  </conditionalFormatting>
  <conditionalFormatting sqref="C23:C26">
    <cfRule type="containsText" dxfId="4401" priority="95" operator="containsText" text="qrf">
      <formula>NOT(ISERROR(SEARCH("qrf",C23)))</formula>
    </cfRule>
  </conditionalFormatting>
  <conditionalFormatting sqref="C23:C26">
    <cfRule type="containsText" dxfId="4400" priority="91" operator="containsText" text="12:40 X 21:00">
      <formula>NOT(ISERROR(SEARCH("12:40 X 21:00",C23)))</formula>
    </cfRule>
    <cfRule type="containsText" dxfId="4399" priority="92" operator="containsText" text="16:40">
      <formula>NOT(ISERROR(SEARCH("16:40",C23)))</formula>
    </cfRule>
    <cfRule type="containsText" dxfId="4398" priority="93" operator="containsText" text="09:40">
      <formula>NOT(ISERROR(SEARCH("09:40",C23)))</formula>
    </cfRule>
    <cfRule type="containsText" dxfId="4397" priority="94" operator="containsText" text="14:40">
      <formula>NOT(ISERROR(SEARCH("14:40",C23)))</formula>
    </cfRule>
  </conditionalFormatting>
  <conditionalFormatting sqref="C23:C26">
    <cfRule type="cellIs" dxfId="4396" priority="88" operator="equal">
      <formula>"caixa"</formula>
    </cfRule>
    <cfRule type="cellIs" dxfId="4395" priority="89" operator="equal">
      <formula>"valet"</formula>
    </cfRule>
    <cfRule type="cellIs" dxfId="4394" priority="90" operator="equal">
      <formula>"qrf"</formula>
    </cfRule>
  </conditionalFormatting>
  <conditionalFormatting sqref="K23:U23 D24:U26">
    <cfRule type="cellIs" dxfId="4393" priority="85" operator="equal">
      <formula>"caixa"</formula>
    </cfRule>
    <cfRule type="cellIs" dxfId="4392" priority="86" operator="equal">
      <formula>"valet"</formula>
    </cfRule>
    <cfRule type="cellIs" dxfId="4391" priority="87" operator="equal">
      <formula>"qrf"</formula>
    </cfRule>
  </conditionalFormatting>
  <conditionalFormatting sqref="V1:X4">
    <cfRule type="cellIs" dxfId="4390" priority="75" operator="equal">
      <formula>"caixa"</formula>
    </cfRule>
    <cfRule type="cellIs" dxfId="4389" priority="76" operator="equal">
      <formula>"valet"</formula>
    </cfRule>
    <cfRule type="cellIs" dxfId="4388" priority="77" operator="equal">
      <formula>"qrf"</formula>
    </cfRule>
  </conditionalFormatting>
  <conditionalFormatting sqref="A81:S82">
    <cfRule type="containsText" dxfId="4387" priority="65" operator="containsText" text="CAIXA">
      <formula>NOT(ISERROR(SEARCH("CAIXA",A81)))</formula>
    </cfRule>
    <cfRule type="containsText" dxfId="4386" priority="66" operator="containsText" text="VALET">
      <formula>NOT(ISERROR(SEARCH("VALET",A81)))</formula>
    </cfRule>
    <cfRule type="cellIs" dxfId="4385" priority="67" operator="equal">
      <formula>"QRF"</formula>
    </cfRule>
    <cfRule type="containsText" dxfId="4384" priority="68" operator="containsText" text="ECHO 21">
      <formula>NOT(ISERROR(SEARCH("ECHO 21",A81)))</formula>
    </cfRule>
  </conditionalFormatting>
  <conditionalFormatting sqref="C81:C82">
    <cfRule type="containsText" dxfId="4383" priority="63" operator="containsText" text="12:40 x 21:00">
      <formula>NOT(ISERROR(SEARCH("12:40 x 21:00",C81)))</formula>
    </cfRule>
    <cfRule type="containsText" dxfId="4382" priority="64" operator="containsText" text="14:40 X 23:00">
      <formula>NOT(ISERROR(SEARCH("14:40 X 23:00",C81)))</formula>
    </cfRule>
  </conditionalFormatting>
  <conditionalFormatting sqref="A39:S80">
    <cfRule type="containsText" dxfId="4381" priority="59" operator="containsText" text="CAIXA">
      <formula>NOT(ISERROR(SEARCH("CAIXA",A39)))</formula>
    </cfRule>
    <cfRule type="containsText" dxfId="4380" priority="60" operator="containsText" text="VALET">
      <formula>NOT(ISERROR(SEARCH("VALET",A39)))</formula>
    </cfRule>
    <cfRule type="cellIs" dxfId="4379" priority="61" operator="equal">
      <formula>"QRF"</formula>
    </cfRule>
    <cfRule type="containsText" dxfId="4378" priority="62" operator="containsText" text="ECHO 21">
      <formula>NOT(ISERROR(SEARCH("ECHO 21",A39)))</formula>
    </cfRule>
  </conditionalFormatting>
  <conditionalFormatting sqref="C39:C80">
    <cfRule type="containsText" dxfId="4377" priority="57" operator="containsText" text="12:40 x 21:00">
      <formula>NOT(ISERROR(SEARCH("12:40 x 21:00",C39)))</formula>
    </cfRule>
    <cfRule type="containsText" dxfId="4376" priority="58" operator="containsText" text="14:40 X 23:00">
      <formula>NOT(ISERROR(SEARCH("14:40 X 23:00",C39)))</formula>
    </cfRule>
  </conditionalFormatting>
  <conditionalFormatting sqref="C5:C21">
    <cfRule type="containsText" dxfId="4375" priority="56" operator="containsText" text="qrf">
      <formula>NOT(ISERROR(SEARCH("qrf",C5)))</formula>
    </cfRule>
  </conditionalFormatting>
  <conditionalFormatting sqref="C5:C21">
    <cfRule type="containsText" dxfId="4374" priority="52" operator="containsText" text="12:40 X 21:00">
      <formula>NOT(ISERROR(SEARCH("12:40 X 21:00",C5)))</formula>
    </cfRule>
    <cfRule type="containsText" dxfId="4373" priority="53" operator="containsText" text="16:40">
      <formula>NOT(ISERROR(SEARCH("16:40",C5)))</formula>
    </cfRule>
    <cfRule type="containsText" dxfId="4372" priority="54" operator="containsText" text="09:40">
      <formula>NOT(ISERROR(SEARCH("09:40",C5)))</formula>
    </cfRule>
    <cfRule type="containsText" dxfId="4371" priority="55" operator="containsText" text="14:40">
      <formula>NOT(ISERROR(SEARCH("14:40",C5)))</formula>
    </cfRule>
  </conditionalFormatting>
  <conditionalFormatting sqref="B6:C11 U6:U14 C19:T21 A5:C5 C12 B13:C18 A6:A21 U16:U21 O5:U5">
    <cfRule type="cellIs" dxfId="4370" priority="49" operator="equal">
      <formula>"caixa"</formula>
    </cfRule>
    <cfRule type="cellIs" dxfId="4369" priority="50" operator="equal">
      <formula>"valet"</formula>
    </cfRule>
    <cfRule type="cellIs" dxfId="4368" priority="51" operator="equal">
      <formula>"qrf"</formula>
    </cfRule>
  </conditionalFormatting>
  <conditionalFormatting sqref="B19:B21">
    <cfRule type="cellIs" dxfId="4367" priority="46" operator="equal">
      <formula>"caixa"</formula>
    </cfRule>
    <cfRule type="cellIs" dxfId="4366" priority="47" operator="equal">
      <formula>"valet"</formula>
    </cfRule>
    <cfRule type="cellIs" dxfId="4365" priority="48" operator="equal">
      <formula>"qrf"</formula>
    </cfRule>
  </conditionalFormatting>
  <conditionalFormatting sqref="D16:T18 U16:U17 D5:U15">
    <cfRule type="containsText" dxfId="4364" priority="42" operator="containsText" text="CAIXA">
      <formula>NOT(ISERROR(SEARCH("CAIXA",D5)))</formula>
    </cfRule>
    <cfRule type="containsText" dxfId="4363" priority="43" operator="containsText" text="VALET">
      <formula>NOT(ISERROR(SEARCH("VALET",D5)))</formula>
    </cfRule>
    <cfRule type="cellIs" dxfId="4362" priority="44" operator="equal">
      <formula>"QRF"</formula>
    </cfRule>
    <cfRule type="containsText" dxfId="4361" priority="45" operator="containsText" text="ECHO 21">
      <formula>NOT(ISERROR(SEARCH("ECHO 21",D5)))</formula>
    </cfRule>
  </conditionalFormatting>
  <conditionalFormatting sqref="B12">
    <cfRule type="cellIs" dxfId="4360" priority="39" operator="equal">
      <formula>"caixa"</formula>
    </cfRule>
    <cfRule type="cellIs" dxfId="4359" priority="40" operator="equal">
      <formula>"valet"</formula>
    </cfRule>
    <cfRule type="cellIs" dxfId="4358" priority="41" operator="equal">
      <formula>"qrf"</formula>
    </cfRule>
  </conditionalFormatting>
  <conditionalFormatting sqref="BE84:BE100 BE103:BE119">
    <cfRule type="containsText" dxfId="4357" priority="38" operator="containsText" text="qrf">
      <formula>NOT(ISERROR(SEARCH("qrf",BE84)))</formula>
    </cfRule>
  </conditionalFormatting>
  <conditionalFormatting sqref="BF84:BW100 BF103:BW119 BF136:BW138">
    <cfRule type="containsText" dxfId="4356" priority="37" operator="containsText" text="1">
      <formula>NOT(ISERROR(SEARCH("1",BF84)))</formula>
    </cfRule>
  </conditionalFormatting>
  <conditionalFormatting sqref="AM83:BC83">
    <cfRule type="containsText" dxfId="4355" priority="36" operator="containsText" text="qrf">
      <formula>NOT(ISERROR(SEARCH("qrf",AM83)))</formula>
    </cfRule>
  </conditionalFormatting>
  <conditionalFormatting sqref="BE122:BE138">
    <cfRule type="containsText" dxfId="4354" priority="35" operator="containsText" text="qrf">
      <formula>NOT(ISERROR(SEARCH("qrf",BE122)))</formula>
    </cfRule>
  </conditionalFormatting>
  <conditionalFormatting sqref="BE141:BE157">
    <cfRule type="containsText" dxfId="4353" priority="34" operator="containsText" text="qrf">
      <formula>NOT(ISERROR(SEARCH("qrf",BE141)))</formula>
    </cfRule>
  </conditionalFormatting>
  <conditionalFormatting sqref="BE160:BE176">
    <cfRule type="containsText" dxfId="4352" priority="33" operator="containsText" text="qrf">
      <formula>NOT(ISERROR(SEARCH("qrf",BE160)))</formula>
    </cfRule>
  </conditionalFormatting>
  <conditionalFormatting sqref="BE179:BE195">
    <cfRule type="containsText" dxfId="4351" priority="32" operator="containsText" text="qrf">
      <formula>NOT(ISERROR(SEARCH("qrf",BE179)))</formula>
    </cfRule>
  </conditionalFormatting>
  <conditionalFormatting sqref="BE198:BE214">
    <cfRule type="containsText" dxfId="4350" priority="31" operator="containsText" text="qrf">
      <formula>NOT(ISERROR(SEARCH("qrf",BE198)))</formula>
    </cfRule>
  </conditionalFormatting>
  <conditionalFormatting sqref="BE217:BE233">
    <cfRule type="containsText" dxfId="4349" priority="30" operator="containsText" text="qrf">
      <formula>NOT(ISERROR(SEARCH("qrf",BE217)))</formula>
    </cfRule>
  </conditionalFormatting>
  <conditionalFormatting sqref="BE236:BE252">
    <cfRule type="containsText" dxfId="4348" priority="29" operator="containsText" text="qrf">
      <formula>NOT(ISERROR(SEARCH("qrf",BE236)))</formula>
    </cfRule>
  </conditionalFormatting>
  <conditionalFormatting sqref="BF122:BW135">
    <cfRule type="containsText" dxfId="4347" priority="28" operator="containsText" text="1">
      <formula>NOT(ISERROR(SEARCH("1",BF122)))</formula>
    </cfRule>
  </conditionalFormatting>
  <conditionalFormatting sqref="BF141:BW154">
    <cfRule type="containsText" dxfId="4346" priority="27" operator="containsText" text="1">
      <formula>NOT(ISERROR(SEARCH("1",BF141)))</formula>
    </cfRule>
  </conditionalFormatting>
  <conditionalFormatting sqref="BF160:BW173">
    <cfRule type="containsText" dxfId="4345" priority="26" operator="containsText" text="1">
      <formula>NOT(ISERROR(SEARCH("1",BF160)))</formula>
    </cfRule>
  </conditionalFormatting>
  <conditionalFormatting sqref="BF179:BW192">
    <cfRule type="containsText" dxfId="4344" priority="25" operator="containsText" text="1">
      <formula>NOT(ISERROR(SEARCH("1",BF179)))</formula>
    </cfRule>
  </conditionalFormatting>
  <conditionalFormatting sqref="BF198:BW211">
    <cfRule type="containsText" dxfId="4343" priority="24" operator="containsText" text="1">
      <formula>NOT(ISERROR(SEARCH("1",BF198)))</formula>
    </cfRule>
  </conditionalFormatting>
  <conditionalFormatting sqref="BF217:BW230">
    <cfRule type="containsText" dxfId="4342" priority="23" operator="containsText" text="1">
      <formula>NOT(ISERROR(SEARCH("1",BF217)))</formula>
    </cfRule>
  </conditionalFormatting>
  <conditionalFormatting sqref="BF236:BW249">
    <cfRule type="containsText" dxfId="4341" priority="22" operator="containsText" text="1">
      <formula>NOT(ISERROR(SEARCH("1",BF236)))</formula>
    </cfRule>
  </conditionalFormatting>
  <conditionalFormatting sqref="BE255:BE271">
    <cfRule type="containsText" dxfId="4340" priority="21" operator="containsText" text="qrf">
      <formula>NOT(ISERROR(SEARCH("qrf",BE255)))</formula>
    </cfRule>
  </conditionalFormatting>
  <conditionalFormatting sqref="BF255:BW268">
    <cfRule type="containsText" dxfId="4339" priority="20" operator="containsText" text="1">
      <formula>NOT(ISERROR(SEARCH("1",BF255)))</formula>
    </cfRule>
  </conditionalFormatting>
  <conditionalFormatting sqref="BE274:BE290">
    <cfRule type="containsText" dxfId="4338" priority="19" operator="containsText" text="qrf">
      <formula>NOT(ISERROR(SEARCH("qrf",BE274)))</formula>
    </cfRule>
  </conditionalFormatting>
  <conditionalFormatting sqref="BF274:BW287">
    <cfRule type="containsText" dxfId="4337" priority="18" operator="containsText" text="1">
      <formula>NOT(ISERROR(SEARCH("1",BF274)))</formula>
    </cfRule>
  </conditionalFormatting>
  <conditionalFormatting sqref="BE293:BE309">
    <cfRule type="containsText" dxfId="4336" priority="17" operator="containsText" text="qrf">
      <formula>NOT(ISERROR(SEARCH("qrf",BE293)))</formula>
    </cfRule>
  </conditionalFormatting>
  <conditionalFormatting sqref="BF293:BW306">
    <cfRule type="containsText" dxfId="4335" priority="16" operator="containsText" text="1">
      <formula>NOT(ISERROR(SEARCH("1",BF293)))</formula>
    </cfRule>
  </conditionalFormatting>
  <conditionalFormatting sqref="BF155:BW157">
    <cfRule type="containsText" dxfId="4334" priority="15" operator="containsText" text="1">
      <formula>NOT(ISERROR(SEARCH("1",BF155)))</formula>
    </cfRule>
  </conditionalFormatting>
  <conditionalFormatting sqref="BF174:BW176">
    <cfRule type="containsText" dxfId="4333" priority="14" operator="containsText" text="1">
      <formula>NOT(ISERROR(SEARCH("1",BF174)))</formula>
    </cfRule>
  </conditionalFormatting>
  <conditionalFormatting sqref="BF193:BW195">
    <cfRule type="containsText" dxfId="4332" priority="13" operator="containsText" text="1">
      <formula>NOT(ISERROR(SEARCH("1",BF193)))</formula>
    </cfRule>
  </conditionalFormatting>
  <conditionalFormatting sqref="BF212:BW214">
    <cfRule type="containsText" dxfId="4331" priority="12" operator="containsText" text="1">
      <formula>NOT(ISERROR(SEARCH("1",BF212)))</formula>
    </cfRule>
  </conditionalFormatting>
  <conditionalFormatting sqref="BF231:BW233">
    <cfRule type="containsText" dxfId="4330" priority="11" operator="containsText" text="1">
      <formula>NOT(ISERROR(SEARCH("1",BF231)))</formula>
    </cfRule>
  </conditionalFormatting>
  <conditionalFormatting sqref="BF250:BW252">
    <cfRule type="containsText" dxfId="4329" priority="10" operator="containsText" text="1">
      <formula>NOT(ISERROR(SEARCH("1",BF250)))</formula>
    </cfRule>
  </conditionalFormatting>
  <conditionalFormatting sqref="BF269:BW271">
    <cfRule type="containsText" dxfId="4328" priority="9" operator="containsText" text="1">
      <formula>NOT(ISERROR(SEARCH("1",BF269)))</formula>
    </cfRule>
  </conditionalFormatting>
  <conditionalFormatting sqref="BF288:BW290">
    <cfRule type="containsText" dxfId="4327" priority="8" operator="containsText" text="1">
      <formula>NOT(ISERROR(SEARCH("1",BF288)))</formula>
    </cfRule>
  </conditionalFormatting>
  <conditionalFormatting sqref="BF307:BW309">
    <cfRule type="containsText" dxfId="4326" priority="7" operator="containsText" text="1">
      <formula>NOT(ISERROR(SEARCH("1",BF307)))</formula>
    </cfRule>
  </conditionalFormatting>
  <conditionalFormatting sqref="D23:J23">
    <cfRule type="cellIs" dxfId="4325" priority="1" operator="equal">
      <formula>"caixa"</formula>
    </cfRule>
    <cfRule type="cellIs" dxfId="4324" priority="2" operator="equal">
      <formula>"valet"</formula>
    </cfRule>
    <cfRule type="cellIs" dxfId="4323" priority="3" operator="equal">
      <formula>"qrf"</formula>
    </cfRule>
  </conditionalFormatting>
  <pageMargins left="0" right="0" top="0" bottom="0" header="0" footer="0"/>
  <pageSetup paperSize="9" scale="60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EsconderFolga02.EsconderFolga02">
                <anchor>
                  <from>
                    <xdr:col>27</xdr:col>
                    <xdr:colOff>1242204</xdr:colOff>
                    <xdr:row>4</xdr:row>
                    <xdr:rowOff>0</xdr:rowOff>
                  </from>
                  <to>
                    <xdr:col>29</xdr:col>
                    <xdr:colOff>405442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" name="Button 18">
              <controlPr defaultSize="0" print="0" autoFill="0" autoPict="0" macro="[0]!EsconderFolga02.EsconderFolga02">
                <anchor>
                  <from>
                    <xdr:col>28</xdr:col>
                    <xdr:colOff>759125</xdr:colOff>
                    <xdr:row>6</xdr:row>
                    <xdr:rowOff>77638</xdr:rowOff>
                  </from>
                  <to>
                    <xdr:col>30</xdr:col>
                    <xdr:colOff>569343</xdr:colOff>
                    <xdr:row>12</xdr:row>
                    <xdr:rowOff>77638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6" name="Button 19">
              <controlPr defaultSize="0" print="0" autoFill="0" autoPict="0" macro="[0]!ExibirFolga02.ExibirFolga02">
                <anchor>
                  <from>
                    <xdr:col>28</xdr:col>
                    <xdr:colOff>759125</xdr:colOff>
                    <xdr:row>15</xdr:row>
                    <xdr:rowOff>77638</xdr:rowOff>
                  </from>
                  <to>
                    <xdr:col>30</xdr:col>
                    <xdr:colOff>569343</xdr:colOff>
                    <xdr:row>25</xdr:row>
                    <xdr:rowOff>77638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4000065-E005-463C-91A2-846357879972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BA6335E8-CD4A-4960-9DCB-5DB8269932E8}">
          <x14:formula1>
            <xm:f>'Referencia - erros'!$D$1:$D$10</xm:f>
          </x14:formula1>
          <xm:sqref>D23:U26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89080-9A7D-4E45-9B66-C0341C962190}">
  <sheetPr codeName="Planilha152"/>
  <dimension ref="A1:BW309"/>
  <sheetViews>
    <sheetView showGridLines="0" showZeros="0" topLeftCell="A73" zoomScale="80" zoomScaleNormal="80" workbookViewId="0">
      <selection activeCell="A36" sqref="A36:XFD38"/>
    </sheetView>
  </sheetViews>
  <sheetFormatPr defaultColWidth="9.125" defaultRowHeight="36" x14ac:dyDescent="0.6"/>
  <cols>
    <col min="1" max="1" width="7.875" style="37" customWidth="1"/>
    <col min="2" max="2" width="13.25" style="34" customWidth="1"/>
    <col min="3" max="3" width="14.125" style="34" bestFit="1" customWidth="1"/>
    <col min="4" max="8" width="9.625" style="34" customWidth="1"/>
    <col min="9" max="21" width="9.625" style="26" customWidth="1"/>
    <col min="22" max="22" width="12.375" style="26" hidden="1" customWidth="1"/>
    <col min="23" max="23" width="15.75" style="26" hidden="1" customWidth="1"/>
    <col min="24" max="24" width="12.125" style="67" hidden="1" customWidth="1"/>
    <col min="25" max="25" width="59.625" style="67" hidden="1" customWidth="1"/>
    <col min="26" max="26" width="2.125" style="64" bestFit="1" customWidth="1"/>
    <col min="27" max="27" width="32.375" style="64" bestFit="1" customWidth="1"/>
    <col min="28" max="28" width="21.25" style="64" bestFit="1" customWidth="1"/>
    <col min="29" max="29" width="13.625" style="64" bestFit="1" customWidth="1"/>
    <col min="30" max="30" width="15.625" style="64" bestFit="1" customWidth="1"/>
    <col min="31" max="31" width="14.875" style="64" customWidth="1"/>
    <col min="32" max="32" width="5.75" style="64" customWidth="1"/>
    <col min="33" max="33" width="15.25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9"/>
      <c r="I1" s="269"/>
      <c r="J1" s="269"/>
      <c r="K1" s="269"/>
      <c r="L1" s="269"/>
      <c r="M1" s="269"/>
      <c r="N1" s="269"/>
      <c r="O1" s="270" t="s">
        <v>126</v>
      </c>
      <c r="P1" s="271"/>
      <c r="Q1" s="271"/>
      <c r="R1" s="3" t="s">
        <v>127</v>
      </c>
      <c r="S1" s="272">
        <f>$M$2</f>
        <v>45750</v>
      </c>
      <c r="T1" s="272"/>
      <c r="U1" s="32"/>
      <c r="V1" s="115" t="s">
        <v>128</v>
      </c>
      <c r="W1" s="116" t="str">
        <f>_xlfn.XLOOKUP($V$1,$V$26,$B$26," ",0,1)</f>
        <v>auxiliar2</v>
      </c>
      <c r="X1" s="27" t="str">
        <f>_xlfn.XLOOKUP($V$1,$V$29,$B$29," ",0,1)</f>
        <v>auxiliar3</v>
      </c>
      <c r="Y1" s="174" t="s">
        <v>163</v>
      </c>
      <c r="Z1" s="68"/>
      <c r="AA1" s="69" t="s">
        <v>35</v>
      </c>
      <c r="AB1" s="69" t="s">
        <v>129</v>
      </c>
      <c r="AC1" s="69" t="s">
        <v>130</v>
      </c>
      <c r="AD1" s="69" t="s">
        <v>131</v>
      </c>
      <c r="AE1" s="69" t="s">
        <v>132</v>
      </c>
      <c r="AF1" s="70"/>
      <c r="AG1" s="71"/>
      <c r="AH1" s="1"/>
      <c r="AI1" s="1"/>
      <c r="AJ1" s="29"/>
      <c r="AK1" s="29"/>
    </row>
    <row r="2" spans="1:37" s="17" customFormat="1" ht="18.2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>Supervisores:  auxiliar1 •   • supervisor1   •  Supervisor Junior: auxiliar3   •  Supervisor técnico: lider1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'01'!M2:Q2+2</f>
        <v>45750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>supervisor2</v>
      </c>
      <c r="W2" s="27" t="str">
        <f>_xlfn.XLOOKUP($V$1,$V$28,$B$28," ",0,1)</f>
        <v>auxiliar1</v>
      </c>
      <c r="X2" s="117" t="str">
        <f>_xlfn.XLOOKUP($V$1,$V$32,$B$32," ",0,1)</f>
        <v>lider1</v>
      </c>
      <c r="Y2" s="175"/>
      <c r="Z2" s="63"/>
      <c r="AA2" s="69"/>
      <c r="AB2" s="72">
        <f>$AB$3</f>
        <v>45750</v>
      </c>
      <c r="AC2" s="72" t="e">
        <f>_xlfn.XLOOKUP(AB2,previsao[dia],previsao[tempo],,0,1)</f>
        <v>#N/A</v>
      </c>
      <c r="AD2" s="73" t="e">
        <f>_xlfn.XLOOKUP($AB$2,previsao[dia],previsao[maxima],,0,1)</f>
        <v>#N/A</v>
      </c>
      <c r="AE2" s="73" t="e">
        <f>_xlfn.XLOOKUP($AB$2,previsao[dia],previsao[minima],,0,1)</f>
        <v>#N/A</v>
      </c>
      <c r="AF2" s="65"/>
      <c r="AG2" s="74"/>
      <c r="AH2" s="2"/>
      <c r="AI2" s="2"/>
      <c r="AJ2" s="29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IFERROR(LEFT(AC3,20)," ")</f>
        <v xml:space="preserve"> </v>
      </c>
      <c r="O3" s="6"/>
      <c r="P3" s="6"/>
      <c r="Q3" s="6"/>
      <c r="R3" s="5" t="str">
        <f>LEFT(AD1,7)</f>
        <v>Maxíma:</v>
      </c>
      <c r="S3" s="5" t="str">
        <f>IFERROR(LEFT(AD2,2)," ")</f>
        <v xml:space="preserve"> </v>
      </c>
      <c r="T3" s="5" t="str">
        <f>LEFT(AE1,7)</f>
        <v>Mínima:</v>
      </c>
      <c r="U3" s="35" t="str">
        <f>IFERROR(LEFT(AE2,2)," ")</f>
        <v xml:space="preserve"> </v>
      </c>
      <c r="V3" s="112" t="str">
        <f>_xlfn.XLOOKUP($V$1,$V$24,$B$24," ",0,1)</f>
        <v xml:space="preserve"> </v>
      </c>
      <c r="W3" s="27" t="str">
        <f>_xlfn.XLOOKUP($V$1,$V$30,$B$30," ",0,1)</f>
        <v xml:space="preserve"> </v>
      </c>
      <c r="X3" s="118"/>
      <c r="Y3" s="175"/>
      <c r="Z3" s="63"/>
      <c r="AA3" s="75"/>
      <c r="AB3" s="72">
        <f>$M$2</f>
        <v>45750</v>
      </c>
      <c r="AC3" s="252" t="e">
        <f>_xlfn.XLOOKUP(AC2,'Referencia - erros'!H2:H30,'Referencia - erros'!I2:I30,,0,1)</f>
        <v>#N/A</v>
      </c>
      <c r="AD3" s="252"/>
      <c r="AE3" s="252"/>
      <c r="AF3" s="76"/>
      <c r="AG3" s="6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>auxiliar4</v>
      </c>
      <c r="W4" s="114" t="str">
        <f>_xlfn.XLOOKUP($V$1,$V$31,$B$31," ",0,1)</f>
        <v>supervisor1</v>
      </c>
      <c r="X4" s="119"/>
      <c r="Y4" s="176"/>
      <c r="Z4" s="63"/>
      <c r="AA4" s="63"/>
      <c r="AB4" s="63"/>
      <c r="AC4" s="63"/>
      <c r="AD4" s="63"/>
      <c r="AE4" s="76"/>
      <c r="AF4" s="76"/>
      <c r="AG4" s="66"/>
    </row>
    <row r="5" spans="1:37" s="17" customFormat="1" ht="21.6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227"/>
      <c r="E5" s="227"/>
      <c r="F5" s="227"/>
      <c r="G5" s="227"/>
      <c r="H5" s="227"/>
      <c r="I5" s="227"/>
      <c r="J5" s="227"/>
      <c r="K5" s="22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 t="shared" ref="V5:V21" si="0"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QAP</v>
      </c>
      <c r="W5" s="90">
        <f>_xlfn.XLOOKUP(B5,'Escala mensal'!$E$4:$E$23,'Escala mensal'!$H$4:$H$23," ",0,1)</f>
        <v>0</v>
      </c>
      <c r="X5" s="57"/>
      <c r="Y5" s="57"/>
      <c r="Z5" s="63"/>
      <c r="AA5" s="63"/>
      <c r="AB5" s="63"/>
      <c r="AC5" s="63"/>
      <c r="AD5" s="63"/>
      <c r="AE5" s="63"/>
      <c r="AF5" s="63"/>
      <c r="AG5" s="57"/>
    </row>
    <row r="6" spans="1:37" s="17" customFormat="1" ht="22.1" hidden="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31" t="str">
        <f t="shared" si="0"/>
        <v>FOLGA</v>
      </c>
      <c r="W6" s="90" t="str">
        <f>_xlfn.XLOOKUP(B6,'Escala mensal'!$E$4:$E$23,'Escala mensal'!$H$4:$H$23," ",0,1)</f>
        <v>X</v>
      </c>
      <c r="X6" s="57"/>
      <c r="Y6" s="57"/>
      <c r="Z6" s="63"/>
      <c r="AA6" s="63"/>
      <c r="AB6" s="63"/>
      <c r="AC6" s="63"/>
      <c r="AD6" s="99"/>
      <c r="AE6" s="63"/>
      <c r="AF6" s="63"/>
      <c r="AG6" s="57"/>
    </row>
    <row r="7" spans="1:37" s="17" customFormat="1" ht="22.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227"/>
      <c r="G7" s="227"/>
      <c r="H7" s="227"/>
      <c r="I7" s="227"/>
      <c r="J7" s="227"/>
      <c r="K7" s="227"/>
      <c r="L7" s="227"/>
      <c r="M7" s="227"/>
      <c r="N7" s="87"/>
      <c r="O7" s="87"/>
      <c r="P7" s="87"/>
      <c r="Q7" s="87"/>
      <c r="R7" s="87"/>
      <c r="S7" s="87"/>
      <c r="T7" s="87"/>
      <c r="U7" s="87"/>
      <c r="V7" s="31" t="str">
        <f t="shared" si="0"/>
        <v>QAP</v>
      </c>
      <c r="W7" s="90">
        <f>_xlfn.XLOOKUP(B7,'Escala mensal'!$E$4:$E$23,'Escala mensal'!$H$4:$H$23," ",0,1)</f>
        <v>0</v>
      </c>
      <c r="X7" s="57"/>
      <c r="Y7" s="57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227"/>
      <c r="I8" s="227"/>
      <c r="J8" s="227"/>
      <c r="K8" s="227"/>
      <c r="L8" s="227"/>
      <c r="M8" s="227"/>
      <c r="N8" s="227"/>
      <c r="O8" s="227"/>
      <c r="P8" s="87"/>
      <c r="Q8" s="87"/>
      <c r="R8" s="87"/>
      <c r="S8" s="87"/>
      <c r="T8" s="87"/>
      <c r="U8" s="87"/>
      <c r="V8" s="31" t="str">
        <f t="shared" si="0"/>
        <v>QAP</v>
      </c>
      <c r="W8" s="90">
        <f>_xlfn.XLOOKUP(B8,'Escala mensal'!$E$4:$E$23,'Escala mensal'!$H$4:$H$23," ",0,1)</f>
        <v>0</v>
      </c>
      <c r="X8" s="57"/>
      <c r="Y8" s="57"/>
      <c r="Z8" s="63"/>
      <c r="AA8" s="63"/>
      <c r="AB8" s="63"/>
      <c r="AC8" s="63"/>
      <c r="AD8" s="63"/>
      <c r="AE8" s="63"/>
      <c r="AF8" s="63"/>
      <c r="AG8" s="57"/>
    </row>
    <row r="9" spans="1:37" s="17" customFormat="1" ht="22.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227"/>
      <c r="I9" s="227"/>
      <c r="J9" s="227"/>
      <c r="K9" s="227"/>
      <c r="L9" s="227"/>
      <c r="M9" s="227"/>
      <c r="N9" s="227"/>
      <c r="O9" s="227"/>
      <c r="P9" s="87"/>
      <c r="Q9" s="87"/>
      <c r="R9" s="87"/>
      <c r="S9" s="87"/>
      <c r="T9" s="87"/>
      <c r="U9" s="87"/>
      <c r="V9" s="31" t="str">
        <f t="shared" si="0"/>
        <v>QAP</v>
      </c>
      <c r="W9" s="90">
        <f>_xlfn.XLOOKUP(B9,'Escala mensal'!$E$4:$E$23,'Escala mensal'!$H$4:$H$23," ",0,1)</f>
        <v>0</v>
      </c>
      <c r="X9" s="57"/>
      <c r="Y9" s="57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2.1" hidden="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31" t="str">
        <f t="shared" si="0"/>
        <v>FOLGA</v>
      </c>
      <c r="W10" s="90" t="str">
        <f>_xlfn.XLOOKUP(B10,'Escala mensal'!$E$4:$E$23,'Escala mensal'!$H$4:$H$23," ",0,1)</f>
        <v>X</v>
      </c>
      <c r="X10" s="57"/>
      <c r="Y10" s="57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hidden="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31" t="str">
        <f t="shared" si="0"/>
        <v>FOLGA</v>
      </c>
      <c r="W11" s="90" t="str">
        <f>_xlfn.XLOOKUP(B11,'Escala mensal'!$E$4:$E$23,'Escala mensal'!$H$4:$H$23," ",0,1)</f>
        <v>X</v>
      </c>
      <c r="X11" s="57"/>
      <c r="Y11" s="57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2.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227"/>
      <c r="L12" s="227"/>
      <c r="M12" s="227"/>
      <c r="N12" s="227"/>
      <c r="O12" s="227"/>
      <c r="P12" s="227"/>
      <c r="Q12" s="227"/>
      <c r="R12" s="227"/>
      <c r="S12" s="87"/>
      <c r="T12" s="87"/>
      <c r="U12" s="87"/>
      <c r="V12" s="31" t="str">
        <f t="shared" si="0"/>
        <v>QAP</v>
      </c>
      <c r="W12" s="90">
        <f>_xlfn.XLOOKUP(B12,'Escala mensal'!$E$4:$E$23,'Escala mensal'!$H$4:$H$23," ",0,1)</f>
        <v>0</v>
      </c>
      <c r="X12" s="57"/>
      <c r="Y12" s="57"/>
      <c r="Z12" s="63"/>
      <c r="AA12" s="63"/>
      <c r="AB12" s="63"/>
      <c r="AC12" s="63"/>
      <c r="AD12" s="63"/>
      <c r="AE12" s="63"/>
      <c r="AF12" s="63"/>
      <c r="AG12" s="57"/>
    </row>
    <row r="13" spans="1:37" ht="22.1" customHeight="1" x14ac:dyDescent="0.6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227"/>
      <c r="L13" s="227"/>
      <c r="M13" s="227"/>
      <c r="N13" s="227"/>
      <c r="O13" s="227"/>
      <c r="P13" s="227"/>
      <c r="Q13" s="227"/>
      <c r="R13" s="227"/>
      <c r="S13" s="87"/>
      <c r="T13" s="87"/>
      <c r="U13" s="87"/>
      <c r="V13" s="31" t="str">
        <f t="shared" si="0"/>
        <v>QAP</v>
      </c>
      <c r="W13" s="90">
        <f>_xlfn.XLOOKUP(B13,'Escala mensal'!$E$4:$E$23,'Escala mensal'!$H$4:$H$23," ",0,1)</f>
        <v>0</v>
      </c>
      <c r="X13" s="57"/>
      <c r="Y13" s="57"/>
      <c r="Z13" s="63"/>
      <c r="AA13" s="63"/>
      <c r="AB13" s="63"/>
      <c r="AC13" s="63"/>
      <c r="AD13" s="63"/>
    </row>
    <row r="14" spans="1:37" ht="22.1" customHeight="1" x14ac:dyDescent="0.6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227"/>
      <c r="L14" s="227"/>
      <c r="M14" s="227"/>
      <c r="N14" s="227"/>
      <c r="O14" s="227"/>
      <c r="P14" s="227"/>
      <c r="Q14" s="227"/>
      <c r="R14" s="227"/>
      <c r="S14" s="87"/>
      <c r="T14" s="87"/>
      <c r="U14" s="87"/>
      <c r="V14" s="31" t="str">
        <f t="shared" si="0"/>
        <v>QAP</v>
      </c>
      <c r="W14" s="90">
        <f>_xlfn.XLOOKUP(B14,'Escala mensal'!$E$4:$E$23,'Escala mensal'!$H$4:$H$23," ",0,1)</f>
        <v>0</v>
      </c>
      <c r="X14" s="57"/>
      <c r="Y14" s="57"/>
      <c r="Z14" s="63"/>
      <c r="AA14" s="63"/>
      <c r="AB14" s="63"/>
      <c r="AC14" s="63"/>
      <c r="AD14" s="63"/>
    </row>
    <row r="15" spans="1:37" ht="22.1" hidden="1" customHeight="1" x14ac:dyDescent="0.6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31" t="str">
        <f t="shared" si="0"/>
        <v>FÉRIAS</v>
      </c>
      <c r="W15" s="90" t="str">
        <f>_xlfn.XLOOKUP(B15,'Escala mensal'!$E$4:$E$23,'Escala mensal'!$H$4:$H$23," ",0,1)</f>
        <v>F</v>
      </c>
      <c r="X15" s="57"/>
      <c r="Y15" s="57"/>
      <c r="Z15" s="63"/>
      <c r="AA15" s="63"/>
      <c r="AB15" s="63"/>
      <c r="AC15" s="63"/>
      <c r="AD15" s="63"/>
    </row>
    <row r="16" spans="1:37" ht="22.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227"/>
      <c r="N16" s="227"/>
      <c r="O16" s="227"/>
      <c r="P16" s="227"/>
      <c r="Q16" s="227"/>
      <c r="R16" s="227"/>
      <c r="S16" s="227"/>
      <c r="T16" s="227"/>
      <c r="U16" s="87"/>
      <c r="V16" s="31" t="str">
        <f t="shared" si="0"/>
        <v>QAP</v>
      </c>
      <c r="W16" s="90">
        <f>_xlfn.XLOOKUP(B16,'Escala mensal'!$E$4:$E$23,'Escala mensal'!$H$4:$H$23," ",0,1)</f>
        <v>0</v>
      </c>
      <c r="X16" s="57"/>
      <c r="Y16" s="57"/>
      <c r="Z16" s="63"/>
      <c r="AA16" s="63"/>
      <c r="AB16" s="63"/>
      <c r="AC16" s="63"/>
      <c r="AD16" s="63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169" t="str">
        <f t="shared" si="0"/>
        <v>QAP</v>
      </c>
      <c r="W17" s="170">
        <f>_xlfn.XLOOKUP(B17,'Escala mensal'!$E$4:$E$23,'Escala mensal'!$H$4:$H$23," ",0,1)</f>
        <v>0</v>
      </c>
      <c r="X17" s="171"/>
      <c r="Y17" s="171"/>
      <c r="Z17" s="63"/>
      <c r="AA17" s="63"/>
      <c r="AB17" s="63"/>
      <c r="AC17" s="63"/>
      <c r="AD17" s="63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QAP</v>
      </c>
      <c r="W18" s="90">
        <f>_xlfn.XLOOKUP(B18,'Escala mensal'!$E$4:$E$23,'Escala mensal'!$H$4:$H$23," ",0,1)</f>
        <v>0</v>
      </c>
      <c r="X18" s="57"/>
      <c r="Y18" s="57"/>
      <c r="Z18" s="63"/>
      <c r="AA18" s="63"/>
      <c r="AB18" s="63"/>
      <c r="AC18" s="63"/>
      <c r="AD18" s="63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mensal'!$H$4:$H$23," ",0,1)</f>
        <v>0</v>
      </c>
      <c r="X19" s="57"/>
      <c r="Y19" s="57"/>
      <c r="Z19" s="63"/>
      <c r="AA19" s="63"/>
      <c r="AB19" s="63"/>
      <c r="AC19" s="63"/>
      <c r="AD19" s="63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mensal'!$H$4:$H$23," ",0,1)</f>
        <v>0</v>
      </c>
      <c r="X20" s="57"/>
      <c r="Y20" s="57"/>
      <c r="Z20" s="63"/>
      <c r="AA20" s="63"/>
      <c r="AB20" s="63"/>
      <c r="AC20" s="63"/>
      <c r="AD20" s="63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mensal'!$H$4:$H$23," ",0,1)</f>
        <v>0</v>
      </c>
      <c r="X21" s="57"/>
      <c r="Y21" s="57"/>
      <c r="Z21" s="63"/>
      <c r="AA21" s="63"/>
      <c r="AB21" s="63"/>
      <c r="AC21" s="63"/>
      <c r="AD21" s="63"/>
      <c r="AJ21" s="17"/>
    </row>
    <row r="22" spans="1:37" s="30" customFormat="1" ht="22.1" customHeight="1" x14ac:dyDescent="0.6">
      <c r="A22" s="253" t="str">
        <f>_xlfn.CONCAT(SUBTOTAL(103, $A$5:$A$20), " ", "Op. estacionamento")</f>
        <v>8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3"/>
      <c r="W22" s="54"/>
      <c r="X22" s="59"/>
      <c r="Y22" s="59"/>
      <c r="Z22" s="63"/>
      <c r="AA22" s="63"/>
      <c r="AB22" s="63"/>
      <c r="AC22" s="63"/>
      <c r="AD22" s="63"/>
      <c r="AE22" s="64"/>
      <c r="AF22" s="63"/>
      <c r="AG22" s="59"/>
    </row>
    <row r="23" spans="1:37" s="30" customFormat="1" ht="22.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228"/>
      <c r="G23" s="228"/>
      <c r="H23" s="228"/>
      <c r="I23" s="228"/>
      <c r="J23" s="228"/>
      <c r="K23" s="228"/>
      <c r="L23" s="228"/>
      <c r="M23" s="22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1">IF(W23=0,"QAP",IF(W23="X","FOLGA",IF(W23="F","FÉRIAS",IF(W23="A","FOLGA",IF(W23="O","FOLGA",IF(W23=9,"QAP",IF(W23=12,"QAP",IF(W23=6,"QAP",IF(W23=7,"QAP",IF(W23=14,"QAP",IF(W23=16,"QAP",IF(W23="B","FOLGA",IF(W23="T","QAP",IF(W23="N","QAP",IF(W23=10,"QAP",IF(W23=11,"QAP",IF(W23="AT","ATESTADO",IF(W23=" ","CONTRATAR"))))))))))))))))))</f>
        <v>QAP</v>
      </c>
      <c r="W23" s="90">
        <f>_xlfn.XLOOKUP(B23,'Escala mensal'!$E$28:$E$36,'Escala mensal'!$H$28:$H$36,,0,1)</f>
        <v>0</v>
      </c>
      <c r="X23" s="59"/>
      <c r="Y23" s="59"/>
      <c r="Z23" s="63"/>
      <c r="AA23" s="63"/>
      <c r="AB23" s="63"/>
      <c r="AC23" s="63"/>
      <c r="AD23" s="63"/>
      <c r="AE23" s="64"/>
      <c r="AF23" s="63"/>
      <c r="AG23" s="59"/>
    </row>
    <row r="24" spans="1:37" s="30" customFormat="1" ht="22.1" hidden="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9"/>
      <c r="V24" s="31" t="str">
        <f t="shared" si="1"/>
        <v>FOLGA</v>
      </c>
      <c r="W24" s="90" t="str">
        <f>_xlfn.XLOOKUP(B24,'Escala mensal'!$E$28:$E$36,'Escala mensal'!$H$28:$H$36,,0,1)</f>
        <v>X</v>
      </c>
      <c r="X24" s="59"/>
      <c r="Y24" s="59"/>
      <c r="Z24" s="63"/>
      <c r="AA24" s="63"/>
      <c r="AB24" s="63"/>
      <c r="AC24" s="63"/>
      <c r="AD24" s="63"/>
      <c r="AE24" s="64"/>
      <c r="AF24" s="63"/>
      <c r="AG24" s="59"/>
    </row>
    <row r="25" spans="1:37" s="30" customFormat="1" ht="22.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88"/>
      <c r="G25" s="88"/>
      <c r="H25" s="88"/>
      <c r="I25" s="228"/>
      <c r="J25" s="228"/>
      <c r="K25" s="228"/>
      <c r="L25" s="228"/>
      <c r="M25" s="228"/>
      <c r="N25" s="228"/>
      <c r="O25" s="228"/>
      <c r="P25" s="228"/>
      <c r="Q25" s="88"/>
      <c r="R25" s="88"/>
      <c r="S25" s="88"/>
      <c r="T25" s="88"/>
      <c r="U25" s="89"/>
      <c r="V25" s="31" t="str">
        <f t="shared" si="1"/>
        <v>QAP</v>
      </c>
      <c r="W25" s="90">
        <f>_xlfn.XLOOKUP(B25,'Escala mensal'!$E$28:$E$36,'Escala mensal'!$H$28:$H$36,,0,1)</f>
        <v>0</v>
      </c>
      <c r="X25" s="59"/>
      <c r="Y25" s="59"/>
      <c r="Z25" s="59"/>
      <c r="AA25" s="59"/>
      <c r="AB25" s="59"/>
      <c r="AC25" s="59"/>
      <c r="AD25" s="59"/>
      <c r="AE25" s="64"/>
      <c r="AF25" s="63"/>
      <c r="AG25" s="59"/>
    </row>
    <row r="26" spans="1:37" s="30" customFormat="1" ht="22.1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228"/>
      <c r="N26" s="228"/>
      <c r="O26" s="228"/>
      <c r="P26" s="228"/>
      <c r="Q26" s="228"/>
      <c r="R26" s="228"/>
      <c r="S26" s="228"/>
      <c r="T26" s="228"/>
      <c r="U26" s="229"/>
      <c r="V26" s="31" t="str">
        <f t="shared" si="1"/>
        <v>QAP</v>
      </c>
      <c r="W26" s="90">
        <f>_xlfn.XLOOKUP(B26,'Escala mensal'!$E$28:$E$36,'Escala mensal'!$H$28:$H$36,,0,1)</f>
        <v>0</v>
      </c>
      <c r="X26" s="59"/>
      <c r="Y26" s="59"/>
      <c r="Z26" s="63"/>
      <c r="AA26" s="63"/>
      <c r="AB26" s="63"/>
      <c r="AC26" s="63"/>
      <c r="AD26" s="63"/>
      <c r="AE26" s="64"/>
      <c r="AF26" s="63"/>
      <c r="AG26" s="59"/>
    </row>
    <row r="27" spans="1:37" s="30" customFormat="1" ht="22.1" customHeight="1" x14ac:dyDescent="0.6">
      <c r="A27" s="253" t="str">
        <f>CONCATENATE(SUBTOTAL(103, $A$23:$A$26), " ", "Cftv")</f>
        <v>3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4"/>
      <c r="W27" s="54"/>
      <c r="X27" s="59"/>
      <c r="Y27" s="59"/>
      <c r="Z27" s="63"/>
      <c r="AA27" s="63"/>
      <c r="AB27" s="63"/>
      <c r="AC27" s="63"/>
      <c r="AD27" s="63"/>
      <c r="AE27" s="64"/>
      <c r="AF27" s="63"/>
      <c r="AG27" s="59"/>
    </row>
    <row r="28" spans="1:37" s="36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QAP</v>
      </c>
      <c r="W28" s="90">
        <f>_xlfn.XLOOKUP(B28,'Escala mensal'!$E$28:$E$36,'Escala mensal'!$H$28:$H$36,,0,1)</f>
        <v>0</v>
      </c>
      <c r="X28" s="57"/>
      <c r="Y28" s="57"/>
      <c r="Z28" s="63"/>
      <c r="AA28" s="63"/>
      <c r="AB28" s="63"/>
      <c r="AC28" s="63"/>
      <c r="AD28" s="63"/>
      <c r="AE28" s="64"/>
      <c r="AF28" s="64"/>
      <c r="AG28" s="56"/>
      <c r="AH28" s="34"/>
      <c r="AI28" s="34"/>
      <c r="AJ28" s="17"/>
      <c r="AK28" s="34"/>
    </row>
    <row r="29" spans="1:37" s="36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QAP</v>
      </c>
      <c r="W29" s="90">
        <f>_xlfn.XLOOKUP(B29,'Escala mensal'!$E$28:$E$36,'Escala mensal'!$H$28:$H$36,,0,1)</f>
        <v>0</v>
      </c>
      <c r="X29" s="57"/>
      <c r="Y29" s="57"/>
      <c r="Z29" s="63"/>
      <c r="AA29" s="63"/>
      <c r="AB29" s="63"/>
      <c r="AC29" s="63"/>
      <c r="AD29" s="63"/>
      <c r="AE29" s="64"/>
      <c r="AF29" s="64"/>
      <c r="AG29" s="56"/>
      <c r="AH29" s="34"/>
      <c r="AI29" s="34"/>
      <c r="AJ29" s="17"/>
      <c r="AK29" s="34"/>
    </row>
    <row r="30" spans="1:37" s="36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FOLGA</v>
      </c>
      <c r="W30" s="90" t="str">
        <f>_xlfn.XLOOKUP(B30,'Escala mensal'!$E$28:$E$36,'Escala mensal'!$H$28:$H$36,,0,1)</f>
        <v>X</v>
      </c>
      <c r="X30" s="57"/>
      <c r="Y30" s="57"/>
      <c r="Z30" s="63"/>
      <c r="AA30" s="63"/>
      <c r="AB30" s="63"/>
      <c r="AC30" s="63"/>
      <c r="AD30" s="63"/>
      <c r="AE30" s="64"/>
      <c r="AF30" s="64"/>
      <c r="AG30" s="56"/>
      <c r="AH30" s="34"/>
      <c r="AI30" s="34"/>
      <c r="AJ30" s="17"/>
      <c r="AK30" s="34"/>
    </row>
    <row r="31" spans="1:37" s="36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2"/>
        <v>QAP</v>
      </c>
      <c r="W31" s="90">
        <f>_xlfn.XLOOKUP(B31,'Escala mensal'!$E$28:$E$36,'Escala mensal'!$H$28:$H$36,,0,1)</f>
        <v>0</v>
      </c>
      <c r="X31" s="57"/>
      <c r="Y31" s="57"/>
      <c r="Z31" s="63"/>
      <c r="AA31" s="63"/>
      <c r="AB31" s="63"/>
      <c r="AC31" s="63"/>
      <c r="AD31" s="63"/>
      <c r="AE31" s="64"/>
      <c r="AF31" s="64"/>
      <c r="AG31" s="56"/>
      <c r="AH31" s="34"/>
      <c r="AI31" s="34"/>
      <c r="AJ31" s="17"/>
      <c r="AK31" s="34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QAP</v>
      </c>
      <c r="W32" s="90">
        <f>_xlfn.XLOOKUP(B32,'Escala mensal'!$E$28:$E$36,'Escala mensal'!$H$28:$H$36,,0,1)</f>
        <v>0</v>
      </c>
      <c r="X32" s="57"/>
      <c r="Y32" s="57"/>
      <c r="Z32" s="63"/>
      <c r="AA32" s="63"/>
      <c r="AB32" s="63"/>
      <c r="AC32" s="63"/>
      <c r="AD32" s="63"/>
      <c r="AE32" s="64"/>
      <c r="AF32" s="63"/>
      <c r="AG32" s="59"/>
      <c r="AH32" s="30"/>
      <c r="AI32" s="30"/>
      <c r="AJ32" s="30"/>
      <c r="AK32" s="30"/>
    </row>
    <row r="33" spans="1:37" s="182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 xml:space="preserve">FOLGAS:  •   • colaborador6 •   •   •  • colaborador5 • colaborador7 •   •   •   •   •   •   •   •   •   •   •   • supervisor4 •  •  •  •  • supervisor3•  •  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58" t="str">
        <f>_xlfn.CONCAT("OP.Cftv :"," ",V2," ","•"," ",V3," ","•"," ",V4," ","•"," ",W1,)</f>
        <v>OP.Cftv : supervisor2 •   • auxiliar4 • auxiliar2</v>
      </c>
      <c r="Q33" s="259"/>
      <c r="R33" s="259"/>
      <c r="S33" s="259"/>
      <c r="T33" s="259"/>
      <c r="U33" s="260"/>
      <c r="V33" s="177"/>
      <c r="W33" s="177"/>
      <c r="X33" s="99"/>
      <c r="Y33" s="99"/>
      <c r="Z33" s="99"/>
      <c r="AA33" s="99"/>
      <c r="AB33" s="99"/>
      <c r="AC33" s="99"/>
      <c r="AD33" s="99"/>
      <c r="AE33" s="178"/>
      <c r="AF33" s="178"/>
      <c r="AG33" s="178"/>
      <c r="AH33" s="181"/>
      <c r="AI33" s="181"/>
      <c r="AK33" s="181"/>
    </row>
    <row r="34" spans="1:37" s="99" customFormat="1" ht="21.25" customHeight="1" x14ac:dyDescent="0.4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",$X$36)</f>
        <v xml:space="preserve">FÉRIAS:  •   •   •   •   •  •   •   •   •   •    • colaborador15 •   •   •   •   •   •   •  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61"/>
      <c r="Q34" s="262"/>
      <c r="R34" s="262"/>
      <c r="S34" s="262"/>
      <c r="T34" s="262"/>
      <c r="U34" s="263"/>
      <c r="V34" s="185"/>
      <c r="W34" s="185"/>
      <c r="X34" s="185"/>
      <c r="Y34" s="185"/>
      <c r="AE34" s="178"/>
    </row>
    <row r="35" spans="1:37" s="100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187" t="str">
        <f>_xlfn.XLOOKUP($A$35,$V$28,$B$28," ",0,1)</f>
        <v xml:space="preserve"> </v>
      </c>
      <c r="W35" s="187" t="str">
        <f>_xlfn.XLOOKUP($A$35,$V$29,$B$29," ",0,1)</f>
        <v xml:space="preserve"> </v>
      </c>
      <c r="X35" s="187" t="str">
        <f>_xlfn.XLOOKUP($A$35,$V$30,$B$30," ",0,1)</f>
        <v xml:space="preserve"> </v>
      </c>
      <c r="Y35" s="187"/>
      <c r="AC35" s="188"/>
      <c r="AD35" s="188"/>
      <c r="AE35" s="188"/>
      <c r="AF35" s="179"/>
      <c r="AG35" s="179"/>
      <c r="AH35" s="179"/>
      <c r="AI35" s="179"/>
      <c r="AK35" s="179"/>
    </row>
    <row r="36" spans="1:37" hidden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>colaborador15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 xml:space="preserve"> 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</row>
    <row r="37" spans="1:37" hidden="1" x14ac:dyDescent="0.6">
      <c r="A37" s="91" t="s">
        <v>154</v>
      </c>
      <c r="B37" s="91" t="str">
        <f>_xlfn.XLOOKUP($A$37,$V$5,$B$5," ",0,1)</f>
        <v xml:space="preserve"> </v>
      </c>
      <c r="C37" s="91" t="str">
        <f>_xlfn.XLOOKUP($A$37,$V$6,$B$6," ",0,1)</f>
        <v>colaborador6</v>
      </c>
      <c r="D37" s="91" t="str">
        <f>_xlfn.XLOOKUP($A$37,$V$7,$B$7," ",0,1)</f>
        <v xml:space="preserve"> </v>
      </c>
      <c r="E37" s="91" t="str">
        <f>_xlfn.XLOOKUP($A$37,$V$8,$B$8," ",0,1)</f>
        <v xml:space="preserve"> </v>
      </c>
      <c r="F37" s="91" t="str">
        <f>_xlfn.XLOOKUP($A$37,$V$9,$B$9,"",0,1)</f>
        <v/>
      </c>
      <c r="G37" s="91" t="str">
        <f>_xlfn.XLOOKUP($A$37,$V$10,$B$10," ",0,1)</f>
        <v>colaborador5</v>
      </c>
      <c r="H37" s="91" t="str">
        <f>_xlfn.XLOOKUP($A$37,$V$11,$B$11," ",0,1)</f>
        <v>colaborador7</v>
      </c>
      <c r="I37" s="91" t="str">
        <f>_xlfn.XLOOKUP($A$37,$V$12,$B$12," ",0,1)</f>
        <v xml:space="preserve"> </v>
      </c>
      <c r="J37" s="91" t="str">
        <f>_xlfn.XLOOKUP($A$37,$V$13,$B$13," ",0,1)</f>
        <v xml:space="preserve"> </v>
      </c>
      <c r="K37" s="91" t="str">
        <f>_xlfn.XLOOKUP($A$37,$V$14,$B$14," ",0,1)</f>
        <v xml:space="preserve"> </v>
      </c>
      <c r="L37" s="91" t="str">
        <f>_xlfn.XLOOKUP($A$37,$V$15,$B$15," ",0,1)</f>
        <v xml:space="preserve"> </v>
      </c>
      <c r="M37" s="91" t="str">
        <f>_xlfn.XLOOKUP($A$37,$V$16,$B$16," ",0,1)</f>
        <v xml:space="preserve"> </v>
      </c>
      <c r="N37" s="91" t="str">
        <f>_xlfn.XLOOKUP($A$37,$V$17,$B$17," ",0,1)</f>
        <v xml:space="preserve"> </v>
      </c>
      <c r="O37" s="91" t="str">
        <f>_xlfn.XLOOKUP($A$37,$V$18,$B$18," ",0,1)</f>
        <v xml:space="preserve"> 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 xml:space="preserve"> </v>
      </c>
      <c r="T37" s="91" t="str">
        <f>_xlfn.XLOOKUP($A$37,$V$24,$B$24," ",0,1)</f>
        <v>supervisor4</v>
      </c>
      <c r="U37" s="91" t="str">
        <f>_xlfn.XLOOKUP($A$37,$V$25,$B$25," ",0,1)</f>
        <v xml:space="preserve"> </v>
      </c>
      <c r="V37" s="91" t="str">
        <f>_xlfn.XLOOKUP($A$37,$V$26,$B$26," ",0,1)</f>
        <v xml:space="preserve"> </v>
      </c>
      <c r="W37" s="91" t="str">
        <f>_xlfn.XLOOKUP($A$37,$V$28,$B$28," ",0,1)</f>
        <v xml:space="preserve"> </v>
      </c>
      <c r="X37" s="91" t="str">
        <f>_xlfn.XLOOKUP($A$37,$V$29,$B$29," ",0,1)</f>
        <v xml:space="preserve"> </v>
      </c>
      <c r="Y37" s="91" t="str">
        <f>_xlfn.XLOOKUP($A$37,$V$30,$B$30," ",0,1)</f>
        <v>supervisor3</v>
      </c>
      <c r="Z37" s="91" t="str">
        <f>_xlfn.XLOOKUP($A$37,$V$31,$B$31," ",0,1)</f>
        <v xml:space="preserve"> </v>
      </c>
      <c r="AA37" s="91" t="str">
        <f>_xlfn.XLOOKUP($A$37,$V$32,$B$32," ",0,1)</f>
        <v xml:space="preserve"> </v>
      </c>
    </row>
    <row r="38" spans="1:37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3">SUM($BF$274:$BW$274)</f>
        <v>0</v>
      </c>
      <c r="AO94" s="206">
        <f t="shared" si="3"/>
        <v>0</v>
      </c>
      <c r="AP94" s="206">
        <f t="shared" si="3"/>
        <v>0</v>
      </c>
      <c r="AQ94" s="206">
        <f t="shared" si="3"/>
        <v>0</v>
      </c>
      <c r="AR94" s="206">
        <f t="shared" si="3"/>
        <v>0</v>
      </c>
      <c r="AS94" s="206">
        <f t="shared" si="3"/>
        <v>0</v>
      </c>
      <c r="AT94" s="206">
        <f t="shared" si="3"/>
        <v>0</v>
      </c>
      <c r="AU94" s="206">
        <f t="shared" si="3"/>
        <v>0</v>
      </c>
      <c r="AV94" s="206">
        <f t="shared" si="3"/>
        <v>0</v>
      </c>
      <c r="AW94" s="206">
        <f t="shared" si="3"/>
        <v>0</v>
      </c>
      <c r="AX94" s="206">
        <f t="shared" si="3"/>
        <v>0</v>
      </c>
      <c r="AY94" s="206">
        <f t="shared" si="3"/>
        <v>0</v>
      </c>
      <c r="AZ94" s="206">
        <f t="shared" si="3"/>
        <v>0</v>
      </c>
      <c r="BA94" s="206">
        <f t="shared" si="3"/>
        <v>0</v>
      </c>
      <c r="BB94" s="206">
        <f t="shared" si="3"/>
        <v>0</v>
      </c>
      <c r="BC94" s="206">
        <f t="shared" si="3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3">
    <mergeCell ref="AC3:AE3"/>
    <mergeCell ref="A33:O33"/>
    <mergeCell ref="P33:U34"/>
    <mergeCell ref="A34:O34"/>
    <mergeCell ref="A27:C27"/>
    <mergeCell ref="I47:J47"/>
    <mergeCell ref="Q47:R47"/>
    <mergeCell ref="A45:B45"/>
    <mergeCell ref="I45:J45"/>
    <mergeCell ref="Q45:R45"/>
    <mergeCell ref="A46:B46"/>
    <mergeCell ref="I46:J46"/>
    <mergeCell ref="Q46:R46"/>
    <mergeCell ref="M45:N45"/>
    <mergeCell ref="M46:N46"/>
    <mergeCell ref="M47:N47"/>
    <mergeCell ref="E45:F45"/>
    <mergeCell ref="E46:F46"/>
    <mergeCell ref="E47:F47"/>
    <mergeCell ref="I41:J41"/>
    <mergeCell ref="Q41:R41"/>
    <mergeCell ref="A42:B42"/>
    <mergeCell ref="E42:F42"/>
    <mergeCell ref="I42:J42"/>
    <mergeCell ref="A1:N1"/>
    <mergeCell ref="O1:Q1"/>
    <mergeCell ref="S1:T1"/>
    <mergeCell ref="A2:L3"/>
    <mergeCell ref="A22:C22"/>
    <mergeCell ref="M2:Q2"/>
    <mergeCell ref="R2:U2"/>
    <mergeCell ref="E60:F60"/>
    <mergeCell ref="Q42:R42"/>
    <mergeCell ref="M44:N44"/>
    <mergeCell ref="E44:F44"/>
    <mergeCell ref="Q54:R54"/>
    <mergeCell ref="M41:N41"/>
    <mergeCell ref="M42:N42"/>
    <mergeCell ref="A43:B43"/>
    <mergeCell ref="E43:F43"/>
    <mergeCell ref="I43:J43"/>
    <mergeCell ref="M43:N43"/>
    <mergeCell ref="Q43:R43"/>
    <mergeCell ref="A41:B41"/>
    <mergeCell ref="E41:F41"/>
    <mergeCell ref="Q51:R51"/>
    <mergeCell ref="A44:B44"/>
    <mergeCell ref="I44:J44"/>
    <mergeCell ref="A65:B65"/>
    <mergeCell ref="E65:F65"/>
    <mergeCell ref="I65:J65"/>
    <mergeCell ref="M65:N65"/>
    <mergeCell ref="E62:F62"/>
    <mergeCell ref="I62:J62"/>
    <mergeCell ref="Q65:R65"/>
    <mergeCell ref="Q66:R66"/>
    <mergeCell ref="Q67:R67"/>
    <mergeCell ref="E67:F67"/>
    <mergeCell ref="A62:B62"/>
    <mergeCell ref="M62:N62"/>
    <mergeCell ref="M67:N67"/>
    <mergeCell ref="A63:B63"/>
    <mergeCell ref="E63:F63"/>
    <mergeCell ref="I63:J63"/>
    <mergeCell ref="M63:N63"/>
    <mergeCell ref="A64:B64"/>
    <mergeCell ref="E64:F64"/>
    <mergeCell ref="I64:J64"/>
    <mergeCell ref="M64:N64"/>
    <mergeCell ref="Q52:R52"/>
    <mergeCell ref="I51:J51"/>
    <mergeCell ref="M51:N51"/>
    <mergeCell ref="A56:B56"/>
    <mergeCell ref="M56:N56"/>
    <mergeCell ref="E55:F55"/>
    <mergeCell ref="A57:B57"/>
    <mergeCell ref="M57:N57"/>
    <mergeCell ref="A58:B58"/>
    <mergeCell ref="M58:N58"/>
    <mergeCell ref="E57:F57"/>
    <mergeCell ref="E58:F58"/>
    <mergeCell ref="I57:J57"/>
    <mergeCell ref="I58:J58"/>
    <mergeCell ref="A52:B52"/>
    <mergeCell ref="E52:F52"/>
    <mergeCell ref="I52:J52"/>
    <mergeCell ref="M52:N52"/>
    <mergeCell ref="E53:F53"/>
    <mergeCell ref="R39:S39"/>
    <mergeCell ref="A40:B40"/>
    <mergeCell ref="E40:F40"/>
    <mergeCell ref="I40:J40"/>
    <mergeCell ref="M40:N40"/>
    <mergeCell ref="Q40:R40"/>
    <mergeCell ref="B50:C50"/>
    <mergeCell ref="F50:G50"/>
    <mergeCell ref="J50:K50"/>
    <mergeCell ref="N50:O50"/>
    <mergeCell ref="R50:S50"/>
    <mergeCell ref="Q44:R44"/>
    <mergeCell ref="A47:B47"/>
    <mergeCell ref="A49:B49"/>
    <mergeCell ref="I49:J49"/>
    <mergeCell ref="M49:N49"/>
    <mergeCell ref="Q49:R49"/>
    <mergeCell ref="A48:B48"/>
    <mergeCell ref="I48:J48"/>
    <mergeCell ref="Q48:R48"/>
    <mergeCell ref="M48:N48"/>
    <mergeCell ref="E48:F48"/>
    <mergeCell ref="E49:F49"/>
    <mergeCell ref="B39:C39"/>
    <mergeCell ref="F39:G39"/>
    <mergeCell ref="J39:K39"/>
    <mergeCell ref="N39:O39"/>
    <mergeCell ref="A51:B51"/>
    <mergeCell ref="E51:F51"/>
    <mergeCell ref="A59:B59"/>
    <mergeCell ref="M59:N59"/>
    <mergeCell ref="E59:F59"/>
    <mergeCell ref="I59:J59"/>
    <mergeCell ref="I60:J60"/>
    <mergeCell ref="Q63:R63"/>
    <mergeCell ref="Q64:R64"/>
    <mergeCell ref="A35:J35"/>
    <mergeCell ref="K35:U35"/>
    <mergeCell ref="E54:F54"/>
    <mergeCell ref="I53:J53"/>
    <mergeCell ref="M53:N53"/>
    <mergeCell ref="Q53:R53"/>
    <mergeCell ref="B61:C61"/>
    <mergeCell ref="F61:G61"/>
    <mergeCell ref="J61:K61"/>
    <mergeCell ref="N61:O61"/>
    <mergeCell ref="A60:B60"/>
    <mergeCell ref="M60:N60"/>
    <mergeCell ref="A54:B54"/>
    <mergeCell ref="M54:N54"/>
    <mergeCell ref="A55:B55"/>
    <mergeCell ref="M55:N55"/>
    <mergeCell ref="E56:F56"/>
    <mergeCell ref="I54:J54"/>
    <mergeCell ref="I55:J55"/>
    <mergeCell ref="I56:J56"/>
    <mergeCell ref="A53:B53"/>
    <mergeCell ref="BE83:BW83"/>
    <mergeCell ref="BE102:BW102"/>
    <mergeCell ref="BE121:BW121"/>
    <mergeCell ref="BE140:BW140"/>
    <mergeCell ref="BE159:BW159"/>
    <mergeCell ref="BE178:BW178"/>
    <mergeCell ref="BE197:BW197"/>
    <mergeCell ref="BE216:BW216"/>
    <mergeCell ref="Q55:R55"/>
    <mergeCell ref="Q56:R56"/>
    <mergeCell ref="Q57:R57"/>
    <mergeCell ref="Q58:R58"/>
    <mergeCell ref="Q59:R59"/>
    <mergeCell ref="R61:S61"/>
    <mergeCell ref="Q62:R62"/>
    <mergeCell ref="Q68:R68"/>
    <mergeCell ref="Q60:R60"/>
    <mergeCell ref="A70:B70"/>
    <mergeCell ref="E70:F70"/>
    <mergeCell ref="A66:B66"/>
    <mergeCell ref="E66:F66"/>
    <mergeCell ref="I66:J66"/>
    <mergeCell ref="M66:N66"/>
    <mergeCell ref="I67:J67"/>
    <mergeCell ref="I68:J68"/>
    <mergeCell ref="I69:J69"/>
    <mergeCell ref="M69:N69"/>
    <mergeCell ref="I70:J70"/>
    <mergeCell ref="M70:N70"/>
    <mergeCell ref="A69:B69"/>
    <mergeCell ref="E69:F69"/>
    <mergeCell ref="A67:B67"/>
    <mergeCell ref="A68:B68"/>
    <mergeCell ref="E68:F68"/>
    <mergeCell ref="M68:N68"/>
    <mergeCell ref="B72:C72"/>
    <mergeCell ref="F72:G72"/>
    <mergeCell ref="A73:B73"/>
    <mergeCell ref="E73:F73"/>
    <mergeCell ref="A74:B74"/>
    <mergeCell ref="E74:F74"/>
    <mergeCell ref="A75:B75"/>
    <mergeCell ref="I71:J71"/>
    <mergeCell ref="M71:N71"/>
    <mergeCell ref="BE235:BW235"/>
    <mergeCell ref="BE254:BW254"/>
    <mergeCell ref="BE273:BW273"/>
    <mergeCell ref="BE292:BW292"/>
    <mergeCell ref="E75:F75"/>
    <mergeCell ref="A71:B71"/>
    <mergeCell ref="E71:F71"/>
    <mergeCell ref="Q69:R69"/>
    <mergeCell ref="Q70:R70"/>
    <mergeCell ref="Q71:R71"/>
    <mergeCell ref="A81:B81"/>
    <mergeCell ref="E81:F81"/>
    <mergeCell ref="A82:B82"/>
    <mergeCell ref="E82:F82"/>
    <mergeCell ref="A76:B76"/>
    <mergeCell ref="E76:F76"/>
    <mergeCell ref="A77:B77"/>
    <mergeCell ref="E77:F77"/>
    <mergeCell ref="A78:B78"/>
    <mergeCell ref="E78:F78"/>
    <mergeCell ref="A79:B79"/>
    <mergeCell ref="E79:F79"/>
    <mergeCell ref="A80:B80"/>
    <mergeCell ref="E80:F80"/>
  </mergeCells>
  <phoneticPr fontId="3" type="noConversion"/>
  <conditionalFormatting sqref="V39:Y1048576 A83:U1048576">
    <cfRule type="containsText" dxfId="4322" priority="3125" operator="containsText" text="qrf">
      <formula>NOT(ISERROR(SEARCH("qrf",A39)))</formula>
    </cfRule>
  </conditionalFormatting>
  <conditionalFormatting sqref="AB2:AI2">
    <cfRule type="cellIs" dxfId="4321" priority="3122" operator="equal">
      <formula>$M$2</formula>
    </cfRule>
  </conditionalFormatting>
  <conditionalFormatting sqref="AC3">
    <cfRule type="cellIs" dxfId="4320" priority="3121" operator="equal">
      <formula>$M$2</formula>
    </cfRule>
  </conditionalFormatting>
  <conditionalFormatting sqref="AC35:AE35">
    <cfRule type="containsText" dxfId="4319" priority="2757" operator="containsText" text="qrf">
      <formula>NOT(ISERROR(SEARCH("qrf",AC35)))</formula>
    </cfRule>
  </conditionalFormatting>
  <conditionalFormatting sqref="A1:N1">
    <cfRule type="containsText" dxfId="4318" priority="2681" operator="containsText" text="qrf">
      <formula>NOT(ISERROR(SEARCH("qrf",A1)))</formula>
    </cfRule>
  </conditionalFormatting>
  <conditionalFormatting sqref="O1">
    <cfRule type="containsText" dxfId="4317" priority="2680" operator="containsText" text="qrf">
      <formula>NOT(ISERROR(SEARCH("qrf",O1)))</formula>
    </cfRule>
  </conditionalFormatting>
  <conditionalFormatting sqref="D4:U4 A4:B4">
    <cfRule type="containsText" dxfId="4316" priority="2678" operator="containsText" text="qrf">
      <formula>NOT(ISERROR(SEARCH("qrf",A4)))</formula>
    </cfRule>
  </conditionalFormatting>
  <conditionalFormatting sqref="C4">
    <cfRule type="containsText" dxfId="4315" priority="2662" operator="containsText" text="qrf">
      <formula>NOT(ISERROR(SEARCH("qrf",C4)))</formula>
    </cfRule>
  </conditionalFormatting>
  <conditionalFormatting sqref="M3">
    <cfRule type="containsText" dxfId="4314" priority="2661" operator="containsText" text="qrf">
      <formula>NOT(ISERROR(SEARCH("qrf",M3)))</formula>
    </cfRule>
  </conditionalFormatting>
  <conditionalFormatting sqref="B28:B32">
    <cfRule type="containsText" dxfId="4313" priority="2616" operator="containsText" text="qrf">
      <formula>NOT(ISERROR(SEARCH("qrf",B28)))</formula>
    </cfRule>
  </conditionalFormatting>
  <conditionalFormatting sqref="B28:B32">
    <cfRule type="cellIs" dxfId="4312" priority="2615" operator="equal">
      <formula>0</formula>
    </cfRule>
  </conditionalFormatting>
  <conditionalFormatting sqref="A28:A32">
    <cfRule type="containsText" dxfId="4311" priority="2607" operator="containsText" text="qrf">
      <formula>NOT(ISERROR(SEARCH("qrf",A28)))</formula>
    </cfRule>
  </conditionalFormatting>
  <conditionalFormatting sqref="B28:B32">
    <cfRule type="containsText" dxfId="4310" priority="2606" operator="containsText" text="qrf">
      <formula>NOT(ISERROR(SEARCH("qrf",B28)))</formula>
    </cfRule>
  </conditionalFormatting>
  <conditionalFormatting sqref="D28:U32">
    <cfRule type="containsText" dxfId="4309" priority="2604" operator="containsText" text="valet">
      <formula>NOT(ISERROR(SEARCH("valet",D28)))</formula>
    </cfRule>
    <cfRule type="containsText" dxfId="4308" priority="2605" operator="containsText" text="qrf">
      <formula>NOT(ISERROR(SEARCH("qrf",D28)))</formula>
    </cfRule>
  </conditionalFormatting>
  <conditionalFormatting sqref="M2">
    <cfRule type="containsText" dxfId="4307" priority="318" operator="containsText" text="qrf">
      <formula>NOT(ISERROR(SEARCH("qrf",M2)))</formula>
    </cfRule>
  </conditionalFormatting>
  <conditionalFormatting sqref="C22">
    <cfRule type="containsText" dxfId="4306" priority="291" operator="containsText" text="qrf">
      <formula>NOT(ISERROR(SEARCH("qrf",C22)))</formula>
    </cfRule>
  </conditionalFormatting>
  <conditionalFormatting sqref="B22">
    <cfRule type="containsText" dxfId="4305" priority="290" operator="containsText" text="qrf">
      <formula>NOT(ISERROR(SEARCH("qrf",B22)))</formula>
    </cfRule>
  </conditionalFormatting>
  <conditionalFormatting sqref="B22">
    <cfRule type="cellIs" dxfId="4304" priority="289" operator="equal">
      <formula>0</formula>
    </cfRule>
  </conditionalFormatting>
  <conditionalFormatting sqref="C22">
    <cfRule type="containsText" dxfId="4303" priority="285" operator="containsText" text="12:40x21:00">
      <formula>NOT(ISERROR(SEARCH("12:40x21:00",C22)))</formula>
    </cfRule>
    <cfRule type="containsText" dxfId="4302" priority="286" operator="containsText" text="16:40">
      <formula>NOT(ISERROR(SEARCH("16:40",C22)))</formula>
    </cfRule>
    <cfRule type="containsText" dxfId="4301" priority="287" operator="containsText" text="09:40">
      <formula>NOT(ISERROR(SEARCH("09:40",C22)))</formula>
    </cfRule>
    <cfRule type="containsText" dxfId="4300" priority="288" operator="containsText" text="14:40">
      <formula>NOT(ISERROR(SEARCH("14:40",C22)))</formula>
    </cfRule>
  </conditionalFormatting>
  <conditionalFormatting sqref="A22">
    <cfRule type="containsText" dxfId="4299" priority="284" operator="containsText" text="qrf">
      <formula>NOT(ISERROR(SEARCH("qrf",A22)))</formula>
    </cfRule>
  </conditionalFormatting>
  <conditionalFormatting sqref="C27">
    <cfRule type="containsText" dxfId="4298" priority="283" operator="containsText" text="qrf">
      <formula>NOT(ISERROR(SEARCH("qrf",C27)))</formula>
    </cfRule>
  </conditionalFormatting>
  <conditionalFormatting sqref="B27">
    <cfRule type="containsText" dxfId="4297" priority="282" operator="containsText" text="qrf">
      <formula>NOT(ISERROR(SEARCH("qrf",B27)))</formula>
    </cfRule>
  </conditionalFormatting>
  <conditionalFormatting sqref="B27">
    <cfRule type="cellIs" dxfId="4296" priority="281" operator="equal">
      <formula>0</formula>
    </cfRule>
  </conditionalFormatting>
  <conditionalFormatting sqref="C27">
    <cfRule type="containsText" dxfId="4295" priority="277" operator="containsText" text="12:40x21:00">
      <formula>NOT(ISERROR(SEARCH("12:40x21:00",C27)))</formula>
    </cfRule>
    <cfRule type="containsText" dxfId="4294" priority="278" operator="containsText" text="16:40">
      <formula>NOT(ISERROR(SEARCH("16:40",C27)))</formula>
    </cfRule>
    <cfRule type="containsText" dxfId="4293" priority="279" operator="containsText" text="09:40">
      <formula>NOT(ISERROR(SEARCH("09:40",C27)))</formula>
    </cfRule>
    <cfRule type="containsText" dxfId="4292" priority="280" operator="containsText" text="14:40">
      <formula>NOT(ISERROR(SEARCH("14:40",C27)))</formula>
    </cfRule>
  </conditionalFormatting>
  <conditionalFormatting sqref="A27">
    <cfRule type="containsText" dxfId="4291" priority="276" operator="containsText" text="qrf">
      <formula>NOT(ISERROR(SEARCH("qrf",A27)))</formula>
    </cfRule>
  </conditionalFormatting>
  <conditionalFormatting sqref="D22:U22">
    <cfRule type="cellIs" dxfId="4290" priority="264" operator="equal">
      <formula>0</formula>
    </cfRule>
    <cfRule type="containsText" dxfId="4289" priority="267" operator="containsText" text="valet">
      <formula>NOT(ISERROR(SEARCH("valet",D22)))</formula>
    </cfRule>
    <cfRule type="containsText" dxfId="4288" priority="268" operator="containsText" text="qrf">
      <formula>NOT(ISERROR(SEARCH("qrf",D22)))</formula>
    </cfRule>
  </conditionalFormatting>
  <conditionalFormatting sqref="D22:U22">
    <cfRule type="cellIs" dxfId="4287" priority="265" operator="greaterThan">
      <formula>4</formula>
    </cfRule>
    <cfRule type="cellIs" dxfId="4286" priority="266" operator="lessThan">
      <formula>4</formula>
    </cfRule>
  </conditionalFormatting>
  <conditionalFormatting sqref="D27:U27">
    <cfRule type="cellIs" dxfId="4285" priority="260" operator="equal">
      <formula>0</formula>
    </cfRule>
    <cfRule type="containsText" dxfId="4284" priority="262" operator="containsText" text="valet">
      <formula>NOT(ISERROR(SEARCH("valet",D27)))</formula>
    </cfRule>
    <cfRule type="containsText" dxfId="4283" priority="263" operator="containsText" text="qrf">
      <formula>NOT(ISERROR(SEARCH("qrf",D27)))</formula>
    </cfRule>
  </conditionalFormatting>
  <conditionalFormatting sqref="D27:U27">
    <cfRule type="cellIs" dxfId="4282" priority="261" operator="equal">
      <formula>1</formula>
    </cfRule>
  </conditionalFormatting>
  <conditionalFormatting sqref="A36:AA38">
    <cfRule type="cellIs" dxfId="4281" priority="251" operator="equal">
      <formula>"caixa"</formula>
    </cfRule>
    <cfRule type="cellIs" dxfId="4280" priority="252" operator="equal">
      <formula>"valet"</formula>
    </cfRule>
    <cfRule type="cellIs" dxfId="4279" priority="253" operator="equal">
      <formula>"qrf"</formula>
    </cfRule>
  </conditionalFormatting>
  <conditionalFormatting sqref="P33:U34">
    <cfRule type="cellIs" dxfId="4278" priority="220" operator="equal">
      <formula>"caixa"</formula>
    </cfRule>
    <cfRule type="cellIs" dxfId="4277" priority="221" operator="equal">
      <formula>"valet"</formula>
    </cfRule>
    <cfRule type="cellIs" dxfId="4276" priority="222" operator="equal">
      <formula>"qrf"</formula>
    </cfRule>
  </conditionalFormatting>
  <conditionalFormatting sqref="R2:T2">
    <cfRule type="containsText" dxfId="4275" priority="216" operator="containsText" text="CAIXA">
      <formula>NOT(ISERROR(SEARCH("CAIXA",R2)))</formula>
    </cfRule>
    <cfRule type="containsText" dxfId="4274" priority="217" operator="containsText" text="VALET">
      <formula>NOT(ISERROR(SEARCH("VALET",R2)))</formula>
    </cfRule>
    <cfRule type="cellIs" dxfId="4273" priority="218" operator="equal">
      <formula>"QRF"</formula>
    </cfRule>
    <cfRule type="containsText" dxfId="4272" priority="219" operator="containsText" text="ECHO 21">
      <formula>NOT(ISERROR(SEARCH("ECHO 21",R2)))</formula>
    </cfRule>
  </conditionalFormatting>
  <conditionalFormatting sqref="W5:W21">
    <cfRule type="cellIs" dxfId="4271" priority="208" operator="equal">
      <formula>"caixa"</formula>
    </cfRule>
    <cfRule type="cellIs" dxfId="4270" priority="209" operator="equal">
      <formula>"valet"</formula>
    </cfRule>
    <cfRule type="cellIs" dxfId="4269" priority="210" operator="equal">
      <formula>"qrf"</formula>
    </cfRule>
  </conditionalFormatting>
  <conditionalFormatting sqref="W28:W32">
    <cfRule type="cellIs" dxfId="4268" priority="205" operator="equal">
      <formula>"caixa"</formula>
    </cfRule>
    <cfRule type="cellIs" dxfId="4267" priority="206" operator="equal">
      <formula>"valet"</formula>
    </cfRule>
    <cfRule type="cellIs" dxfId="4266" priority="207" operator="equal">
      <formula>"qrf"</formula>
    </cfRule>
  </conditionalFormatting>
  <conditionalFormatting sqref="W23:W26">
    <cfRule type="cellIs" dxfId="4265" priority="202" operator="equal">
      <formula>"caixa"</formula>
    </cfRule>
    <cfRule type="cellIs" dxfId="4264" priority="203" operator="equal">
      <formula>"valet"</formula>
    </cfRule>
    <cfRule type="cellIs" dxfId="4263" priority="204" operator="equal">
      <formula>"qrf"</formula>
    </cfRule>
  </conditionalFormatting>
  <conditionalFormatting sqref="C28:C32">
    <cfRule type="containsText" dxfId="4262" priority="198" operator="containsText" text="qrf">
      <formula>NOT(ISERROR(SEARCH("qrf",C28)))</formula>
    </cfRule>
  </conditionalFormatting>
  <conditionalFormatting sqref="C28:C32">
    <cfRule type="containsText" dxfId="4261" priority="194" operator="containsText" text="12:40 X 21:00">
      <formula>NOT(ISERROR(SEARCH("12:40 X 21:00",C28)))</formula>
    </cfRule>
    <cfRule type="containsText" dxfId="4260" priority="195" operator="containsText" text="16:40">
      <formula>NOT(ISERROR(SEARCH("16:40",C28)))</formula>
    </cfRule>
    <cfRule type="containsText" dxfId="4259" priority="196" operator="containsText" text="09:40">
      <formula>NOT(ISERROR(SEARCH("09:40",C28)))</formula>
    </cfRule>
    <cfRule type="containsText" dxfId="4258" priority="197" operator="containsText" text="14:40">
      <formula>NOT(ISERROR(SEARCH("14:40",C28)))</formula>
    </cfRule>
  </conditionalFormatting>
  <conditionalFormatting sqref="A2:L3">
    <cfRule type="cellIs" dxfId="4257" priority="191" operator="equal">
      <formula>"caixa"</formula>
    </cfRule>
    <cfRule type="cellIs" dxfId="4256" priority="192" operator="equal">
      <formula>"valet"</formula>
    </cfRule>
    <cfRule type="cellIs" dxfId="4255" priority="193" operator="equal">
      <formula>"qrf"</formula>
    </cfRule>
  </conditionalFormatting>
  <conditionalFormatting sqref="U72:U82">
    <cfRule type="containsText" dxfId="4254" priority="190" operator="containsText" text="qrf">
      <formula>NOT(ISERROR(SEARCH("qrf",U72)))</formula>
    </cfRule>
  </conditionalFormatting>
  <conditionalFormatting sqref="U70:U71">
    <cfRule type="containsText" dxfId="4253" priority="189" operator="containsText" text="qrf">
      <formula>NOT(ISERROR(SEARCH("qrf",U70)))</formula>
    </cfRule>
  </conditionalFormatting>
  <conditionalFormatting sqref="U60:U69">
    <cfRule type="containsText" dxfId="4252" priority="188" operator="containsText" text="qrf">
      <formula>NOT(ISERROR(SEARCH("qrf",U60)))</formula>
    </cfRule>
  </conditionalFormatting>
  <conditionalFormatting sqref="T39:T82">
    <cfRule type="containsText" dxfId="4251" priority="184" operator="containsText" text="CAIXA">
      <formula>NOT(ISERROR(SEARCH("CAIXA",T39)))</formula>
    </cfRule>
    <cfRule type="containsText" dxfId="4250" priority="185" operator="containsText" text="VALET">
      <formula>NOT(ISERROR(SEARCH("VALET",T39)))</formula>
    </cfRule>
    <cfRule type="cellIs" dxfId="4249" priority="186" operator="equal">
      <formula>"QRF"</formula>
    </cfRule>
    <cfRule type="containsText" dxfId="4248" priority="187" operator="containsText" text="ECHO 21">
      <formula>NOT(ISERROR(SEARCH("ECHO 21",T39)))</formula>
    </cfRule>
  </conditionalFormatting>
  <conditionalFormatting sqref="A23:A26">
    <cfRule type="cellIs" dxfId="4247" priority="109" operator="equal">
      <formula>"caixa"</formula>
    </cfRule>
    <cfRule type="cellIs" dxfId="4246" priority="110" operator="equal">
      <formula>"valet"</formula>
    </cfRule>
    <cfRule type="cellIs" dxfId="4245" priority="111" operator="equal">
      <formula>"qrf"</formula>
    </cfRule>
  </conditionalFormatting>
  <conditionalFormatting sqref="B23:B26">
    <cfRule type="cellIs" dxfId="4244" priority="94" operator="equal">
      <formula>"caixa"</formula>
    </cfRule>
    <cfRule type="cellIs" dxfId="4243" priority="95" operator="equal">
      <formula>"valet"</formula>
    </cfRule>
    <cfRule type="cellIs" dxfId="4242" priority="96" operator="equal">
      <formula>"qrf"</formula>
    </cfRule>
  </conditionalFormatting>
  <conditionalFormatting sqref="C23:C26">
    <cfRule type="containsText" dxfId="4241" priority="88" operator="containsText" text="qrf">
      <formula>NOT(ISERROR(SEARCH("qrf",C23)))</formula>
    </cfRule>
  </conditionalFormatting>
  <conditionalFormatting sqref="C23:C26">
    <cfRule type="containsText" dxfId="4240" priority="84" operator="containsText" text="12:40 X 21:00">
      <formula>NOT(ISERROR(SEARCH("12:40 X 21:00",C23)))</formula>
    </cfRule>
    <cfRule type="containsText" dxfId="4239" priority="85" operator="containsText" text="16:40">
      <formula>NOT(ISERROR(SEARCH("16:40",C23)))</formula>
    </cfRule>
    <cfRule type="containsText" dxfId="4238" priority="86" operator="containsText" text="09:40">
      <formula>NOT(ISERROR(SEARCH("09:40",C23)))</formula>
    </cfRule>
    <cfRule type="containsText" dxfId="4237" priority="87" operator="containsText" text="14:40">
      <formula>NOT(ISERROR(SEARCH("14:40",C23)))</formula>
    </cfRule>
  </conditionalFormatting>
  <conditionalFormatting sqref="S24:T24 K23:T23">
    <cfRule type="cellIs" dxfId="4236" priority="81" operator="equal">
      <formula>"caixa"</formula>
    </cfRule>
    <cfRule type="cellIs" dxfId="4235" priority="82" operator="equal">
      <formula>"valet"</formula>
    </cfRule>
    <cfRule type="cellIs" dxfId="4234" priority="83" operator="equal">
      <formula>"qrf"</formula>
    </cfRule>
  </conditionalFormatting>
  <conditionalFormatting sqref="D24:G24 D25:T26 I24:R24">
    <cfRule type="cellIs" dxfId="4233" priority="78" operator="equal">
      <formula>"caixa"</formula>
    </cfRule>
    <cfRule type="cellIs" dxfId="4232" priority="79" operator="equal">
      <formula>"valet"</formula>
    </cfRule>
    <cfRule type="cellIs" dxfId="4231" priority="80" operator="equal">
      <formula>"qrf"</formula>
    </cfRule>
  </conditionalFormatting>
  <conditionalFormatting sqref="H24">
    <cfRule type="cellIs" dxfId="4230" priority="75" operator="equal">
      <formula>"caixa"</formula>
    </cfRule>
    <cfRule type="cellIs" dxfId="4229" priority="76" operator="equal">
      <formula>"valet"</formula>
    </cfRule>
    <cfRule type="cellIs" dxfId="4228" priority="77" operator="equal">
      <formula>"qrf"</formula>
    </cfRule>
  </conditionalFormatting>
  <conditionalFormatting sqref="D23:J23">
    <cfRule type="cellIs" dxfId="4227" priority="72" operator="equal">
      <formula>"caixa"</formula>
    </cfRule>
    <cfRule type="cellIs" dxfId="4226" priority="73" operator="equal">
      <formula>"valet"</formula>
    </cfRule>
    <cfRule type="cellIs" dxfId="4225" priority="74" operator="equal">
      <formula>"qrf"</formula>
    </cfRule>
  </conditionalFormatting>
  <conditionalFormatting sqref="V1:X4">
    <cfRule type="cellIs" dxfId="4224" priority="69" operator="equal">
      <formula>"caixa"</formula>
    </cfRule>
    <cfRule type="cellIs" dxfId="4223" priority="70" operator="equal">
      <formula>"valet"</formula>
    </cfRule>
    <cfRule type="cellIs" dxfId="4222" priority="71" operator="equal">
      <formula>"qrf"</formula>
    </cfRule>
  </conditionalFormatting>
  <conditionalFormatting sqref="A81:S82">
    <cfRule type="containsText" dxfId="4221" priority="59" operator="containsText" text="CAIXA">
      <formula>NOT(ISERROR(SEARCH("CAIXA",A81)))</formula>
    </cfRule>
    <cfRule type="containsText" dxfId="4220" priority="60" operator="containsText" text="VALET">
      <formula>NOT(ISERROR(SEARCH("VALET",A81)))</formula>
    </cfRule>
    <cfRule type="cellIs" dxfId="4219" priority="61" operator="equal">
      <formula>"QRF"</formula>
    </cfRule>
    <cfRule type="containsText" dxfId="4218" priority="62" operator="containsText" text="ECHO 21">
      <formula>NOT(ISERROR(SEARCH("ECHO 21",A81)))</formula>
    </cfRule>
  </conditionalFormatting>
  <conditionalFormatting sqref="C81:C82">
    <cfRule type="containsText" dxfId="4217" priority="57" operator="containsText" text="12:40 x 21:00">
      <formula>NOT(ISERROR(SEARCH("12:40 x 21:00",C81)))</formula>
    </cfRule>
    <cfRule type="containsText" dxfId="4216" priority="58" operator="containsText" text="14:40 X 23:00">
      <formula>NOT(ISERROR(SEARCH("14:40 X 23:00",C81)))</formula>
    </cfRule>
  </conditionalFormatting>
  <conditionalFormatting sqref="A39:S80">
    <cfRule type="containsText" dxfId="4215" priority="53" operator="containsText" text="CAIXA">
      <formula>NOT(ISERROR(SEARCH("CAIXA",A39)))</formula>
    </cfRule>
    <cfRule type="containsText" dxfId="4214" priority="54" operator="containsText" text="VALET">
      <formula>NOT(ISERROR(SEARCH("VALET",A39)))</formula>
    </cfRule>
    <cfRule type="cellIs" dxfId="4213" priority="55" operator="equal">
      <formula>"QRF"</formula>
    </cfRule>
    <cfRule type="containsText" dxfId="4212" priority="56" operator="containsText" text="ECHO 21">
      <formula>NOT(ISERROR(SEARCH("ECHO 21",A39)))</formula>
    </cfRule>
  </conditionalFormatting>
  <conditionalFormatting sqref="C39:C80">
    <cfRule type="containsText" dxfId="4211" priority="51" operator="containsText" text="12:40 x 21:00">
      <formula>NOT(ISERROR(SEARCH("12:40 x 21:00",C39)))</formula>
    </cfRule>
    <cfRule type="containsText" dxfId="4210" priority="52" operator="containsText" text="14:40 X 23:00">
      <formula>NOT(ISERROR(SEARCH("14:40 X 23:00",C39)))</formula>
    </cfRule>
  </conditionalFormatting>
  <conditionalFormatting sqref="C5:C21">
    <cfRule type="containsText" dxfId="4209" priority="50" operator="containsText" text="qrf">
      <formula>NOT(ISERROR(SEARCH("qrf",C5)))</formula>
    </cfRule>
  </conditionalFormatting>
  <conditionalFormatting sqref="C5:C21">
    <cfRule type="containsText" dxfId="4208" priority="46" operator="containsText" text="12:40 X 21:00">
      <formula>NOT(ISERROR(SEARCH("12:40 X 21:00",C5)))</formula>
    </cfRule>
    <cfRule type="containsText" dxfId="4207" priority="47" operator="containsText" text="16:40">
      <formula>NOT(ISERROR(SEARCH("16:40",C5)))</formula>
    </cfRule>
    <cfRule type="containsText" dxfId="4206" priority="48" operator="containsText" text="09:40">
      <formula>NOT(ISERROR(SEARCH("09:40",C5)))</formula>
    </cfRule>
    <cfRule type="containsText" dxfId="4205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4204" priority="43" operator="equal">
      <formula>"caixa"</formula>
    </cfRule>
    <cfRule type="cellIs" dxfId="4203" priority="44" operator="equal">
      <formula>"valet"</formula>
    </cfRule>
    <cfRule type="cellIs" dxfId="4202" priority="45" operator="equal">
      <formula>"qrf"</formula>
    </cfRule>
  </conditionalFormatting>
  <conditionalFormatting sqref="B19:B21">
    <cfRule type="cellIs" dxfId="4201" priority="40" operator="equal">
      <formula>"caixa"</formula>
    </cfRule>
    <cfRule type="cellIs" dxfId="4200" priority="41" operator="equal">
      <formula>"valet"</formula>
    </cfRule>
    <cfRule type="cellIs" dxfId="4199" priority="42" operator="equal">
      <formula>"qrf"</formula>
    </cfRule>
  </conditionalFormatting>
  <conditionalFormatting sqref="D16:T18 U16:U17 D5:U15">
    <cfRule type="containsText" dxfId="4198" priority="36" operator="containsText" text="CAIXA">
      <formula>NOT(ISERROR(SEARCH("CAIXA",D5)))</formula>
    </cfRule>
    <cfRule type="containsText" dxfId="4197" priority="37" operator="containsText" text="VALET">
      <formula>NOT(ISERROR(SEARCH("VALET",D5)))</formula>
    </cfRule>
    <cfRule type="cellIs" dxfId="4196" priority="38" operator="equal">
      <formula>"QRF"</formula>
    </cfRule>
    <cfRule type="containsText" dxfId="4195" priority="39" operator="containsText" text="ECHO 21">
      <formula>NOT(ISERROR(SEARCH("ECHO 21",D5)))</formula>
    </cfRule>
  </conditionalFormatting>
  <conditionalFormatting sqref="B12">
    <cfRule type="cellIs" dxfId="4194" priority="33" operator="equal">
      <formula>"caixa"</formula>
    </cfRule>
    <cfRule type="cellIs" dxfId="4193" priority="34" operator="equal">
      <formula>"valet"</formula>
    </cfRule>
    <cfRule type="cellIs" dxfId="4192" priority="35" operator="equal">
      <formula>"qrf"</formula>
    </cfRule>
  </conditionalFormatting>
  <conditionalFormatting sqref="BE84:BE100 BE103:BE119">
    <cfRule type="containsText" dxfId="4191" priority="32" operator="containsText" text="qrf">
      <formula>NOT(ISERROR(SEARCH("qrf",BE84)))</formula>
    </cfRule>
  </conditionalFormatting>
  <conditionalFormatting sqref="BF84:BW100 BF103:BW119 BF136:BW138">
    <cfRule type="containsText" dxfId="4190" priority="31" operator="containsText" text="1">
      <formula>NOT(ISERROR(SEARCH("1",BF84)))</formula>
    </cfRule>
  </conditionalFormatting>
  <conditionalFormatting sqref="AM83:BC83">
    <cfRule type="containsText" dxfId="4189" priority="30" operator="containsText" text="qrf">
      <formula>NOT(ISERROR(SEARCH("qrf",AM83)))</formula>
    </cfRule>
  </conditionalFormatting>
  <conditionalFormatting sqref="BE122:BE138">
    <cfRule type="containsText" dxfId="4188" priority="29" operator="containsText" text="qrf">
      <formula>NOT(ISERROR(SEARCH("qrf",BE122)))</formula>
    </cfRule>
  </conditionalFormatting>
  <conditionalFormatting sqref="BE141:BE157">
    <cfRule type="containsText" dxfId="4187" priority="28" operator="containsText" text="qrf">
      <formula>NOT(ISERROR(SEARCH("qrf",BE141)))</formula>
    </cfRule>
  </conditionalFormatting>
  <conditionalFormatting sqref="BE160:BE176">
    <cfRule type="containsText" dxfId="4186" priority="27" operator="containsText" text="qrf">
      <formula>NOT(ISERROR(SEARCH("qrf",BE160)))</formula>
    </cfRule>
  </conditionalFormatting>
  <conditionalFormatting sqref="BE179:BE195">
    <cfRule type="containsText" dxfId="4185" priority="26" operator="containsText" text="qrf">
      <formula>NOT(ISERROR(SEARCH("qrf",BE179)))</formula>
    </cfRule>
  </conditionalFormatting>
  <conditionalFormatting sqref="BE198:BE214">
    <cfRule type="containsText" dxfId="4184" priority="25" operator="containsText" text="qrf">
      <formula>NOT(ISERROR(SEARCH("qrf",BE198)))</formula>
    </cfRule>
  </conditionalFormatting>
  <conditionalFormatting sqref="BE217:BE233">
    <cfRule type="containsText" dxfId="4183" priority="24" operator="containsText" text="qrf">
      <formula>NOT(ISERROR(SEARCH("qrf",BE217)))</formula>
    </cfRule>
  </conditionalFormatting>
  <conditionalFormatting sqref="BE236:BE252">
    <cfRule type="containsText" dxfId="4182" priority="23" operator="containsText" text="qrf">
      <formula>NOT(ISERROR(SEARCH("qrf",BE236)))</formula>
    </cfRule>
  </conditionalFormatting>
  <conditionalFormatting sqref="BF122:BW135">
    <cfRule type="containsText" dxfId="4181" priority="22" operator="containsText" text="1">
      <formula>NOT(ISERROR(SEARCH("1",BF122)))</formula>
    </cfRule>
  </conditionalFormatting>
  <conditionalFormatting sqref="BF141:BW154">
    <cfRule type="containsText" dxfId="4180" priority="21" operator="containsText" text="1">
      <formula>NOT(ISERROR(SEARCH("1",BF141)))</formula>
    </cfRule>
  </conditionalFormatting>
  <conditionalFormatting sqref="BF160:BW173">
    <cfRule type="containsText" dxfId="4179" priority="20" operator="containsText" text="1">
      <formula>NOT(ISERROR(SEARCH("1",BF160)))</formula>
    </cfRule>
  </conditionalFormatting>
  <conditionalFormatting sqref="BF179:BW192">
    <cfRule type="containsText" dxfId="4178" priority="19" operator="containsText" text="1">
      <formula>NOT(ISERROR(SEARCH("1",BF179)))</formula>
    </cfRule>
  </conditionalFormatting>
  <conditionalFormatting sqref="BF198:BW211">
    <cfRule type="containsText" dxfId="4177" priority="18" operator="containsText" text="1">
      <formula>NOT(ISERROR(SEARCH("1",BF198)))</formula>
    </cfRule>
  </conditionalFormatting>
  <conditionalFormatting sqref="BF217:BW230">
    <cfRule type="containsText" dxfId="4176" priority="17" operator="containsText" text="1">
      <formula>NOT(ISERROR(SEARCH("1",BF217)))</formula>
    </cfRule>
  </conditionalFormatting>
  <conditionalFormatting sqref="BF236:BW249">
    <cfRule type="containsText" dxfId="4175" priority="16" operator="containsText" text="1">
      <formula>NOT(ISERROR(SEARCH("1",BF236)))</formula>
    </cfRule>
  </conditionalFormatting>
  <conditionalFormatting sqref="BE255:BE271">
    <cfRule type="containsText" dxfId="4174" priority="15" operator="containsText" text="qrf">
      <formula>NOT(ISERROR(SEARCH("qrf",BE255)))</formula>
    </cfRule>
  </conditionalFormatting>
  <conditionalFormatting sqref="BF255:BW268">
    <cfRule type="containsText" dxfId="4173" priority="14" operator="containsText" text="1">
      <formula>NOT(ISERROR(SEARCH("1",BF255)))</formula>
    </cfRule>
  </conditionalFormatting>
  <conditionalFormatting sqref="BE274:BE290">
    <cfRule type="containsText" dxfId="4172" priority="13" operator="containsText" text="qrf">
      <formula>NOT(ISERROR(SEARCH("qrf",BE274)))</formula>
    </cfRule>
  </conditionalFormatting>
  <conditionalFormatting sqref="BF274:BW287">
    <cfRule type="containsText" dxfId="4171" priority="12" operator="containsText" text="1">
      <formula>NOT(ISERROR(SEARCH("1",BF274)))</formula>
    </cfRule>
  </conditionalFormatting>
  <conditionalFormatting sqref="BE293:BE309">
    <cfRule type="containsText" dxfId="4170" priority="11" operator="containsText" text="qrf">
      <formula>NOT(ISERROR(SEARCH("qrf",BE293)))</formula>
    </cfRule>
  </conditionalFormatting>
  <conditionalFormatting sqref="BF293:BW306">
    <cfRule type="containsText" dxfId="4169" priority="10" operator="containsText" text="1">
      <formula>NOT(ISERROR(SEARCH("1",BF293)))</formula>
    </cfRule>
  </conditionalFormatting>
  <conditionalFormatting sqref="BF155:BW157">
    <cfRule type="containsText" dxfId="4168" priority="9" operator="containsText" text="1">
      <formula>NOT(ISERROR(SEARCH("1",BF155)))</formula>
    </cfRule>
  </conditionalFormatting>
  <conditionalFormatting sqref="BF174:BW176">
    <cfRule type="containsText" dxfId="4167" priority="8" operator="containsText" text="1">
      <formula>NOT(ISERROR(SEARCH("1",BF174)))</formula>
    </cfRule>
  </conditionalFormatting>
  <conditionalFormatting sqref="BF193:BW195">
    <cfRule type="containsText" dxfId="4166" priority="7" operator="containsText" text="1">
      <formula>NOT(ISERROR(SEARCH("1",BF193)))</formula>
    </cfRule>
  </conditionalFormatting>
  <conditionalFormatting sqref="BF212:BW214">
    <cfRule type="containsText" dxfId="4165" priority="6" operator="containsText" text="1">
      <formula>NOT(ISERROR(SEARCH("1",BF212)))</formula>
    </cfRule>
  </conditionalFormatting>
  <conditionalFormatting sqref="BF231:BW233">
    <cfRule type="containsText" dxfId="4164" priority="5" operator="containsText" text="1">
      <formula>NOT(ISERROR(SEARCH("1",BF231)))</formula>
    </cfRule>
  </conditionalFormatting>
  <conditionalFormatting sqref="BF250:BW252">
    <cfRule type="containsText" dxfId="4163" priority="4" operator="containsText" text="1">
      <formula>NOT(ISERROR(SEARCH("1",BF250)))</formula>
    </cfRule>
  </conditionalFormatting>
  <conditionalFormatting sqref="BF269:BW271">
    <cfRule type="containsText" dxfId="4162" priority="3" operator="containsText" text="1">
      <formula>NOT(ISERROR(SEARCH("1",BF269)))</formula>
    </cfRule>
  </conditionalFormatting>
  <conditionalFormatting sqref="BF288:BW290">
    <cfRule type="containsText" dxfId="4161" priority="2" operator="containsText" text="1">
      <formula>NOT(ISERROR(SEARCH("1",BF288)))</formula>
    </cfRule>
  </conditionalFormatting>
  <conditionalFormatting sqref="BF307:BW309">
    <cfRule type="containsText" dxfId="4160" priority="1" operator="containsText" text="1">
      <formula>NOT(ISERROR(SEARCH("1",BF307)))</formula>
    </cfRule>
  </conditionalFormatting>
  <pageMargins left="0" right="0" top="0" bottom="0" header="0" footer="0"/>
  <pageSetup paperSize="9" scale="60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4" r:id="rId4" name="Button 2">
              <controlPr defaultSize="0" print="0" autoFill="0" autoPict="0" macro="[0]!ExibirFolga03.ExibirFolga03">
                <anchor>
                  <from>
                    <xdr:col>26</xdr:col>
                    <xdr:colOff>750498</xdr:colOff>
                    <xdr:row>15</xdr:row>
                    <xdr:rowOff>172528</xdr:rowOff>
                  </from>
                  <to>
                    <xdr:col>28</xdr:col>
                    <xdr:colOff>301925</xdr:colOff>
                    <xdr:row>25</xdr:row>
                    <xdr:rowOff>189781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5" name="Button 4">
              <controlPr defaultSize="0" print="0" autoFill="0" autoPict="0" macro="[0]!EsconderFolga03.EsconderFolga03">
                <anchor>
                  <from>
                    <xdr:col>26</xdr:col>
                    <xdr:colOff>690113</xdr:colOff>
                    <xdr:row>6</xdr:row>
                    <xdr:rowOff>0</xdr:rowOff>
                  </from>
                  <to>
                    <xdr:col>28</xdr:col>
                    <xdr:colOff>310551</xdr:colOff>
                    <xdr:row>11</xdr:row>
                    <xdr:rowOff>146649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6D24D59-CC8B-4E4E-8859-4698E6EA287E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E7B8A36D-ACD4-4156-BD98-23A9D712850D}">
          <x14:formula1>
            <xm:f>'Referencia - erros'!$D$1:$D$10</xm:f>
          </x14:formula1>
          <xm:sqref>D24:G26 H25:H26 I24:P26 Q25:T26 D23:J23 Q24:R24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7D458-0F54-4A79-AEE0-ADAC41E2139A}">
  <sheetPr codeName="Planilha181"/>
  <dimension ref="A1:BW309"/>
  <sheetViews>
    <sheetView showGridLines="0" showZeros="0" zoomScale="80" zoomScaleNormal="80" workbookViewId="0">
      <pane xSplit="3" ySplit="4" topLeftCell="D5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D5" sqref="D5"/>
    </sheetView>
  </sheetViews>
  <sheetFormatPr defaultColWidth="9.125" defaultRowHeight="36" x14ac:dyDescent="0.6"/>
  <cols>
    <col min="1" max="1" width="9.75" style="37" customWidth="1"/>
    <col min="2" max="2" width="13.25" style="34" customWidth="1"/>
    <col min="3" max="3" width="14" style="34" bestFit="1" customWidth="1"/>
    <col min="4" max="8" width="9.625" style="34" customWidth="1"/>
    <col min="9" max="21" width="9.625" style="26" customWidth="1"/>
    <col min="22" max="22" width="12.625" style="26" hidden="1" customWidth="1"/>
    <col min="23" max="23" width="15.75" style="26" hidden="1" customWidth="1"/>
    <col min="24" max="24" width="12.125" style="67" hidden="1" customWidth="1"/>
    <col min="25" max="25" width="59.625" style="67" hidden="1" customWidth="1"/>
    <col min="26" max="26" width="8.875" style="64" bestFit="1" customWidth="1"/>
    <col min="27" max="27" width="32.375" style="64" bestFit="1" customWidth="1"/>
    <col min="28" max="28" width="6.75" style="64" customWidth="1"/>
    <col min="29" max="29" width="20.25" style="64" customWidth="1"/>
    <col min="30" max="30" width="15.25" style="64" customWidth="1"/>
    <col min="31" max="31" width="14.875" style="64" customWidth="1"/>
    <col min="32" max="32" width="5.25" style="64" customWidth="1"/>
    <col min="33" max="33" width="15.25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9"/>
      <c r="I1" s="269"/>
      <c r="J1" s="269"/>
      <c r="K1" s="269"/>
      <c r="L1" s="269"/>
      <c r="M1" s="269"/>
      <c r="N1" s="269"/>
      <c r="O1" s="270" t="s">
        <v>126</v>
      </c>
      <c r="P1" s="271"/>
      <c r="Q1" s="271"/>
      <c r="R1" s="3" t="s">
        <v>127</v>
      </c>
      <c r="S1" s="272">
        <f>$M$2</f>
        <v>45751</v>
      </c>
      <c r="T1" s="272"/>
      <c r="U1" s="32"/>
      <c r="V1" s="115" t="s">
        <v>128</v>
      </c>
      <c r="W1" s="116" t="str">
        <f>_xlfn.XLOOKUP($V$1,$V$26,$B$26," ",0,1)</f>
        <v>auxiliar2</v>
      </c>
      <c r="X1" s="27" t="str">
        <f>_xlfn.XLOOKUP($V$1,$V$29,$B$29," ",0,1)</f>
        <v>auxiliar3</v>
      </c>
      <c r="Y1" s="174" t="s">
        <v>163</v>
      </c>
      <c r="Z1" s="68"/>
      <c r="AA1" s="69" t="s">
        <v>35</v>
      </c>
      <c r="AB1" s="69" t="s">
        <v>129</v>
      </c>
      <c r="AC1" s="69" t="s">
        <v>130</v>
      </c>
      <c r="AD1" s="69" t="s">
        <v>131</v>
      </c>
      <c r="AE1" s="69" t="s">
        <v>132</v>
      </c>
      <c r="AF1" s="70"/>
      <c r="AG1" s="71"/>
      <c r="AH1" s="1"/>
      <c r="AI1" s="1"/>
      <c r="AJ1" s="29"/>
      <c r="AK1" s="29"/>
    </row>
    <row r="2" spans="1:37" s="17" customFormat="1" ht="18.2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>Supervisores:  auxiliar1 •   • supervisor1   •  Supervisor Junior: auxiliar3   •  Supervisor técnico: lider1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'01'!M2:Q2+3</f>
        <v>45751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>supervisor2</v>
      </c>
      <c r="W2" s="27" t="str">
        <f>_xlfn.XLOOKUP($V$1,$V$28,$B$28," ",0,1)</f>
        <v>auxiliar1</v>
      </c>
      <c r="X2" s="117" t="str">
        <f>_xlfn.XLOOKUP($V$1,$V$32,$B$32," ",0,1)</f>
        <v>lider1</v>
      </c>
      <c r="Y2" s="175"/>
      <c r="Z2" s="57"/>
      <c r="AA2" s="63"/>
      <c r="AB2" s="69"/>
      <c r="AC2" s="72">
        <f>$AC$3</f>
        <v>45751</v>
      </c>
      <c r="AD2" s="72" t="e">
        <f>_xlfn.XLOOKUP(AC2,previsao[dia],previsao[tempo],,0,1)</f>
        <v>#N/A</v>
      </c>
      <c r="AE2" s="73" t="e">
        <f>_xlfn.XLOOKUP($AC$2,previsao[dia],previsao[maxima],,0,1)</f>
        <v>#N/A</v>
      </c>
      <c r="AF2" s="73" t="e">
        <f>_xlfn.XLOOKUP($AC$2,previsao[dia],previsao[minima],,0,1)</f>
        <v>#N/A</v>
      </c>
      <c r="AG2" s="65"/>
      <c r="AH2" s="2"/>
      <c r="AI2" s="2"/>
      <c r="AJ2" s="2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 xml:space="preserve"> </v>
      </c>
      <c r="W3" s="27" t="str">
        <f>_xlfn.XLOOKUP($V$1,$V$30,$B$30," ",0,1)</f>
        <v xml:space="preserve"> </v>
      </c>
      <c r="X3" s="118"/>
      <c r="Y3" s="175"/>
      <c r="Z3" s="57"/>
      <c r="AA3" s="63"/>
      <c r="AB3" s="75"/>
      <c r="AC3" s="72">
        <f>$M$2</f>
        <v>45751</v>
      </c>
      <c r="AD3" s="252" t="e">
        <f>_xlfn.XLOOKUP(AD2,'Referencia - erros'!H2:H30,'Referencia - erros'!I2:I30,,0,1)</f>
        <v>#N/A</v>
      </c>
      <c r="AE3" s="252"/>
      <c r="AF3" s="252"/>
      <c r="AG3" s="7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166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>auxiliar4</v>
      </c>
      <c r="W4" s="114" t="str">
        <f>_xlfn.XLOOKUP($V$1,$V$31,$B$31," ",0,1)</f>
        <v>supervisor1</v>
      </c>
      <c r="X4" s="119"/>
      <c r="Y4" s="176"/>
      <c r="Z4" s="63"/>
      <c r="AA4" s="63"/>
      <c r="AB4" s="63"/>
      <c r="AC4" s="63"/>
      <c r="AD4" s="63"/>
      <c r="AE4" s="76"/>
      <c r="AF4" s="76"/>
      <c r="AG4" s="66"/>
    </row>
    <row r="5" spans="1:37" s="17" customFormat="1" ht="22.45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227"/>
      <c r="E5" s="227"/>
      <c r="F5" s="227"/>
      <c r="G5" s="227"/>
      <c r="H5" s="227"/>
      <c r="I5" s="227"/>
      <c r="J5" s="227"/>
      <c r="K5" s="22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QAP</v>
      </c>
      <c r="W5" s="90">
        <f>_xlfn.XLOOKUP(B5,'Escala mensal'!$E$4:$E$23,'Escala mensal'!$I$4:$I$23," ",0,1)</f>
        <v>0</v>
      </c>
      <c r="X5" s="57"/>
      <c r="Y5" s="57"/>
      <c r="Z5" s="63"/>
      <c r="AA5" s="63"/>
      <c r="AB5" s="63"/>
      <c r="AC5" s="63"/>
      <c r="AD5" s="63"/>
      <c r="AE5" s="63"/>
      <c r="AF5" s="63"/>
      <c r="AG5" s="57"/>
    </row>
    <row r="6" spans="1:37" s="17" customFormat="1" ht="22.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227"/>
      <c r="G6" s="227"/>
      <c r="H6" s="227"/>
      <c r="I6" s="227"/>
      <c r="J6" s="227"/>
      <c r="K6" s="227"/>
      <c r="L6" s="227"/>
      <c r="M6" s="227"/>
      <c r="N6" s="87"/>
      <c r="O6" s="87"/>
      <c r="P6" s="87"/>
      <c r="Q6" s="87"/>
      <c r="R6" s="87"/>
      <c r="S6" s="87"/>
      <c r="T6" s="87"/>
      <c r="U6" s="87"/>
      <c r="V6" s="31" t="str">
        <f t="shared" ref="V6:V21" si="0">IF(W6=0,"QAP",IF(W6="X","FOLGA",IF(W6="F","FÉRIAS",IF(W6="A","FOLGA",IF(W6="O","FOLGA",IF(W6=9,"QAP",IF(W6=12,"QAP",IF(W6=7,"QAP",IF(W6=14,"QAP",IF(W6=16,"QAP",IF(W6="B","FOLGA",IF(W6="T","QAP",IF(W6="N","QAP",IF(W6=10,"QAP",IF(W6=11,"QAP",IF(W6="AT","ATESTADO",IF(W6=" ","CONTRATAR")))))))))))))))))</f>
        <v>QAP</v>
      </c>
      <c r="W6" s="90">
        <f>_xlfn.XLOOKUP(B6,'Escala mensal'!$E$4:$E$23,'Escala mensal'!$I$4:$I$23," ",0,1)</f>
        <v>0</v>
      </c>
      <c r="X6" s="57"/>
      <c r="Y6" s="57"/>
      <c r="Z6" s="63"/>
      <c r="AA6" s="63"/>
      <c r="AB6" s="63"/>
      <c r="AC6" s="63"/>
      <c r="AD6" s="99"/>
      <c r="AE6" s="63"/>
      <c r="AF6" s="63"/>
      <c r="AG6" s="57"/>
    </row>
    <row r="7" spans="1:37" s="17" customFormat="1" ht="22.1" hidden="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8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31" t="str">
        <f t="shared" si="0"/>
        <v>FOLGA</v>
      </c>
      <c r="W7" s="90" t="str">
        <f>_xlfn.XLOOKUP(B7,'Escala mensal'!$E$4:$E$23,'Escala mensal'!$I$4:$I$23," ",0,1)</f>
        <v>X</v>
      </c>
      <c r="X7" s="57"/>
      <c r="Y7" s="57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227"/>
      <c r="I8" s="227"/>
      <c r="J8" s="227"/>
      <c r="K8" s="227"/>
      <c r="L8" s="227"/>
      <c r="M8" s="227"/>
      <c r="N8" s="227"/>
      <c r="O8" s="227"/>
      <c r="P8" s="87"/>
      <c r="Q8" s="87"/>
      <c r="R8" s="87"/>
      <c r="S8" s="87"/>
      <c r="T8" s="87"/>
      <c r="U8" s="87"/>
      <c r="V8" s="31" t="str">
        <f t="shared" si="0"/>
        <v>QAP</v>
      </c>
      <c r="W8" s="90">
        <f>_xlfn.XLOOKUP(B8,'Escala mensal'!$E$4:$E$23,'Escala mensal'!$I$4:$I$23," ",0,1)</f>
        <v>0</v>
      </c>
      <c r="X8" s="57"/>
      <c r="Y8" s="57"/>
      <c r="Z8" s="63"/>
      <c r="AA8" s="63"/>
      <c r="AB8" s="63"/>
      <c r="AC8" s="63"/>
      <c r="AD8" s="63"/>
      <c r="AE8" s="63"/>
      <c r="AF8" s="63"/>
      <c r="AG8" s="57"/>
    </row>
    <row r="9" spans="1:37" s="17" customFormat="1" ht="22.1" hidden="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31" t="str">
        <f t="shared" si="0"/>
        <v>FOLGA</v>
      </c>
      <c r="W9" s="90" t="str">
        <f>_xlfn.XLOOKUP(B9,'Escala mensal'!$E$4:$E$23,'Escala mensal'!$I$4:$I$23," ",0,1)</f>
        <v>X</v>
      </c>
      <c r="X9" s="57"/>
      <c r="Y9" s="57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2.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227"/>
      <c r="J10" s="227"/>
      <c r="K10" s="227"/>
      <c r="L10" s="227"/>
      <c r="M10" s="227"/>
      <c r="N10" s="227"/>
      <c r="O10" s="227"/>
      <c r="P10" s="227"/>
      <c r="Q10" s="87"/>
      <c r="R10" s="87"/>
      <c r="S10" s="87"/>
      <c r="T10" s="87"/>
      <c r="U10" s="87"/>
      <c r="V10" s="31" t="str">
        <f t="shared" si="0"/>
        <v>QAP</v>
      </c>
      <c r="W10" s="90">
        <f>_xlfn.XLOOKUP(B10,'Escala mensal'!$E$4:$E$23,'Escala mensal'!$I$4:$I$23," ",0,1)</f>
        <v>0</v>
      </c>
      <c r="X10" s="57"/>
      <c r="Y10" s="57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227"/>
      <c r="L11" s="227"/>
      <c r="M11" s="227"/>
      <c r="N11" s="227"/>
      <c r="O11" s="227"/>
      <c r="P11" s="227"/>
      <c r="Q11" s="227"/>
      <c r="R11" s="227"/>
      <c r="S11" s="87"/>
      <c r="T11" s="87"/>
      <c r="U11" s="87"/>
      <c r="V11" s="31" t="str">
        <f t="shared" ref="V11:V17" si="1">IF(W11=0,"QAP",IF(W11="X","FOLGA",IF(W11="F","FÉRIAS",IF(W11="A","FOLGA",IF(W11="O","FOLGA",IF(W11=9,"QAP",IF(W11=12,"QAP",IF(W11=7,"QAP",IF(W11=14,"QAP",IF(W11=16,"QAP",IF(W11="B","FOLGA",IF(W11="T","QAP",IF(W11="N","QAP",IF(W11=10,"QAP",IF(W11=11,"QAP",IF(W11="AT","ATESTADO",IF(W11=" ","CONTRATAR")))))))))))))))))</f>
        <v>QAP</v>
      </c>
      <c r="W11" s="90">
        <f>_xlfn.XLOOKUP(B11,'Escala mensal'!$E$4:$E$23,'Escala mensal'!$I$4:$I$23," ",0,1)</f>
        <v>0</v>
      </c>
      <c r="X11" s="57"/>
      <c r="Y11" s="57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2.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227"/>
      <c r="L12" s="227"/>
      <c r="M12" s="227"/>
      <c r="N12" s="227"/>
      <c r="O12" s="227"/>
      <c r="P12" s="227"/>
      <c r="Q12" s="227"/>
      <c r="R12" s="227"/>
      <c r="S12" s="87"/>
      <c r="T12" s="87"/>
      <c r="U12" s="87"/>
      <c r="V12" s="31" t="str">
        <f t="shared" si="1"/>
        <v>QAP</v>
      </c>
      <c r="W12" s="90">
        <f>_xlfn.XLOOKUP(B12,'Escala mensal'!$E$4:$E$23,'Escala mensal'!$I$4:$I$23," ",0,1)</f>
        <v>0</v>
      </c>
      <c r="X12" s="57"/>
      <c r="Y12" s="57"/>
      <c r="Z12" s="63"/>
      <c r="AA12" s="63"/>
      <c r="AB12" s="63"/>
      <c r="AC12" s="63"/>
      <c r="AD12" s="63"/>
      <c r="AE12" s="63"/>
      <c r="AF12" s="63"/>
      <c r="AG12" s="57"/>
    </row>
    <row r="13" spans="1:37" s="17" customFormat="1" ht="22.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227"/>
      <c r="L13" s="227"/>
      <c r="M13" s="227"/>
      <c r="N13" s="227"/>
      <c r="O13" s="227"/>
      <c r="P13" s="227"/>
      <c r="Q13" s="227"/>
      <c r="R13" s="227"/>
      <c r="S13" s="87"/>
      <c r="T13" s="87"/>
      <c r="U13" s="87"/>
      <c r="V13" s="31" t="str">
        <f t="shared" si="1"/>
        <v>QAP</v>
      </c>
      <c r="W13" s="90">
        <f>_xlfn.XLOOKUP(B13,'Escala mensal'!$E$4:$E$23,'Escala mensal'!$I$4:$I$23," ",0,1)</f>
        <v>0</v>
      </c>
      <c r="X13" s="57"/>
      <c r="Y13" s="57"/>
      <c r="Z13" s="63"/>
      <c r="AA13" s="63"/>
      <c r="AB13" s="63"/>
      <c r="AC13" s="63"/>
      <c r="AD13" s="63"/>
      <c r="AE13" s="63"/>
      <c r="AF13" s="63"/>
      <c r="AG13" s="57"/>
    </row>
    <row r="14" spans="1:37" ht="22.1" customHeight="1" x14ac:dyDescent="0.6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227"/>
      <c r="L14" s="227"/>
      <c r="M14" s="227"/>
      <c r="N14" s="227"/>
      <c r="O14" s="227"/>
      <c r="P14" s="227"/>
      <c r="Q14" s="227"/>
      <c r="R14" s="227"/>
      <c r="S14" s="87"/>
      <c r="T14" s="87"/>
      <c r="U14" s="87"/>
      <c r="V14" s="31" t="str">
        <f t="shared" si="1"/>
        <v>QAP</v>
      </c>
      <c r="W14" s="90">
        <f>_xlfn.XLOOKUP(B14,'Escala mensal'!$E$4:$E$23,'Escala mensal'!$I$4:$I$23," ",0,1)</f>
        <v>0</v>
      </c>
      <c r="X14" s="57"/>
      <c r="Y14" s="57"/>
      <c r="Z14" s="63"/>
      <c r="AA14" s="63"/>
      <c r="AB14" s="63"/>
      <c r="AC14" s="63"/>
      <c r="AD14" s="63"/>
    </row>
    <row r="15" spans="1:37" ht="22.1" hidden="1" customHeight="1" x14ac:dyDescent="0.6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31" t="str">
        <f t="shared" si="1"/>
        <v>FÉRIAS</v>
      </c>
      <c r="W15" s="90" t="str">
        <f>_xlfn.XLOOKUP(B15,'Escala mensal'!$E$4:$E$23,'Escala mensal'!$I$4:$I$23," ",0,1)</f>
        <v>F</v>
      </c>
      <c r="X15" s="57"/>
      <c r="Y15" s="57"/>
      <c r="Z15" s="63"/>
      <c r="AA15" s="63"/>
      <c r="AB15" s="63"/>
      <c r="AC15" s="63"/>
      <c r="AD15" s="63"/>
    </row>
    <row r="16" spans="1:37" ht="22.1" hidden="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31" t="str">
        <f t="shared" si="1"/>
        <v>FOLGA</v>
      </c>
      <c r="W16" s="90" t="str">
        <f>_xlfn.XLOOKUP(B16,'Escala mensal'!$E$4:$E$23,'Escala mensal'!$I$4:$I$23," ",0,1)</f>
        <v>X</v>
      </c>
      <c r="X16" s="57"/>
      <c r="Y16" s="57"/>
      <c r="Z16" s="63"/>
      <c r="AA16" s="63"/>
      <c r="AB16" s="63"/>
      <c r="AC16" s="63"/>
      <c r="AD16" s="63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31" t="str">
        <f t="shared" si="1"/>
        <v>QAP</v>
      </c>
      <c r="W17" s="90">
        <f>_xlfn.XLOOKUP(B17,'Escala mensal'!$E$4:$E$23,'Escala mensal'!$I$4:$I$23," ",0,1)</f>
        <v>0</v>
      </c>
      <c r="X17" s="57"/>
      <c r="Y17" s="57"/>
      <c r="Z17" s="63"/>
      <c r="AA17" s="63"/>
      <c r="AB17" s="63"/>
      <c r="AC17" s="63"/>
      <c r="AD17" s="63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QAP</v>
      </c>
      <c r="W18" s="90">
        <f>_xlfn.XLOOKUP(B18,'Escala mensal'!$E$4:$E$23,'Escala mensal'!$I$4:$I$23," ",0,1)</f>
        <v>0</v>
      </c>
      <c r="X18" s="57"/>
      <c r="Y18" s="57"/>
      <c r="Z18" s="63"/>
      <c r="AA18" s="63"/>
      <c r="AB18" s="63"/>
      <c r="AC18" s="63"/>
      <c r="AD18" s="63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mensal'!$I$4:$I$23," ",0,1)</f>
        <v>0</v>
      </c>
      <c r="X19" s="57"/>
      <c r="Y19" s="57"/>
      <c r="Z19" s="63"/>
      <c r="AA19" s="63"/>
      <c r="AB19" s="63"/>
      <c r="AC19" s="63"/>
      <c r="AD19" s="63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mensal'!$I$4:$I$23," ",0,1)</f>
        <v>0</v>
      </c>
      <c r="X20" s="57"/>
      <c r="Y20" s="57"/>
      <c r="Z20" s="63"/>
      <c r="AA20" s="63"/>
      <c r="AB20" s="63"/>
      <c r="AC20" s="63"/>
      <c r="AD20" s="63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mensal'!$I$4:$I$23," ",0,1)</f>
        <v>0</v>
      </c>
      <c r="X21" s="57"/>
      <c r="Y21" s="57"/>
      <c r="Z21" s="63"/>
      <c r="AA21" s="63"/>
      <c r="AB21" s="63"/>
      <c r="AC21" s="63"/>
      <c r="AD21" s="63"/>
    </row>
    <row r="22" spans="1:37" ht="22.1" customHeight="1" x14ac:dyDescent="0.6">
      <c r="A22" s="253" t="str">
        <f>_xlfn.CONCAT(SUBTOTAL(103, $A$5:$A$20), " ", "Op. estacionamento")</f>
        <v>8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2"/>
      <c r="W22" s="52"/>
      <c r="X22" s="57"/>
      <c r="Y22" s="57"/>
      <c r="Z22" s="63"/>
      <c r="AA22" s="63"/>
      <c r="AB22" s="63"/>
      <c r="AC22" s="63"/>
      <c r="AD22" s="63"/>
    </row>
    <row r="23" spans="1:37" ht="22.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228"/>
      <c r="G23" s="228"/>
      <c r="H23" s="228"/>
      <c r="I23" s="228"/>
      <c r="J23" s="228"/>
      <c r="K23" s="228"/>
      <c r="L23" s="228"/>
      <c r="M23" s="22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2">IF(W23=0,"QAP",IF(W23="X","FOLGA",IF(W23="F","FÉRIAS",IF(W23="A","FOLGA",IF(W23="O","FOLGA",IF(W23=9,"QAP",IF(W23=12,"QAP",IF(W23=6,"QAP",IF(W23=7,"QAP",IF(W23=14,"QAP",IF(W23=16,"QAP",IF(W23="B","FOLGA",IF(W23="T","QAP",IF(W23="N","QAP",IF(W23=10,"QAP",IF(W23=11,"QAP",IF(W23="AT","ATESTADO",IF(W23=" ","CONTRATAR"))))))))))))))))))</f>
        <v>QAP</v>
      </c>
      <c r="W23" s="90">
        <f>_xlfn.XLOOKUP(B23,'Escala mensal'!$E$28:$E$36,'Escala mensal'!$I$28:$I$36,,0,1)</f>
        <v>0</v>
      </c>
      <c r="X23" s="57"/>
      <c r="Y23" s="57"/>
      <c r="Z23" s="63"/>
      <c r="AA23" s="63"/>
      <c r="AB23" s="63"/>
      <c r="AC23" s="63"/>
      <c r="AD23" s="63"/>
      <c r="AJ23" s="17"/>
    </row>
    <row r="24" spans="1:37" s="30" customFormat="1" ht="22.1" hidden="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9"/>
      <c r="V24" s="31" t="str">
        <f t="shared" si="2"/>
        <v>FOLGA</v>
      </c>
      <c r="W24" s="90" t="str">
        <f>_xlfn.XLOOKUP(B24,'Escala mensal'!$E$28:$E$36,'Escala mensal'!$I$28:$I$36,,0,1)</f>
        <v>X</v>
      </c>
      <c r="X24" s="57"/>
      <c r="Y24" s="57"/>
      <c r="Z24" s="63"/>
      <c r="AA24" s="63"/>
      <c r="AB24" s="63"/>
      <c r="AC24" s="63"/>
      <c r="AD24" s="63"/>
      <c r="AE24" s="64"/>
      <c r="AF24" s="63"/>
      <c r="AG24" s="59"/>
    </row>
    <row r="25" spans="1:37" s="30" customFormat="1" ht="22.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88"/>
      <c r="G25" s="88"/>
      <c r="H25" s="88"/>
      <c r="I25" s="228"/>
      <c r="J25" s="228"/>
      <c r="K25" s="228"/>
      <c r="L25" s="228"/>
      <c r="M25" s="228"/>
      <c r="N25" s="228"/>
      <c r="O25" s="228"/>
      <c r="P25" s="228"/>
      <c r="Q25" s="88"/>
      <c r="R25" s="88"/>
      <c r="S25" s="88"/>
      <c r="T25" s="88"/>
      <c r="U25" s="88"/>
      <c r="V25" s="31" t="str">
        <f t="shared" si="2"/>
        <v>QAP</v>
      </c>
      <c r="W25" s="90">
        <f>_xlfn.XLOOKUP(B25,'Escala mensal'!$E$28:$E$36,'Escala mensal'!$I$28:$I$36,,0,1)</f>
        <v>0</v>
      </c>
      <c r="X25" s="57"/>
      <c r="Y25" s="57"/>
      <c r="Z25" s="63"/>
      <c r="AA25" s="63"/>
      <c r="AB25" s="63"/>
      <c r="AC25" s="63"/>
      <c r="AD25" s="63"/>
      <c r="AE25" s="64"/>
      <c r="AF25" s="63"/>
      <c r="AG25" s="59"/>
    </row>
    <row r="26" spans="1:37" s="30" customFormat="1" ht="22.1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228"/>
      <c r="N26" s="228"/>
      <c r="O26" s="228"/>
      <c r="P26" s="228"/>
      <c r="Q26" s="228"/>
      <c r="R26" s="228"/>
      <c r="S26" s="228"/>
      <c r="T26" s="228"/>
      <c r="U26" s="228"/>
      <c r="V26" s="31" t="str">
        <f t="shared" si="2"/>
        <v>QAP</v>
      </c>
      <c r="W26" s="90">
        <f>_xlfn.XLOOKUP(B26,'Escala mensal'!$E$28:$E$36,'Escala mensal'!$I$28:$I$36,,0,1)</f>
        <v>0</v>
      </c>
      <c r="X26" s="59"/>
      <c r="Y26" s="59"/>
      <c r="Z26" s="63"/>
      <c r="AA26" s="63"/>
      <c r="AB26" s="63"/>
      <c r="AC26" s="63"/>
      <c r="AD26" s="63"/>
      <c r="AE26" s="64"/>
      <c r="AF26" s="63"/>
      <c r="AG26" s="59"/>
    </row>
    <row r="27" spans="1:37" s="30" customFormat="1" ht="22.1" customHeight="1" x14ac:dyDescent="0.6">
      <c r="A27" s="253" t="str">
        <f>CONCATENATE(SUBTOTAL(103, $A$23:$A$26), " ", "Cftv")</f>
        <v>3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2"/>
      <c r="W27" s="52"/>
      <c r="X27" s="59"/>
      <c r="Y27" s="59"/>
      <c r="Z27" s="63"/>
      <c r="AA27" s="63"/>
      <c r="AB27" s="63"/>
      <c r="AC27" s="63"/>
      <c r="AD27" s="63"/>
      <c r="AE27" s="64"/>
      <c r="AF27" s="63"/>
      <c r="AG27" s="59"/>
    </row>
    <row r="28" spans="1:37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QAP</v>
      </c>
      <c r="W28" s="90">
        <f>_xlfn.XLOOKUP(B28,'Escala mensal'!$E$28:$E$36,'Escala mensal'!$I$28:$I$36,,0,1)</f>
        <v>0</v>
      </c>
      <c r="X28" s="59"/>
      <c r="Y28" s="59"/>
      <c r="Z28" s="63"/>
      <c r="AA28" s="63"/>
      <c r="AB28" s="63"/>
      <c r="AC28" s="63"/>
      <c r="AD28" s="63"/>
      <c r="AE28" s="64"/>
      <c r="AF28" s="63"/>
      <c r="AG28" s="59"/>
    </row>
    <row r="29" spans="1:37" s="30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QAP</v>
      </c>
      <c r="W29" s="90">
        <f>_xlfn.XLOOKUP(B29,'Escala mensal'!$E$28:$E$36,'Escala mensal'!$I$28:$I$36,,0,1)</f>
        <v>0</v>
      </c>
      <c r="X29" s="59"/>
      <c r="Y29" s="59"/>
      <c r="Z29" s="63"/>
      <c r="AA29" s="63"/>
      <c r="AB29" s="63"/>
      <c r="AC29" s="63"/>
      <c r="AD29" s="63"/>
      <c r="AE29" s="64"/>
      <c r="AF29" s="63"/>
      <c r="AG29" s="59"/>
    </row>
    <row r="30" spans="1:37" s="36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3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FOLGA</v>
      </c>
      <c r="W30" s="90" t="str">
        <f>_xlfn.XLOOKUP(B30,'Escala mensal'!$E$28:$E$36,'Escala mensal'!$I$28:$I$36,,0,1)</f>
        <v>X</v>
      </c>
      <c r="X30" s="57"/>
      <c r="Y30" s="57"/>
      <c r="Z30" s="63"/>
      <c r="AA30" s="63"/>
      <c r="AB30" s="63"/>
      <c r="AC30" s="63"/>
      <c r="AD30" s="63"/>
      <c r="AE30" s="64"/>
      <c r="AF30" s="64"/>
      <c r="AG30" s="56"/>
      <c r="AH30" s="34"/>
      <c r="AI30" s="34"/>
      <c r="AJ30" s="17"/>
      <c r="AK30" s="34"/>
    </row>
    <row r="31" spans="1:37" s="36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3"/>
        <v>QAP</v>
      </c>
      <c r="W31" s="90">
        <f>_xlfn.XLOOKUP(B31,'Escala mensal'!$E$28:$E$36,'Escala mensal'!$I$28:$I$36,,0,1)</f>
        <v>0</v>
      </c>
      <c r="X31" s="57"/>
      <c r="Y31" s="57"/>
      <c r="Z31" s="63"/>
      <c r="AA31" s="63"/>
      <c r="AB31" s="63"/>
      <c r="AC31" s="63"/>
      <c r="AD31" s="63"/>
      <c r="AE31" s="64"/>
      <c r="AF31" s="64"/>
      <c r="AG31" s="56"/>
      <c r="AH31" s="34"/>
      <c r="AI31" s="34"/>
      <c r="AJ31" s="17"/>
      <c r="AK31" s="34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3"/>
        <v>QAP</v>
      </c>
      <c r="W32" s="90">
        <f>_xlfn.XLOOKUP(B32,'Escala mensal'!$E$28:$E$36,'Escala mensal'!$I$28:$I$36,,0,1)</f>
        <v>0</v>
      </c>
      <c r="X32" s="57"/>
      <c r="Y32" s="57"/>
      <c r="Z32" s="63"/>
      <c r="AA32" s="63"/>
      <c r="AB32" s="63"/>
      <c r="AC32" s="63"/>
      <c r="AD32" s="63"/>
      <c r="AE32" s="64"/>
      <c r="AF32" s="64"/>
      <c r="AG32" s="56"/>
      <c r="AH32" s="34"/>
      <c r="AI32" s="34"/>
      <c r="AJ32" s="17"/>
      <c r="AK32" s="34"/>
    </row>
    <row r="33" spans="1:37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 xml:space="preserve">FOLGAS:  •   •   • colaborador10 •   • colaborador8 •   •   •   •   •   •   • colaborador9 •   •   •   •   •   •   • supervisor4 •  •  •  •  • supervisor3•  •  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>OP.Cftv : supervisor2 •   • auxiliar4 • auxiliar2</v>
      </c>
      <c r="Q33" s="296"/>
      <c r="R33" s="296"/>
      <c r="S33" s="296"/>
      <c r="T33" s="296"/>
      <c r="U33" s="297"/>
      <c r="V33" s="183"/>
      <c r="W33" s="183"/>
      <c r="X33" s="99"/>
      <c r="Y33" s="99"/>
      <c r="Z33" s="99"/>
      <c r="AA33" s="99"/>
      <c r="AB33" s="99"/>
      <c r="AC33" s="99"/>
      <c r="AD33" s="99"/>
      <c r="AE33" s="178"/>
      <c r="AF33" s="178"/>
      <c r="AG33" s="178"/>
      <c r="AH33" s="179"/>
      <c r="AI33" s="179"/>
      <c r="AJ33" s="100"/>
      <c r="AK33" s="179"/>
    </row>
    <row r="34" spans="1:37" s="180" customFormat="1" ht="21.25" customHeight="1" x14ac:dyDescent="0.4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",$X$36)</f>
        <v xml:space="preserve">FÉRIAS:  •   •   •   •   •  •   •   •   •   •    • colaborador15 •   •   •   •   •   •   •  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98"/>
      <c r="Q34" s="299"/>
      <c r="R34" s="299"/>
      <c r="S34" s="299"/>
      <c r="T34" s="299"/>
      <c r="U34" s="300"/>
      <c r="V34" s="99"/>
      <c r="W34" s="99"/>
      <c r="X34" s="99"/>
      <c r="Y34" s="99"/>
      <c r="Z34" s="99"/>
      <c r="AA34" s="99"/>
      <c r="AB34" s="99"/>
      <c r="AC34" s="99"/>
      <c r="AD34" s="99"/>
      <c r="AE34" s="178"/>
      <c r="AF34" s="99"/>
      <c r="AG34" s="99"/>
      <c r="AH34" s="100"/>
      <c r="AI34" s="100"/>
      <c r="AJ34" s="100"/>
      <c r="AK34" s="100"/>
    </row>
    <row r="35" spans="1:37" s="182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294"/>
      <c r="W35" s="294"/>
      <c r="X35" s="99"/>
      <c r="Y35" s="99"/>
      <c r="Z35" s="99"/>
      <c r="AA35" s="99"/>
      <c r="AB35" s="99"/>
      <c r="AC35" s="99"/>
      <c r="AD35" s="99"/>
      <c r="AE35" s="178"/>
      <c r="AF35" s="178"/>
      <c r="AG35" s="178"/>
      <c r="AH35" s="181"/>
      <c r="AI35" s="181"/>
      <c r="AK35" s="181"/>
    </row>
    <row r="36" spans="1:37" s="58" customFormat="1" hidden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>colaborador15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 xml:space="preserve"> 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63"/>
      <c r="AC36" s="63"/>
      <c r="AD36" s="63"/>
      <c r="AE36" s="64"/>
      <c r="AF36" s="63"/>
      <c r="AG36" s="59"/>
      <c r="AH36" s="59"/>
      <c r="AI36" s="59"/>
      <c r="AJ36" s="59"/>
      <c r="AK36" s="59"/>
    </row>
    <row r="37" spans="1:37" s="33" customFormat="1" hidden="1" x14ac:dyDescent="0.6">
      <c r="A37" s="91" t="s">
        <v>154</v>
      </c>
      <c r="B37" s="91" t="str">
        <f>_xlfn.XLOOKUP($A$37,$V$5,$B$5," ",0,1)</f>
        <v xml:space="preserve"> </v>
      </c>
      <c r="C37" s="91" t="str">
        <f>_xlfn.XLOOKUP($A$37,$V$6,$B$6," ",0,1)</f>
        <v xml:space="preserve"> </v>
      </c>
      <c r="D37" s="91" t="str">
        <f>_xlfn.XLOOKUP($A$37,$V$7,$B$7," ",0,1)</f>
        <v>colaborador10</v>
      </c>
      <c r="E37" s="91" t="str">
        <f>_xlfn.XLOOKUP($A$37,$V$8,$B$8," ",0,1)</f>
        <v xml:space="preserve"> </v>
      </c>
      <c r="F37" s="91" t="str">
        <f>_xlfn.XLOOKUP($A$37,$V$9,$B$9,"",0,1)</f>
        <v>colaborador8</v>
      </c>
      <c r="G37" s="91" t="str">
        <f>_xlfn.XLOOKUP($A$37,$V$10,$B$10," ",0,1)</f>
        <v xml:space="preserve"> </v>
      </c>
      <c r="H37" s="91" t="str">
        <f>_xlfn.XLOOKUP($A$37,$V$11,$B$11," ",0,1)</f>
        <v xml:space="preserve"> </v>
      </c>
      <c r="I37" s="91" t="str">
        <f>_xlfn.XLOOKUP($A$37,$V$12,$B$12," ",0,1)</f>
        <v xml:space="preserve"> </v>
      </c>
      <c r="J37" s="91" t="str">
        <f>_xlfn.XLOOKUP($A$37,$V$13,$B$13," ",0,1)</f>
        <v xml:space="preserve"> </v>
      </c>
      <c r="K37" s="91" t="str">
        <f>_xlfn.XLOOKUP($A$37,$V$14,$B$14," ",0,1)</f>
        <v xml:space="preserve"> </v>
      </c>
      <c r="L37" s="91" t="str">
        <f>_xlfn.XLOOKUP($A$37,$V$15,$B$15," ",0,1)</f>
        <v xml:space="preserve"> </v>
      </c>
      <c r="M37" s="91" t="str">
        <f>_xlfn.XLOOKUP($A$37,$V$16,$B$16," ",0,1)</f>
        <v>colaborador9</v>
      </c>
      <c r="N37" s="91" t="str">
        <f>_xlfn.XLOOKUP($A$37,$V$17,$B$17," ",0,1)</f>
        <v xml:space="preserve"> </v>
      </c>
      <c r="O37" s="91" t="str">
        <f>_xlfn.XLOOKUP($A$37,$V$18,$B$18," ",0,1)</f>
        <v xml:space="preserve"> 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 xml:space="preserve"> </v>
      </c>
      <c r="T37" s="91" t="str">
        <f>_xlfn.XLOOKUP($A$37,$V$24,$B$24," ",0,1)</f>
        <v>supervisor4</v>
      </c>
      <c r="U37" s="91" t="str">
        <f>_xlfn.XLOOKUP($A$37,$V$25,$B$25," ",0,1)</f>
        <v xml:space="preserve"> </v>
      </c>
      <c r="V37" s="91" t="str">
        <f>_xlfn.XLOOKUP($A$37,$V$26,$B$26," ",0,1)</f>
        <v xml:space="preserve"> </v>
      </c>
      <c r="W37" s="91" t="str">
        <f>_xlfn.XLOOKUP($A$37,$V$28,$B$28," ",0,1)</f>
        <v xml:space="preserve"> </v>
      </c>
      <c r="X37" s="91" t="str">
        <f>_xlfn.XLOOKUP($A$37,$V$29,$B$29," ",0,1)</f>
        <v xml:space="preserve"> </v>
      </c>
      <c r="Y37" s="91" t="str">
        <f>_xlfn.XLOOKUP($A$37,$V$30,$B$30," ",0,1)</f>
        <v>supervisor3</v>
      </c>
      <c r="Z37" s="91" t="str">
        <f>_xlfn.XLOOKUP($A$37,$V$31,$B$31," ",0,1)</f>
        <v xml:space="preserve"> </v>
      </c>
      <c r="AA37" s="91" t="str">
        <f>_xlfn.XLOOKUP($A$37,$V$32,$B$32," ",0,1)</f>
        <v xml:space="preserve"> </v>
      </c>
      <c r="AB37" s="16"/>
      <c r="AC37" s="15"/>
      <c r="AD37" s="15"/>
      <c r="AE37" s="15"/>
      <c r="AF37" s="18"/>
      <c r="AG37" s="34"/>
      <c r="AH37" s="34"/>
      <c r="AI37" s="34"/>
      <c r="AJ37" s="17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6"/>
      <c r="AC38" s="15"/>
      <c r="AD38" s="15"/>
      <c r="AE38" s="15"/>
      <c r="AF38" s="18"/>
      <c r="AG38" s="34"/>
      <c r="AH38" s="34"/>
      <c r="AI38" s="34"/>
      <c r="AJ38" s="17"/>
      <c r="AK38" s="34"/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4">SUM($BF$274:$BW$274)</f>
        <v>0</v>
      </c>
      <c r="AO94" s="206">
        <f t="shared" si="4"/>
        <v>0</v>
      </c>
      <c r="AP94" s="206">
        <f t="shared" si="4"/>
        <v>0</v>
      </c>
      <c r="AQ94" s="206">
        <f t="shared" si="4"/>
        <v>0</v>
      </c>
      <c r="AR94" s="206">
        <f t="shared" si="4"/>
        <v>0</v>
      </c>
      <c r="AS94" s="206">
        <f t="shared" si="4"/>
        <v>0</v>
      </c>
      <c r="AT94" s="206">
        <f t="shared" si="4"/>
        <v>0</v>
      </c>
      <c r="AU94" s="206">
        <f t="shared" si="4"/>
        <v>0</v>
      </c>
      <c r="AV94" s="206">
        <f t="shared" si="4"/>
        <v>0</v>
      </c>
      <c r="AW94" s="206">
        <f t="shared" si="4"/>
        <v>0</v>
      </c>
      <c r="AX94" s="206">
        <f t="shared" si="4"/>
        <v>0</v>
      </c>
      <c r="AY94" s="206">
        <f t="shared" si="4"/>
        <v>0</v>
      </c>
      <c r="AZ94" s="206">
        <f t="shared" si="4"/>
        <v>0</v>
      </c>
      <c r="BA94" s="206">
        <f t="shared" si="4"/>
        <v>0</v>
      </c>
      <c r="BB94" s="206">
        <f t="shared" si="4"/>
        <v>0</v>
      </c>
      <c r="BC94" s="206">
        <f t="shared" si="4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4">
    <mergeCell ref="M63:N63"/>
    <mergeCell ref="E64:F64"/>
    <mergeCell ref="I64:J64"/>
    <mergeCell ref="M64:N64"/>
    <mergeCell ref="E65:F65"/>
    <mergeCell ref="I65:J65"/>
    <mergeCell ref="M65:N65"/>
    <mergeCell ref="Q59:R59"/>
    <mergeCell ref="M58:N58"/>
    <mergeCell ref="M59:N59"/>
    <mergeCell ref="E60:F60"/>
    <mergeCell ref="I60:J60"/>
    <mergeCell ref="Q60:R60"/>
    <mergeCell ref="M60:N60"/>
    <mergeCell ref="E62:F62"/>
    <mergeCell ref="I62:J62"/>
    <mergeCell ref="M62:N62"/>
    <mergeCell ref="R61:S61"/>
    <mergeCell ref="Q62:R62"/>
    <mergeCell ref="Q63:R63"/>
    <mergeCell ref="Q64:R64"/>
    <mergeCell ref="Q65:R65"/>
    <mergeCell ref="I45:J45"/>
    <mergeCell ref="I46:J46"/>
    <mergeCell ref="F39:G39"/>
    <mergeCell ref="N39:O39"/>
    <mergeCell ref="M40:N40"/>
    <mergeCell ref="M41:N41"/>
    <mergeCell ref="M42:N42"/>
    <mergeCell ref="E40:F40"/>
    <mergeCell ref="E41:F41"/>
    <mergeCell ref="E42:F42"/>
    <mergeCell ref="I41:J41"/>
    <mergeCell ref="AD3:AF3"/>
    <mergeCell ref="V35:W35"/>
    <mergeCell ref="A22:C22"/>
    <mergeCell ref="A27:C27"/>
    <mergeCell ref="A33:O33"/>
    <mergeCell ref="P33:U34"/>
    <mergeCell ref="A34:O34"/>
    <mergeCell ref="M2:Q2"/>
    <mergeCell ref="A35:J35"/>
    <mergeCell ref="K35:U35"/>
    <mergeCell ref="S1:T1"/>
    <mergeCell ref="R2:U2"/>
    <mergeCell ref="E57:F57"/>
    <mergeCell ref="I57:J57"/>
    <mergeCell ref="M56:N56"/>
    <mergeCell ref="M57:N57"/>
    <mergeCell ref="E58:F58"/>
    <mergeCell ref="I58:J58"/>
    <mergeCell ref="A1:N1"/>
    <mergeCell ref="O1:Q1"/>
    <mergeCell ref="A2:L3"/>
    <mergeCell ref="Q58:R58"/>
    <mergeCell ref="Q41:R41"/>
    <mergeCell ref="I42:J42"/>
    <mergeCell ref="Q42:R42"/>
    <mergeCell ref="I43:J43"/>
    <mergeCell ref="Q43:R43"/>
    <mergeCell ref="B39:C39"/>
    <mergeCell ref="J39:K39"/>
    <mergeCell ref="R39:S39"/>
    <mergeCell ref="I40:J40"/>
    <mergeCell ref="Q40:R40"/>
    <mergeCell ref="A40:B40"/>
    <mergeCell ref="A41:B41"/>
    <mergeCell ref="A42:B42"/>
    <mergeCell ref="A43:B43"/>
    <mergeCell ref="Q46:R46"/>
    <mergeCell ref="A48:B48"/>
    <mergeCell ref="A44:B44"/>
    <mergeCell ref="A45:B45"/>
    <mergeCell ref="A46:B46"/>
    <mergeCell ref="A47:B47"/>
    <mergeCell ref="E44:F44"/>
    <mergeCell ref="M44:N44"/>
    <mergeCell ref="E45:F45"/>
    <mergeCell ref="M45:N45"/>
    <mergeCell ref="Q44:R44"/>
    <mergeCell ref="Q45:R45"/>
    <mergeCell ref="E43:F43"/>
    <mergeCell ref="I44:J44"/>
    <mergeCell ref="E46:F46"/>
    <mergeCell ref="M46:N46"/>
    <mergeCell ref="E47:F47"/>
    <mergeCell ref="M47:N47"/>
    <mergeCell ref="E48:F48"/>
    <mergeCell ref="M48:N48"/>
    <mergeCell ref="I47:J47"/>
    <mergeCell ref="M43:N43"/>
    <mergeCell ref="B50:C50"/>
    <mergeCell ref="F50:G50"/>
    <mergeCell ref="J50:K50"/>
    <mergeCell ref="N50:O50"/>
    <mergeCell ref="R50:S50"/>
    <mergeCell ref="Q47:R47"/>
    <mergeCell ref="I48:J48"/>
    <mergeCell ref="Q48:R48"/>
    <mergeCell ref="A49:B49"/>
    <mergeCell ref="I49:J49"/>
    <mergeCell ref="Q49:R49"/>
    <mergeCell ref="M49:N49"/>
    <mergeCell ref="E49:F49"/>
    <mergeCell ref="A67:B67"/>
    <mergeCell ref="A69:B69"/>
    <mergeCell ref="A70:B70"/>
    <mergeCell ref="A71:B71"/>
    <mergeCell ref="A51:B51"/>
    <mergeCell ref="I51:J51"/>
    <mergeCell ref="Q51:R51"/>
    <mergeCell ref="A55:B55"/>
    <mergeCell ref="A56:B56"/>
    <mergeCell ref="A57:B57"/>
    <mergeCell ref="Q54:R54"/>
    <mergeCell ref="Q55:R55"/>
    <mergeCell ref="Q56:R56"/>
    <mergeCell ref="Q57:R57"/>
    <mergeCell ref="Q52:R52"/>
    <mergeCell ref="A52:B52"/>
    <mergeCell ref="E52:F52"/>
    <mergeCell ref="I52:J52"/>
    <mergeCell ref="M52:N52"/>
    <mergeCell ref="M51:N51"/>
    <mergeCell ref="M54:N54"/>
    <mergeCell ref="M55:N55"/>
    <mergeCell ref="E51:F51"/>
    <mergeCell ref="E54:F54"/>
    <mergeCell ref="A65:B65"/>
    <mergeCell ref="A54:B54"/>
    <mergeCell ref="E63:F63"/>
    <mergeCell ref="I63:J63"/>
    <mergeCell ref="A58:B58"/>
    <mergeCell ref="A59:B59"/>
    <mergeCell ref="A60:B60"/>
    <mergeCell ref="A62:B62"/>
    <mergeCell ref="A63:B63"/>
    <mergeCell ref="A64:B64"/>
    <mergeCell ref="I56:J56"/>
    <mergeCell ref="E59:F59"/>
    <mergeCell ref="I59:J59"/>
    <mergeCell ref="I54:J54"/>
    <mergeCell ref="E55:F55"/>
    <mergeCell ref="I55:J55"/>
    <mergeCell ref="E56:F56"/>
    <mergeCell ref="A53:B53"/>
    <mergeCell ref="E53:F53"/>
    <mergeCell ref="I53:J53"/>
    <mergeCell ref="M53:N53"/>
    <mergeCell ref="Q53:R53"/>
    <mergeCell ref="B61:C61"/>
    <mergeCell ref="F61:G61"/>
    <mergeCell ref="J61:K61"/>
    <mergeCell ref="N61:O61"/>
    <mergeCell ref="B72:C72"/>
    <mergeCell ref="F72:G72"/>
    <mergeCell ref="A73:B73"/>
    <mergeCell ref="E73:F73"/>
    <mergeCell ref="A66:B66"/>
    <mergeCell ref="E66:F66"/>
    <mergeCell ref="I66:J66"/>
    <mergeCell ref="M66:N66"/>
    <mergeCell ref="E69:F69"/>
    <mergeCell ref="E70:F70"/>
    <mergeCell ref="E71:F71"/>
    <mergeCell ref="E67:F67"/>
    <mergeCell ref="M67:N67"/>
    <mergeCell ref="A68:B68"/>
    <mergeCell ref="E68:F68"/>
    <mergeCell ref="M68:N68"/>
    <mergeCell ref="I67:J67"/>
    <mergeCell ref="I68:J68"/>
    <mergeCell ref="I69:J69"/>
    <mergeCell ref="M69:N69"/>
    <mergeCell ref="I70:J70"/>
    <mergeCell ref="M70:N70"/>
    <mergeCell ref="I71:J71"/>
    <mergeCell ref="M71:N71"/>
    <mergeCell ref="BE197:BW197"/>
    <mergeCell ref="BE216:BW216"/>
    <mergeCell ref="BE121:BW121"/>
    <mergeCell ref="BE140:BW140"/>
    <mergeCell ref="BE159:BW159"/>
    <mergeCell ref="Q66:R66"/>
    <mergeCell ref="Q67:R67"/>
    <mergeCell ref="Q68:R68"/>
    <mergeCell ref="Q69:R69"/>
    <mergeCell ref="Q70:R70"/>
    <mergeCell ref="Q71:R71"/>
    <mergeCell ref="BE178:BW178"/>
    <mergeCell ref="A74:B74"/>
    <mergeCell ref="E74:F74"/>
    <mergeCell ref="A75:B75"/>
    <mergeCell ref="E75:F75"/>
    <mergeCell ref="BE235:BW235"/>
    <mergeCell ref="BE254:BW254"/>
    <mergeCell ref="BE273:BW273"/>
    <mergeCell ref="BE292:BW292"/>
    <mergeCell ref="A81:B81"/>
    <mergeCell ref="E81:F81"/>
    <mergeCell ref="A82:B82"/>
    <mergeCell ref="E82:F82"/>
    <mergeCell ref="A76:B76"/>
    <mergeCell ref="E76:F76"/>
    <mergeCell ref="A77:B77"/>
    <mergeCell ref="E77:F77"/>
    <mergeCell ref="A78:B78"/>
    <mergeCell ref="E78:F78"/>
    <mergeCell ref="A79:B79"/>
    <mergeCell ref="E79:F79"/>
    <mergeCell ref="A80:B80"/>
    <mergeCell ref="E80:F80"/>
    <mergeCell ref="BE83:BW83"/>
    <mergeCell ref="BE102:BW102"/>
  </mergeCells>
  <phoneticPr fontId="3" type="noConversion"/>
  <conditionalFormatting sqref="AC37:AE38 V39:Y1048576 A83:U1048576">
    <cfRule type="containsText" dxfId="4159" priority="6488" operator="containsText" text="qrf">
      <formula>NOT(ISERROR(SEARCH("qrf",A37)))</formula>
    </cfRule>
  </conditionalFormatting>
  <conditionalFormatting sqref="M3">
    <cfRule type="containsText" dxfId="4158" priority="6486" operator="containsText" text="qrf">
      <formula>NOT(ISERROR(SEARCH("qrf",M3)))</formula>
    </cfRule>
  </conditionalFormatting>
  <conditionalFormatting sqref="A1:N1">
    <cfRule type="containsText" dxfId="4157" priority="6485" operator="containsText" text="qrf">
      <formula>NOT(ISERROR(SEARCH("qrf",A1)))</formula>
    </cfRule>
  </conditionalFormatting>
  <conditionalFormatting sqref="O1">
    <cfRule type="containsText" dxfId="4156" priority="6484" operator="containsText" text="qrf">
      <formula>NOT(ISERROR(SEARCH("qrf",O1)))</formula>
    </cfRule>
  </conditionalFormatting>
  <conditionalFormatting sqref="AC2:AJ2">
    <cfRule type="cellIs" dxfId="4155" priority="6480" operator="equal">
      <formula>$M$2</formula>
    </cfRule>
  </conditionalFormatting>
  <conditionalFormatting sqref="AD3">
    <cfRule type="cellIs" dxfId="4154" priority="6479" operator="equal">
      <formula>$M$2</formula>
    </cfRule>
  </conditionalFormatting>
  <conditionalFormatting sqref="V35">
    <cfRule type="containsText" dxfId="4153" priority="5081" operator="containsText" text="qrf">
      <formula>NOT(ISERROR(SEARCH("qrf",V35)))</formula>
    </cfRule>
  </conditionalFormatting>
  <conditionalFormatting sqref="V35">
    <cfRule type="containsText" dxfId="4152" priority="5080" operator="containsText" text="qrf">
      <formula>NOT(ISERROR(SEARCH("qrf",V35)))</formula>
    </cfRule>
  </conditionalFormatting>
  <conditionalFormatting sqref="A4:B4 D4:U4">
    <cfRule type="containsText" dxfId="4151" priority="5009" operator="containsText" text="qrf">
      <formula>NOT(ISERROR(SEARCH("qrf",A4)))</formula>
    </cfRule>
  </conditionalFormatting>
  <conditionalFormatting sqref="B28:B32">
    <cfRule type="containsText" dxfId="4150" priority="5007" operator="containsText" text="qrf">
      <formula>NOT(ISERROR(SEARCH("qrf",B28)))</formula>
    </cfRule>
  </conditionalFormatting>
  <conditionalFormatting sqref="B28:B32">
    <cfRule type="cellIs" dxfId="4149" priority="5006" operator="equal">
      <formula>0</formula>
    </cfRule>
  </conditionalFormatting>
  <conditionalFormatting sqref="A28:A32">
    <cfRule type="containsText" dxfId="4148" priority="4994" operator="containsText" text="qrf">
      <formula>NOT(ISERROR(SEARCH("qrf",A28)))</formula>
    </cfRule>
  </conditionalFormatting>
  <conditionalFormatting sqref="B28:B32">
    <cfRule type="containsText" dxfId="4147" priority="4993" operator="containsText" text="qrf">
      <formula>NOT(ISERROR(SEARCH("qrf",B28)))</formula>
    </cfRule>
  </conditionalFormatting>
  <conditionalFormatting sqref="D28:U32">
    <cfRule type="containsText" dxfId="4146" priority="4991" operator="containsText" text="valet">
      <formula>NOT(ISERROR(SEARCH("valet",D28)))</formula>
    </cfRule>
    <cfRule type="containsText" dxfId="4145" priority="4992" operator="containsText" text="qrf">
      <formula>NOT(ISERROR(SEARCH("qrf",D28)))</formula>
    </cfRule>
  </conditionalFormatting>
  <conditionalFormatting sqref="C4">
    <cfRule type="containsText" dxfId="4144" priority="4988" operator="containsText" text="qrf">
      <formula>NOT(ISERROR(SEARCH("qrf",C4)))</formula>
    </cfRule>
  </conditionalFormatting>
  <conditionalFormatting sqref="M2">
    <cfRule type="containsText" dxfId="4143" priority="382" operator="containsText" text="qrf">
      <formula>NOT(ISERROR(SEARCH("qrf",M2)))</formula>
    </cfRule>
  </conditionalFormatting>
  <conditionalFormatting sqref="C22">
    <cfRule type="containsText" dxfId="4142" priority="324" operator="containsText" text="qrf">
      <formula>NOT(ISERROR(SEARCH("qrf",C22)))</formula>
    </cfRule>
  </conditionalFormatting>
  <conditionalFormatting sqref="B22">
    <cfRule type="containsText" dxfId="4141" priority="323" operator="containsText" text="qrf">
      <formula>NOT(ISERROR(SEARCH("qrf",B22)))</formula>
    </cfRule>
  </conditionalFormatting>
  <conditionalFormatting sqref="B22">
    <cfRule type="cellIs" dxfId="4140" priority="322" operator="equal">
      <formula>0</formula>
    </cfRule>
  </conditionalFormatting>
  <conditionalFormatting sqref="C22">
    <cfRule type="containsText" dxfId="4139" priority="318" operator="containsText" text="12:40x21:00">
      <formula>NOT(ISERROR(SEARCH("12:40x21:00",C22)))</formula>
    </cfRule>
    <cfRule type="containsText" dxfId="4138" priority="319" operator="containsText" text="16:40">
      <formula>NOT(ISERROR(SEARCH("16:40",C22)))</formula>
    </cfRule>
    <cfRule type="containsText" dxfId="4137" priority="320" operator="containsText" text="09:40">
      <formula>NOT(ISERROR(SEARCH("09:40",C22)))</formula>
    </cfRule>
    <cfRule type="containsText" dxfId="4136" priority="321" operator="containsText" text="14:40">
      <formula>NOT(ISERROR(SEARCH("14:40",C22)))</formula>
    </cfRule>
  </conditionalFormatting>
  <conditionalFormatting sqref="A22">
    <cfRule type="containsText" dxfId="4135" priority="317" operator="containsText" text="qrf">
      <formula>NOT(ISERROR(SEARCH("qrf",A22)))</formula>
    </cfRule>
  </conditionalFormatting>
  <conditionalFormatting sqref="C27">
    <cfRule type="containsText" dxfId="4134" priority="316" operator="containsText" text="qrf">
      <formula>NOT(ISERROR(SEARCH("qrf",C27)))</formula>
    </cfRule>
  </conditionalFormatting>
  <conditionalFormatting sqref="B27">
    <cfRule type="containsText" dxfId="4133" priority="315" operator="containsText" text="qrf">
      <formula>NOT(ISERROR(SEARCH("qrf",B27)))</formula>
    </cfRule>
  </conditionalFormatting>
  <conditionalFormatting sqref="B27">
    <cfRule type="cellIs" dxfId="4132" priority="314" operator="equal">
      <formula>0</formula>
    </cfRule>
  </conditionalFormatting>
  <conditionalFormatting sqref="C27">
    <cfRule type="containsText" dxfId="4131" priority="310" operator="containsText" text="12:40x21:00">
      <formula>NOT(ISERROR(SEARCH("12:40x21:00",C27)))</formula>
    </cfRule>
    <cfRule type="containsText" dxfId="4130" priority="311" operator="containsText" text="16:40">
      <formula>NOT(ISERROR(SEARCH("16:40",C27)))</formula>
    </cfRule>
    <cfRule type="containsText" dxfId="4129" priority="312" operator="containsText" text="09:40">
      <formula>NOT(ISERROR(SEARCH("09:40",C27)))</formula>
    </cfRule>
    <cfRule type="containsText" dxfId="4128" priority="313" operator="containsText" text="14:40">
      <formula>NOT(ISERROR(SEARCH("14:40",C27)))</formula>
    </cfRule>
  </conditionalFormatting>
  <conditionalFormatting sqref="A27">
    <cfRule type="containsText" dxfId="4127" priority="309" operator="containsText" text="qrf">
      <formula>NOT(ISERROR(SEARCH("qrf",A27)))</formula>
    </cfRule>
  </conditionalFormatting>
  <conditionalFormatting sqref="D22:U22">
    <cfRule type="cellIs" dxfId="4126" priority="297" operator="equal">
      <formula>0</formula>
    </cfRule>
    <cfRule type="containsText" dxfId="4125" priority="300" operator="containsText" text="valet">
      <formula>NOT(ISERROR(SEARCH("valet",D22)))</formula>
    </cfRule>
    <cfRule type="containsText" dxfId="4124" priority="301" operator="containsText" text="qrf">
      <formula>NOT(ISERROR(SEARCH("qrf",D22)))</formula>
    </cfRule>
  </conditionalFormatting>
  <conditionalFormatting sqref="D22:U22">
    <cfRule type="cellIs" dxfId="4123" priority="298" operator="greaterThan">
      <formula>4</formula>
    </cfRule>
    <cfRule type="cellIs" dxfId="4122" priority="299" operator="lessThan">
      <formula>4</formula>
    </cfRule>
  </conditionalFormatting>
  <conditionalFormatting sqref="D27:U27">
    <cfRule type="cellIs" dxfId="4121" priority="293" operator="equal">
      <formula>0</formula>
    </cfRule>
    <cfRule type="containsText" dxfId="4120" priority="295" operator="containsText" text="valet">
      <formula>NOT(ISERROR(SEARCH("valet",D27)))</formula>
    </cfRule>
    <cfRule type="containsText" dxfId="4119" priority="296" operator="containsText" text="qrf">
      <formula>NOT(ISERROR(SEARCH("qrf",D27)))</formula>
    </cfRule>
  </conditionalFormatting>
  <conditionalFormatting sqref="D27:U27">
    <cfRule type="cellIs" dxfId="4118" priority="294" operator="equal">
      <formula>1</formula>
    </cfRule>
  </conditionalFormatting>
  <conditionalFormatting sqref="A36:AA38">
    <cfRule type="cellIs" dxfId="4117" priority="284" operator="equal">
      <formula>"caixa"</formula>
    </cfRule>
    <cfRule type="cellIs" dxfId="4116" priority="285" operator="equal">
      <formula>"valet"</formula>
    </cfRule>
    <cfRule type="cellIs" dxfId="4115" priority="286" operator="equal">
      <formula>"qrf"</formula>
    </cfRule>
  </conditionalFormatting>
  <conditionalFormatting sqref="W5:W21">
    <cfRule type="cellIs" dxfId="4114" priority="248" operator="equal">
      <formula>"caixa"</formula>
    </cfRule>
    <cfRule type="cellIs" dxfId="4113" priority="249" operator="equal">
      <formula>"valet"</formula>
    </cfRule>
    <cfRule type="cellIs" dxfId="4112" priority="250" operator="equal">
      <formula>"qrf"</formula>
    </cfRule>
  </conditionalFormatting>
  <conditionalFormatting sqref="W28:W32">
    <cfRule type="cellIs" dxfId="4111" priority="245" operator="equal">
      <formula>"caixa"</formula>
    </cfRule>
    <cfRule type="cellIs" dxfId="4110" priority="246" operator="equal">
      <formula>"valet"</formula>
    </cfRule>
    <cfRule type="cellIs" dxfId="4109" priority="247" operator="equal">
      <formula>"qrf"</formula>
    </cfRule>
  </conditionalFormatting>
  <conditionalFormatting sqref="W23:W26">
    <cfRule type="cellIs" dxfId="4108" priority="242" operator="equal">
      <formula>"caixa"</formula>
    </cfRule>
    <cfRule type="cellIs" dxfId="4107" priority="243" operator="equal">
      <formula>"valet"</formula>
    </cfRule>
    <cfRule type="cellIs" dxfId="4106" priority="244" operator="equal">
      <formula>"qrf"</formula>
    </cfRule>
  </conditionalFormatting>
  <conditionalFormatting sqref="C28:C32">
    <cfRule type="containsText" dxfId="4105" priority="238" operator="containsText" text="qrf">
      <formula>NOT(ISERROR(SEARCH("qrf",C28)))</formula>
    </cfRule>
  </conditionalFormatting>
  <conditionalFormatting sqref="C28:C32">
    <cfRule type="containsText" dxfId="4104" priority="234" operator="containsText" text="12:40 X 21:00">
      <formula>NOT(ISERROR(SEARCH("12:40 X 21:00",C28)))</formula>
    </cfRule>
    <cfRule type="containsText" dxfId="4103" priority="235" operator="containsText" text="16:40">
      <formula>NOT(ISERROR(SEARCH("16:40",C28)))</formula>
    </cfRule>
    <cfRule type="containsText" dxfId="4102" priority="236" operator="containsText" text="09:40">
      <formula>NOT(ISERROR(SEARCH("09:40",C28)))</formula>
    </cfRule>
    <cfRule type="containsText" dxfId="4101" priority="237" operator="containsText" text="14:40">
      <formula>NOT(ISERROR(SEARCH("14:40",C28)))</formula>
    </cfRule>
  </conditionalFormatting>
  <conditionalFormatting sqref="A2:L3">
    <cfRule type="cellIs" dxfId="4100" priority="230" operator="equal">
      <formula>"caixa"</formula>
    </cfRule>
    <cfRule type="cellIs" dxfId="4099" priority="231" operator="equal">
      <formula>"valet"</formula>
    </cfRule>
    <cfRule type="cellIs" dxfId="4098" priority="232" operator="equal">
      <formula>"qrf"</formula>
    </cfRule>
  </conditionalFormatting>
  <conditionalFormatting sqref="U72:U82">
    <cfRule type="containsText" dxfId="4097" priority="229" operator="containsText" text="qrf">
      <formula>NOT(ISERROR(SEARCH("qrf",U72)))</formula>
    </cfRule>
  </conditionalFormatting>
  <conditionalFormatting sqref="U70:U71">
    <cfRule type="containsText" dxfId="4096" priority="228" operator="containsText" text="qrf">
      <formula>NOT(ISERROR(SEARCH("qrf",U70)))</formula>
    </cfRule>
  </conditionalFormatting>
  <conditionalFormatting sqref="U60:U69">
    <cfRule type="containsText" dxfId="4095" priority="227" operator="containsText" text="qrf">
      <formula>NOT(ISERROR(SEARCH("qrf",U60)))</formula>
    </cfRule>
  </conditionalFormatting>
  <conditionalFormatting sqref="T39:T82">
    <cfRule type="containsText" dxfId="4094" priority="223" operator="containsText" text="CAIXA">
      <formula>NOT(ISERROR(SEARCH("CAIXA",T39)))</formula>
    </cfRule>
    <cfRule type="containsText" dxfId="4093" priority="224" operator="containsText" text="VALET">
      <formula>NOT(ISERROR(SEARCH("VALET",T39)))</formula>
    </cfRule>
    <cfRule type="cellIs" dxfId="4092" priority="225" operator="equal">
      <formula>"QRF"</formula>
    </cfRule>
    <cfRule type="containsText" dxfId="4091" priority="226" operator="containsText" text="ECHO 21">
      <formula>NOT(ISERROR(SEARCH("ECHO 21",T39)))</formula>
    </cfRule>
  </conditionalFormatting>
  <conditionalFormatting sqref="A23:A26">
    <cfRule type="cellIs" dxfId="4090" priority="142" operator="equal">
      <formula>"caixa"</formula>
    </cfRule>
    <cfRule type="cellIs" dxfId="4089" priority="143" operator="equal">
      <formula>"valet"</formula>
    </cfRule>
    <cfRule type="cellIs" dxfId="4088" priority="144" operator="equal">
      <formula>"qrf"</formula>
    </cfRule>
  </conditionalFormatting>
  <conditionalFormatting sqref="B23:B26">
    <cfRule type="cellIs" dxfId="4087" priority="127" operator="equal">
      <formula>"caixa"</formula>
    </cfRule>
    <cfRule type="cellIs" dxfId="4086" priority="128" operator="equal">
      <formula>"valet"</formula>
    </cfRule>
    <cfRule type="cellIs" dxfId="4085" priority="129" operator="equal">
      <formula>"qrf"</formula>
    </cfRule>
  </conditionalFormatting>
  <conditionalFormatting sqref="C23:C26">
    <cfRule type="containsText" dxfId="4084" priority="121" operator="containsText" text="qrf">
      <formula>NOT(ISERROR(SEARCH("qrf",C23)))</formula>
    </cfRule>
  </conditionalFormatting>
  <conditionalFormatting sqref="C23:C26">
    <cfRule type="containsText" dxfId="4083" priority="117" operator="containsText" text="12:40 X 21:00">
      <formula>NOT(ISERROR(SEARCH("12:40 X 21:00",C23)))</formula>
    </cfRule>
    <cfRule type="containsText" dxfId="4082" priority="118" operator="containsText" text="16:40">
      <formula>NOT(ISERROR(SEARCH("16:40",C23)))</formula>
    </cfRule>
    <cfRule type="containsText" dxfId="4081" priority="119" operator="containsText" text="09:40">
      <formula>NOT(ISERROR(SEARCH("09:40",C23)))</formula>
    </cfRule>
    <cfRule type="containsText" dxfId="4080" priority="120" operator="containsText" text="14:40">
      <formula>NOT(ISERROR(SEARCH("14:40",C23)))</formula>
    </cfRule>
  </conditionalFormatting>
  <conditionalFormatting sqref="D23:T23">
    <cfRule type="cellIs" dxfId="4079" priority="114" operator="equal">
      <formula>"caixa"</formula>
    </cfRule>
    <cfRule type="cellIs" dxfId="4078" priority="115" operator="equal">
      <formula>"valet"</formula>
    </cfRule>
    <cfRule type="cellIs" dxfId="4077" priority="116" operator="equal">
      <formula>"qrf"</formula>
    </cfRule>
  </conditionalFormatting>
  <conditionalFormatting sqref="D24:G24 I24:T24 D25:U26">
    <cfRule type="cellIs" dxfId="4076" priority="111" operator="equal">
      <formula>"caixa"</formula>
    </cfRule>
    <cfRule type="cellIs" dxfId="4075" priority="112" operator="equal">
      <formula>"valet"</formula>
    </cfRule>
    <cfRule type="cellIs" dxfId="4074" priority="113" operator="equal">
      <formula>"qrf"</formula>
    </cfRule>
  </conditionalFormatting>
  <conditionalFormatting sqref="H24">
    <cfRule type="cellIs" dxfId="4073" priority="108" operator="equal">
      <formula>"caixa"</formula>
    </cfRule>
    <cfRule type="cellIs" dxfId="4072" priority="109" operator="equal">
      <formula>"valet"</formula>
    </cfRule>
    <cfRule type="cellIs" dxfId="4071" priority="110" operator="equal">
      <formula>"qrf"</formula>
    </cfRule>
  </conditionalFormatting>
  <conditionalFormatting sqref="V1:X4">
    <cfRule type="cellIs" dxfId="4070" priority="69" operator="equal">
      <formula>"caixa"</formula>
    </cfRule>
    <cfRule type="cellIs" dxfId="4069" priority="70" operator="equal">
      <formula>"valet"</formula>
    </cfRule>
    <cfRule type="cellIs" dxfId="4068" priority="71" operator="equal">
      <formula>"qrf"</formula>
    </cfRule>
  </conditionalFormatting>
  <conditionalFormatting sqref="A81:S82">
    <cfRule type="containsText" dxfId="4067" priority="59" operator="containsText" text="CAIXA">
      <formula>NOT(ISERROR(SEARCH("CAIXA",A81)))</formula>
    </cfRule>
    <cfRule type="containsText" dxfId="4066" priority="60" operator="containsText" text="VALET">
      <formula>NOT(ISERROR(SEARCH("VALET",A81)))</formula>
    </cfRule>
    <cfRule type="cellIs" dxfId="4065" priority="61" operator="equal">
      <formula>"QRF"</formula>
    </cfRule>
    <cfRule type="containsText" dxfId="4064" priority="62" operator="containsText" text="ECHO 21">
      <formula>NOT(ISERROR(SEARCH("ECHO 21",A81)))</formula>
    </cfRule>
  </conditionalFormatting>
  <conditionalFormatting sqref="C81:C82">
    <cfRule type="containsText" dxfId="4063" priority="57" operator="containsText" text="12:40 x 21:00">
      <formula>NOT(ISERROR(SEARCH("12:40 x 21:00",C81)))</formula>
    </cfRule>
    <cfRule type="containsText" dxfId="4062" priority="58" operator="containsText" text="14:40 X 23:00">
      <formula>NOT(ISERROR(SEARCH("14:40 X 23:00",C81)))</formula>
    </cfRule>
  </conditionalFormatting>
  <conditionalFormatting sqref="A39:S80">
    <cfRule type="containsText" dxfId="4061" priority="53" operator="containsText" text="CAIXA">
      <formula>NOT(ISERROR(SEARCH("CAIXA",A39)))</formula>
    </cfRule>
    <cfRule type="containsText" dxfId="4060" priority="54" operator="containsText" text="VALET">
      <formula>NOT(ISERROR(SEARCH("VALET",A39)))</formula>
    </cfRule>
    <cfRule type="cellIs" dxfId="4059" priority="55" operator="equal">
      <formula>"QRF"</formula>
    </cfRule>
    <cfRule type="containsText" dxfId="4058" priority="56" operator="containsText" text="ECHO 21">
      <formula>NOT(ISERROR(SEARCH("ECHO 21",A39)))</formula>
    </cfRule>
  </conditionalFormatting>
  <conditionalFormatting sqref="C39:C80">
    <cfRule type="containsText" dxfId="4057" priority="51" operator="containsText" text="12:40 x 21:00">
      <formula>NOT(ISERROR(SEARCH("12:40 x 21:00",C39)))</formula>
    </cfRule>
    <cfRule type="containsText" dxfId="4056" priority="52" operator="containsText" text="14:40 X 23:00">
      <formula>NOT(ISERROR(SEARCH("14:40 X 23:00",C39)))</formula>
    </cfRule>
  </conditionalFormatting>
  <conditionalFormatting sqref="C5:C21">
    <cfRule type="containsText" dxfId="4055" priority="50" operator="containsText" text="qrf">
      <formula>NOT(ISERROR(SEARCH("qrf",C5)))</formula>
    </cfRule>
  </conditionalFormatting>
  <conditionalFormatting sqref="C5:C21">
    <cfRule type="containsText" dxfId="4054" priority="46" operator="containsText" text="12:40 X 21:00">
      <formula>NOT(ISERROR(SEARCH("12:40 X 21:00",C5)))</formula>
    </cfRule>
    <cfRule type="containsText" dxfId="4053" priority="47" operator="containsText" text="16:40">
      <formula>NOT(ISERROR(SEARCH("16:40",C5)))</formula>
    </cfRule>
    <cfRule type="containsText" dxfId="4052" priority="48" operator="containsText" text="09:40">
      <formula>NOT(ISERROR(SEARCH("09:40",C5)))</formula>
    </cfRule>
    <cfRule type="containsText" dxfId="4051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4050" priority="43" operator="equal">
      <formula>"caixa"</formula>
    </cfRule>
    <cfRule type="cellIs" dxfId="4049" priority="44" operator="equal">
      <formula>"valet"</formula>
    </cfRule>
    <cfRule type="cellIs" dxfId="4048" priority="45" operator="equal">
      <formula>"qrf"</formula>
    </cfRule>
  </conditionalFormatting>
  <conditionalFormatting sqref="B19:B21">
    <cfRule type="cellIs" dxfId="4047" priority="40" operator="equal">
      <formula>"caixa"</formula>
    </cfRule>
    <cfRule type="cellIs" dxfId="4046" priority="41" operator="equal">
      <formula>"valet"</formula>
    </cfRule>
    <cfRule type="cellIs" dxfId="4045" priority="42" operator="equal">
      <formula>"qrf"</formula>
    </cfRule>
  </conditionalFormatting>
  <conditionalFormatting sqref="U16:U17 D5:U15 D16:T18">
    <cfRule type="containsText" dxfId="4044" priority="36" operator="containsText" text="CAIXA">
      <formula>NOT(ISERROR(SEARCH("CAIXA",D5)))</formula>
    </cfRule>
    <cfRule type="containsText" dxfId="4043" priority="37" operator="containsText" text="VALET">
      <formula>NOT(ISERROR(SEARCH("VALET",D5)))</formula>
    </cfRule>
    <cfRule type="cellIs" dxfId="4042" priority="38" operator="equal">
      <formula>"QRF"</formula>
    </cfRule>
    <cfRule type="containsText" dxfId="4041" priority="39" operator="containsText" text="ECHO 21">
      <formula>NOT(ISERROR(SEARCH("ECHO 21",D5)))</formula>
    </cfRule>
  </conditionalFormatting>
  <conditionalFormatting sqref="B12">
    <cfRule type="cellIs" dxfId="4040" priority="33" operator="equal">
      <formula>"caixa"</formula>
    </cfRule>
    <cfRule type="cellIs" dxfId="4039" priority="34" operator="equal">
      <formula>"valet"</formula>
    </cfRule>
    <cfRule type="cellIs" dxfId="4038" priority="35" operator="equal">
      <formula>"qrf"</formula>
    </cfRule>
  </conditionalFormatting>
  <conditionalFormatting sqref="BE84:BE100 BE103:BE119">
    <cfRule type="containsText" dxfId="4037" priority="32" operator="containsText" text="qrf">
      <formula>NOT(ISERROR(SEARCH("qrf",BE84)))</formula>
    </cfRule>
  </conditionalFormatting>
  <conditionalFormatting sqref="BF84:BW100 BF103:BW119 BF136:BW138">
    <cfRule type="containsText" dxfId="4036" priority="31" operator="containsText" text="1">
      <formula>NOT(ISERROR(SEARCH("1",BF84)))</formula>
    </cfRule>
  </conditionalFormatting>
  <conditionalFormatting sqref="AM83:BC83">
    <cfRule type="containsText" dxfId="4035" priority="30" operator="containsText" text="qrf">
      <formula>NOT(ISERROR(SEARCH("qrf",AM83)))</formula>
    </cfRule>
  </conditionalFormatting>
  <conditionalFormatting sqref="BE122:BE138">
    <cfRule type="containsText" dxfId="4034" priority="29" operator="containsText" text="qrf">
      <formula>NOT(ISERROR(SEARCH("qrf",BE122)))</formula>
    </cfRule>
  </conditionalFormatting>
  <conditionalFormatting sqref="BE141:BE157">
    <cfRule type="containsText" dxfId="4033" priority="28" operator="containsText" text="qrf">
      <formula>NOT(ISERROR(SEARCH("qrf",BE141)))</formula>
    </cfRule>
  </conditionalFormatting>
  <conditionalFormatting sqref="BE160:BE176">
    <cfRule type="containsText" dxfId="4032" priority="27" operator="containsText" text="qrf">
      <formula>NOT(ISERROR(SEARCH("qrf",BE160)))</formula>
    </cfRule>
  </conditionalFormatting>
  <conditionalFormatting sqref="BE179:BE195">
    <cfRule type="containsText" dxfId="4031" priority="26" operator="containsText" text="qrf">
      <formula>NOT(ISERROR(SEARCH("qrf",BE179)))</formula>
    </cfRule>
  </conditionalFormatting>
  <conditionalFormatting sqref="BE198:BE214">
    <cfRule type="containsText" dxfId="4030" priority="25" operator="containsText" text="qrf">
      <formula>NOT(ISERROR(SEARCH("qrf",BE198)))</formula>
    </cfRule>
  </conditionalFormatting>
  <conditionalFormatting sqref="BE217:BE233">
    <cfRule type="containsText" dxfId="4029" priority="24" operator="containsText" text="qrf">
      <formula>NOT(ISERROR(SEARCH("qrf",BE217)))</formula>
    </cfRule>
  </conditionalFormatting>
  <conditionalFormatting sqref="BE236:BE252">
    <cfRule type="containsText" dxfId="4028" priority="23" operator="containsText" text="qrf">
      <formula>NOT(ISERROR(SEARCH("qrf",BE236)))</formula>
    </cfRule>
  </conditionalFormatting>
  <conditionalFormatting sqref="BF122:BW135">
    <cfRule type="containsText" dxfId="4027" priority="22" operator="containsText" text="1">
      <formula>NOT(ISERROR(SEARCH("1",BF122)))</formula>
    </cfRule>
  </conditionalFormatting>
  <conditionalFormatting sqref="BF141:BW154">
    <cfRule type="containsText" dxfId="4026" priority="21" operator="containsText" text="1">
      <formula>NOT(ISERROR(SEARCH("1",BF141)))</formula>
    </cfRule>
  </conditionalFormatting>
  <conditionalFormatting sqref="BF160:BW173">
    <cfRule type="containsText" dxfId="4025" priority="20" operator="containsText" text="1">
      <formula>NOT(ISERROR(SEARCH("1",BF160)))</formula>
    </cfRule>
  </conditionalFormatting>
  <conditionalFormatting sqref="BF179:BW192">
    <cfRule type="containsText" dxfId="4024" priority="19" operator="containsText" text="1">
      <formula>NOT(ISERROR(SEARCH("1",BF179)))</formula>
    </cfRule>
  </conditionalFormatting>
  <conditionalFormatting sqref="BF198:BW211">
    <cfRule type="containsText" dxfId="4023" priority="18" operator="containsText" text="1">
      <formula>NOT(ISERROR(SEARCH("1",BF198)))</formula>
    </cfRule>
  </conditionalFormatting>
  <conditionalFormatting sqref="BF217:BW230">
    <cfRule type="containsText" dxfId="4022" priority="17" operator="containsText" text="1">
      <formula>NOT(ISERROR(SEARCH("1",BF217)))</formula>
    </cfRule>
  </conditionalFormatting>
  <conditionalFormatting sqref="BF236:BW249">
    <cfRule type="containsText" dxfId="4021" priority="16" operator="containsText" text="1">
      <formula>NOT(ISERROR(SEARCH("1",BF236)))</formula>
    </cfRule>
  </conditionalFormatting>
  <conditionalFormatting sqref="BE255:BE271">
    <cfRule type="containsText" dxfId="4020" priority="15" operator="containsText" text="qrf">
      <formula>NOT(ISERROR(SEARCH("qrf",BE255)))</formula>
    </cfRule>
  </conditionalFormatting>
  <conditionalFormatting sqref="BF255:BW268">
    <cfRule type="containsText" dxfId="4019" priority="14" operator="containsText" text="1">
      <formula>NOT(ISERROR(SEARCH("1",BF255)))</formula>
    </cfRule>
  </conditionalFormatting>
  <conditionalFormatting sqref="BE274:BE290">
    <cfRule type="containsText" dxfId="4018" priority="13" operator="containsText" text="qrf">
      <formula>NOT(ISERROR(SEARCH("qrf",BE274)))</formula>
    </cfRule>
  </conditionalFormatting>
  <conditionalFormatting sqref="BF274:BW287">
    <cfRule type="containsText" dxfId="4017" priority="12" operator="containsText" text="1">
      <formula>NOT(ISERROR(SEARCH("1",BF274)))</formula>
    </cfRule>
  </conditionalFormatting>
  <conditionalFormatting sqref="BE293:BE309">
    <cfRule type="containsText" dxfId="4016" priority="11" operator="containsText" text="qrf">
      <formula>NOT(ISERROR(SEARCH("qrf",BE293)))</formula>
    </cfRule>
  </conditionalFormatting>
  <conditionalFormatting sqref="BF293:BW306">
    <cfRule type="containsText" dxfId="4015" priority="10" operator="containsText" text="1">
      <formula>NOT(ISERROR(SEARCH("1",BF293)))</formula>
    </cfRule>
  </conditionalFormatting>
  <conditionalFormatting sqref="BF155:BW157">
    <cfRule type="containsText" dxfId="4014" priority="9" operator="containsText" text="1">
      <formula>NOT(ISERROR(SEARCH("1",BF155)))</formula>
    </cfRule>
  </conditionalFormatting>
  <conditionalFormatting sqref="BF174:BW176">
    <cfRule type="containsText" dxfId="4013" priority="8" operator="containsText" text="1">
      <formula>NOT(ISERROR(SEARCH("1",BF174)))</formula>
    </cfRule>
  </conditionalFormatting>
  <conditionalFormatting sqref="BF193:BW195">
    <cfRule type="containsText" dxfId="4012" priority="7" operator="containsText" text="1">
      <formula>NOT(ISERROR(SEARCH("1",BF193)))</formula>
    </cfRule>
  </conditionalFormatting>
  <conditionalFormatting sqref="BF212:BW214">
    <cfRule type="containsText" dxfId="4011" priority="6" operator="containsText" text="1">
      <formula>NOT(ISERROR(SEARCH("1",BF212)))</formula>
    </cfRule>
  </conditionalFormatting>
  <conditionalFormatting sqref="BF231:BW233">
    <cfRule type="containsText" dxfId="4010" priority="5" operator="containsText" text="1">
      <formula>NOT(ISERROR(SEARCH("1",BF231)))</formula>
    </cfRule>
  </conditionalFormatting>
  <conditionalFormatting sqref="BF250:BW252">
    <cfRule type="containsText" dxfId="4009" priority="4" operator="containsText" text="1">
      <formula>NOT(ISERROR(SEARCH("1",BF250)))</formula>
    </cfRule>
  </conditionalFormatting>
  <conditionalFormatting sqref="BF269:BW271">
    <cfRule type="containsText" dxfId="4008" priority="3" operator="containsText" text="1">
      <formula>NOT(ISERROR(SEARCH("1",BF269)))</formula>
    </cfRule>
  </conditionalFormatting>
  <conditionalFormatting sqref="BF288:BW290">
    <cfRule type="containsText" dxfId="4007" priority="2" operator="containsText" text="1">
      <formula>NOT(ISERROR(SEARCH("1",BF288)))</formula>
    </cfRule>
  </conditionalFormatting>
  <conditionalFormatting sqref="BF307:BW309">
    <cfRule type="containsText" dxfId="4006" priority="1" operator="containsText" text="1">
      <formula>NOT(ISERROR(SEARCH("1",BF307)))</formula>
    </cfRule>
  </conditionalFormatting>
  <pageMargins left="0" right="0" top="0" bottom="0" header="0" footer="0"/>
  <pageSetup paperSize="9" scale="60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EsconderFolga04.EsconderFolga04">
                <anchor>
                  <from>
                    <xdr:col>26</xdr:col>
                    <xdr:colOff>1423358</xdr:colOff>
                    <xdr:row>7</xdr:row>
                    <xdr:rowOff>232913</xdr:rowOff>
                  </from>
                  <to>
                    <xdr:col>28</xdr:col>
                    <xdr:colOff>577970</xdr:colOff>
                    <xdr:row>11</xdr:row>
                    <xdr:rowOff>86264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ExibirFolga04.ExibirFolga04">
                <anchor>
                  <from>
                    <xdr:col>26</xdr:col>
                    <xdr:colOff>1544128</xdr:colOff>
                    <xdr:row>11</xdr:row>
                    <xdr:rowOff>181155</xdr:rowOff>
                  </from>
                  <to>
                    <xdr:col>28</xdr:col>
                    <xdr:colOff>577970</xdr:colOff>
                    <xdr:row>21</xdr:row>
                    <xdr:rowOff>77638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9A78AB6-C402-4BF8-9B76-C4A5456D1F8B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21E60BEA-CA19-400B-977B-CFF6910EE855}">
          <x14:formula1>
            <xm:f>'Referencia - erros'!$D$1:$D$10</xm:f>
          </x14:formula1>
          <xm:sqref>D24:G26 H25:H26 I24:U26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33ECA-46AC-457A-B984-D6386F0F1D64}">
  <sheetPr codeName="Planilha186"/>
  <dimension ref="A1:BW309"/>
  <sheetViews>
    <sheetView showGridLines="0" showZeros="0" zoomScale="80" zoomScaleNormal="80" workbookViewId="0">
      <pane xSplit="3" ySplit="4" topLeftCell="D5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A36" sqref="A36:XFD38"/>
    </sheetView>
  </sheetViews>
  <sheetFormatPr defaultColWidth="9.125" defaultRowHeight="36" x14ac:dyDescent="0.6"/>
  <cols>
    <col min="1" max="1" width="9.75" style="37" customWidth="1"/>
    <col min="2" max="2" width="13.25" style="34" customWidth="1"/>
    <col min="3" max="3" width="14" style="34" bestFit="1" customWidth="1"/>
    <col min="4" max="8" width="9.625" style="34" customWidth="1"/>
    <col min="9" max="21" width="9.625" style="26" customWidth="1"/>
    <col min="22" max="22" width="12.625" style="26" hidden="1" customWidth="1"/>
    <col min="23" max="23" width="15.75" style="26" hidden="1" customWidth="1"/>
    <col min="24" max="24" width="12.125" style="67" hidden="1" customWidth="1"/>
    <col min="25" max="25" width="59.625" style="67" hidden="1" customWidth="1"/>
    <col min="26" max="26" width="8.875" style="64" bestFit="1" customWidth="1"/>
    <col min="27" max="27" width="32.375" style="64" bestFit="1" customWidth="1"/>
    <col min="28" max="28" width="6.75" style="64" customWidth="1"/>
    <col min="29" max="29" width="20.25" style="64" customWidth="1"/>
    <col min="30" max="30" width="15.25" style="64" customWidth="1"/>
    <col min="31" max="31" width="14.875" style="64" customWidth="1"/>
    <col min="32" max="32" width="5.25" style="64" customWidth="1"/>
    <col min="33" max="33" width="15.25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9"/>
      <c r="I1" s="269"/>
      <c r="J1" s="269"/>
      <c r="K1" s="269"/>
      <c r="L1" s="269"/>
      <c r="M1" s="269"/>
      <c r="N1" s="269"/>
      <c r="O1" s="270" t="s">
        <v>126</v>
      </c>
      <c r="P1" s="271"/>
      <c r="Q1" s="271"/>
      <c r="R1" s="3" t="s">
        <v>127</v>
      </c>
      <c r="S1" s="272">
        <f>$M$2</f>
        <v>45752</v>
      </c>
      <c r="T1" s="272"/>
      <c r="U1" s="32"/>
      <c r="V1" s="115" t="s">
        <v>128</v>
      </c>
      <c r="W1" s="116" t="str">
        <f>_xlfn.XLOOKUP($V$1,$V$26,$B$26," ",0,1)</f>
        <v xml:space="preserve"> </v>
      </c>
      <c r="X1" s="27" t="str">
        <f>_xlfn.XLOOKUP($V$1,$V$29,$B$29," ",0,1)</f>
        <v>auxiliar3</v>
      </c>
      <c r="Y1" s="174" t="s">
        <v>163</v>
      </c>
      <c r="Z1" s="68"/>
      <c r="AA1" s="69" t="s">
        <v>35</v>
      </c>
      <c r="AB1" s="69" t="s">
        <v>129</v>
      </c>
      <c r="AC1" s="69" t="s">
        <v>130</v>
      </c>
      <c r="AD1" s="69" t="s">
        <v>131</v>
      </c>
      <c r="AE1" s="69" t="s">
        <v>132</v>
      </c>
      <c r="AF1" s="70"/>
      <c r="AG1" s="71"/>
      <c r="AH1" s="1"/>
      <c r="AI1" s="1"/>
      <c r="AJ1" s="29"/>
      <c r="AK1" s="29"/>
    </row>
    <row r="2" spans="1:37" s="17" customFormat="1" ht="18.2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>Supervisores:    • supervisor3 • supervisor1   •  Supervisor Junior: auxiliar3   •  Supervisor técnico: lider1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'01'!M2:Q2+4</f>
        <v>45752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>supervisor2</v>
      </c>
      <c r="W2" s="27" t="str">
        <f>_xlfn.XLOOKUP($V$1,$V$28,$B$28," ",0,1)</f>
        <v xml:space="preserve"> </v>
      </c>
      <c r="X2" s="117" t="str">
        <f>_xlfn.XLOOKUP($V$1,$V$32,$B$32," ",0,1)</f>
        <v>lider1</v>
      </c>
      <c r="Y2" s="175"/>
      <c r="Z2" s="57"/>
      <c r="AA2" s="63"/>
      <c r="AB2" s="69"/>
      <c r="AC2" s="72">
        <f>$AC$3</f>
        <v>45752</v>
      </c>
      <c r="AD2" s="72" t="e">
        <f>_xlfn.XLOOKUP(AC2,previsao[dia],previsao[tempo],,0,1)</f>
        <v>#N/A</v>
      </c>
      <c r="AE2" s="73" t="e">
        <f>_xlfn.XLOOKUP($AC$2,previsao[dia],previsao[maxima],,0,1)</f>
        <v>#N/A</v>
      </c>
      <c r="AF2" s="73" t="e">
        <f>_xlfn.XLOOKUP($AC$2,previsao[dia],previsao[minima],,0,1)</f>
        <v>#N/A</v>
      </c>
      <c r="AG2" s="65"/>
      <c r="AH2" s="2"/>
      <c r="AI2" s="2"/>
      <c r="AJ2" s="2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>supervisor4</v>
      </c>
      <c r="W3" s="27" t="str">
        <f>_xlfn.XLOOKUP($V$1,$V$30,$B$30," ",0,1)</f>
        <v>supervisor3</v>
      </c>
      <c r="X3" s="118"/>
      <c r="Y3" s="175"/>
      <c r="Z3" s="57"/>
      <c r="AA3" s="63"/>
      <c r="AB3" s="75"/>
      <c r="AC3" s="72">
        <f>$M$2</f>
        <v>45752</v>
      </c>
      <c r="AD3" s="252" t="e">
        <f>_xlfn.XLOOKUP(AD2,'Referencia - erros'!H2:H30,'Referencia - erros'!I2:I30,,0,1)</f>
        <v>#N/A</v>
      </c>
      <c r="AE3" s="252"/>
      <c r="AF3" s="252"/>
      <c r="AG3" s="7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>auxiliar4</v>
      </c>
      <c r="W4" s="114" t="str">
        <f>_xlfn.XLOOKUP($V$1,$V$31,$B$31," ",0,1)</f>
        <v>supervisor1</v>
      </c>
      <c r="X4" s="119"/>
      <c r="Y4" s="176"/>
      <c r="Z4" s="63"/>
      <c r="AA4" s="63"/>
      <c r="AB4" s="63"/>
      <c r="AC4" s="63"/>
      <c r="AD4" s="63"/>
      <c r="AE4" s="76"/>
      <c r="AF4" s="76"/>
      <c r="AG4" s="66"/>
    </row>
    <row r="5" spans="1:37" s="17" customFormat="1" ht="21.6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227"/>
      <c r="E5" s="227"/>
      <c r="F5" s="227"/>
      <c r="G5" s="227"/>
      <c r="H5" s="227"/>
      <c r="I5" s="227"/>
      <c r="J5" s="227"/>
      <c r="K5" s="22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QAP</v>
      </c>
      <c r="W5" s="90">
        <f>_xlfn.XLOOKUP(B5,'Escala mensal'!$E$4:$E$23,'Escala mensal'!$J$4:$J$23," ",0,1)</f>
        <v>0</v>
      </c>
      <c r="X5" s="57"/>
      <c r="Y5" s="57"/>
      <c r="Z5" s="63"/>
      <c r="AA5" s="63"/>
      <c r="AB5" s="63"/>
      <c r="AC5" s="63"/>
      <c r="AD5" s="63"/>
      <c r="AE5" s="63"/>
      <c r="AF5" s="63"/>
      <c r="AG5" s="57"/>
    </row>
    <row r="6" spans="1:37" s="17" customFormat="1" ht="22.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227"/>
      <c r="G6" s="227"/>
      <c r="H6" s="227"/>
      <c r="I6" s="227"/>
      <c r="J6" s="227"/>
      <c r="K6" s="227"/>
      <c r="L6" s="227"/>
      <c r="M6" s="227"/>
      <c r="N6" s="87"/>
      <c r="O6" s="87"/>
      <c r="P6" s="87"/>
      <c r="Q6" s="87"/>
      <c r="R6" s="87"/>
      <c r="S6" s="87"/>
      <c r="T6" s="87"/>
      <c r="U6" s="87"/>
      <c r="V6" s="31" t="str">
        <f t="shared" ref="V6:V21" si="0">IF(W6=0,"QAP",IF(W6="X","FOLGA",IF(W6="F","FÉRIAS",IF(W6="A","FOLGA",IF(W6="O","FOLGA",IF(W6=9,"QAP",IF(W6=12,"QAP",IF(W6=7,"QAP",IF(W6=14,"QAP",IF(W6=16,"QAP",IF(W6="B","FOLGA",IF(W6="T","QAP",IF(W6="N","QAP",IF(W6=10,"QAP",IF(W6=11,"QAP",IF(W6="AT","ATESTADO",IF(W6=" ","CONTRATAR")))))))))))))))))</f>
        <v>QAP</v>
      </c>
      <c r="W6" s="90">
        <f>_xlfn.XLOOKUP(B6,'Escala mensal'!$E$4:$E$23,'Escala mensal'!$J$4:$J$23," ",0,1)</f>
        <v>0</v>
      </c>
      <c r="X6" s="57"/>
      <c r="Y6" s="57"/>
      <c r="Z6" s="63"/>
      <c r="AA6" s="63"/>
      <c r="AB6" s="63"/>
      <c r="AC6" s="63"/>
      <c r="AD6" s="99"/>
      <c r="AE6" s="63"/>
      <c r="AF6" s="63"/>
      <c r="AG6" s="57"/>
    </row>
    <row r="7" spans="1:37" s="17" customFormat="1" ht="22.1" hidden="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8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31" t="str">
        <f t="shared" si="0"/>
        <v>FOLGA</v>
      </c>
      <c r="W7" s="90" t="str">
        <f>_xlfn.XLOOKUP(B7,'Escala mensal'!$E$4:$E$23,'Escala mensal'!$J$4:$J$23," ",0,1)</f>
        <v>X</v>
      </c>
      <c r="X7" s="57"/>
      <c r="Y7" s="57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227"/>
      <c r="I8" s="227"/>
      <c r="J8" s="227"/>
      <c r="K8" s="227"/>
      <c r="L8" s="227"/>
      <c r="M8" s="227"/>
      <c r="N8" s="227"/>
      <c r="O8" s="227"/>
      <c r="P8" s="87"/>
      <c r="Q8" s="87"/>
      <c r="R8" s="87"/>
      <c r="S8" s="87"/>
      <c r="T8" s="87"/>
      <c r="U8" s="87"/>
      <c r="V8" s="31" t="str">
        <f t="shared" si="0"/>
        <v>QAP</v>
      </c>
      <c r="W8" s="90">
        <f>_xlfn.XLOOKUP(B8,'Escala mensal'!$E$4:$E$23,'Escala mensal'!$J$4:$J$23," ",0,1)</f>
        <v>0</v>
      </c>
      <c r="X8" s="57"/>
      <c r="Y8" s="57"/>
      <c r="Z8" s="63"/>
      <c r="AA8" s="63"/>
      <c r="AB8" s="63"/>
      <c r="AC8" s="63"/>
      <c r="AD8" s="63"/>
      <c r="AE8" s="63"/>
      <c r="AF8" s="63"/>
      <c r="AG8" s="57"/>
    </row>
    <row r="9" spans="1:37" s="17" customFormat="1" ht="22.1" hidden="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31" t="str">
        <f t="shared" si="0"/>
        <v>FOLGA</v>
      </c>
      <c r="W9" s="90" t="str">
        <f>_xlfn.XLOOKUP(B9,'Escala mensal'!$E$4:$E$23,'Escala mensal'!$J$4:$J$23," ",0,1)</f>
        <v>X</v>
      </c>
      <c r="X9" s="57"/>
      <c r="Y9" s="57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2.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227"/>
      <c r="J10" s="227"/>
      <c r="K10" s="227"/>
      <c r="L10" s="227"/>
      <c r="M10" s="227"/>
      <c r="N10" s="227"/>
      <c r="O10" s="227"/>
      <c r="P10" s="227"/>
      <c r="Q10" s="87"/>
      <c r="R10" s="87"/>
      <c r="S10" s="87"/>
      <c r="T10" s="87"/>
      <c r="U10" s="87"/>
      <c r="V10" s="31" t="str">
        <f t="shared" si="0"/>
        <v>QAP</v>
      </c>
      <c r="W10" s="90">
        <f>_xlfn.XLOOKUP(B10,'Escala mensal'!$E$4:$E$23,'Escala mensal'!$J$4:$J$23," ",0,1)</f>
        <v>0</v>
      </c>
      <c r="X10" s="57"/>
      <c r="Y10" s="57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227"/>
      <c r="L11" s="227"/>
      <c r="M11" s="227"/>
      <c r="N11" s="227"/>
      <c r="O11" s="227"/>
      <c r="P11" s="227"/>
      <c r="Q11" s="227"/>
      <c r="R11" s="227"/>
      <c r="S11" s="87"/>
      <c r="T11" s="87"/>
      <c r="U11" s="87"/>
      <c r="V11" s="31" t="str">
        <f t="shared" si="0"/>
        <v>QAP</v>
      </c>
      <c r="W11" s="90">
        <f>_xlfn.XLOOKUP(B11,'Escala mensal'!$E$4:$E$23,'Escala mensal'!$J$4:$J$23," ",0,1)</f>
        <v>0</v>
      </c>
      <c r="X11" s="57"/>
      <c r="Y11" s="57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2.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227"/>
      <c r="L12" s="227"/>
      <c r="M12" s="227"/>
      <c r="N12" s="227"/>
      <c r="O12" s="227"/>
      <c r="P12" s="227"/>
      <c r="Q12" s="227"/>
      <c r="R12" s="227"/>
      <c r="S12" s="87"/>
      <c r="T12" s="87"/>
      <c r="U12" s="87"/>
      <c r="V12" s="31" t="str">
        <f t="shared" si="0"/>
        <v>QAP</v>
      </c>
      <c r="W12" s="90">
        <f>_xlfn.XLOOKUP(B12,'Escala mensal'!$E$4:$E$23,'Escala mensal'!$J$4:$J$23," ",0,1)</f>
        <v>0</v>
      </c>
      <c r="X12" s="57"/>
      <c r="Y12" s="57"/>
      <c r="Z12" s="63"/>
      <c r="AA12" s="63"/>
      <c r="AB12" s="63"/>
      <c r="AC12" s="63"/>
      <c r="AD12" s="63"/>
      <c r="AE12" s="63"/>
      <c r="AF12" s="63"/>
      <c r="AG12" s="57"/>
    </row>
    <row r="13" spans="1:37" s="17" customFormat="1" ht="22.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227"/>
      <c r="L13" s="227"/>
      <c r="M13" s="227"/>
      <c r="N13" s="227"/>
      <c r="O13" s="227"/>
      <c r="P13" s="227"/>
      <c r="Q13" s="227"/>
      <c r="R13" s="227"/>
      <c r="S13" s="87"/>
      <c r="T13" s="87"/>
      <c r="U13" s="87"/>
      <c r="V13" s="31" t="str">
        <f t="shared" si="0"/>
        <v>QAP</v>
      </c>
      <c r="W13" s="90">
        <f>_xlfn.XLOOKUP(B13,'Escala mensal'!$E$4:$E$23,'Escala mensal'!$J$4:$J$23," ",0,1)</f>
        <v>0</v>
      </c>
      <c r="X13" s="57"/>
      <c r="Y13" s="57"/>
      <c r="Z13" s="63"/>
      <c r="AA13" s="63"/>
      <c r="AB13" s="63"/>
      <c r="AC13" s="63"/>
      <c r="AD13" s="63"/>
      <c r="AE13" s="63"/>
      <c r="AF13" s="63"/>
      <c r="AG13" s="57"/>
    </row>
    <row r="14" spans="1:37" ht="22.1" customHeight="1" x14ac:dyDescent="0.6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227"/>
      <c r="L14" s="227"/>
      <c r="M14" s="227"/>
      <c r="N14" s="227"/>
      <c r="O14" s="227"/>
      <c r="P14" s="227"/>
      <c r="Q14" s="227"/>
      <c r="R14" s="227"/>
      <c r="S14" s="87"/>
      <c r="T14" s="87"/>
      <c r="U14" s="87"/>
      <c r="V14" s="31" t="str">
        <f t="shared" si="0"/>
        <v>QAP</v>
      </c>
      <c r="W14" s="90">
        <f>_xlfn.XLOOKUP(B14,'Escala mensal'!$E$4:$E$23,'Escala mensal'!$J$4:$J$23," ",0,1)</f>
        <v>0</v>
      </c>
      <c r="X14" s="57"/>
      <c r="Y14" s="57"/>
      <c r="Z14" s="63"/>
      <c r="AA14" s="63"/>
      <c r="AB14" s="63"/>
      <c r="AC14" s="63"/>
      <c r="AD14" s="63"/>
    </row>
    <row r="15" spans="1:37" ht="22.1" hidden="1" customHeight="1" x14ac:dyDescent="0.6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31" t="str">
        <f t="shared" si="0"/>
        <v>FÉRIAS</v>
      </c>
      <c r="W15" s="90" t="str">
        <f>_xlfn.XLOOKUP(B15,'Escala mensal'!$E$4:$E$23,'Escala mensal'!$J$4:$J$23," ",0,1)</f>
        <v>F</v>
      </c>
      <c r="X15" s="57"/>
      <c r="Y15" s="57"/>
      <c r="Z15" s="63"/>
      <c r="AA15" s="63"/>
      <c r="AB15" s="63"/>
      <c r="AC15" s="63"/>
      <c r="AD15" s="63"/>
    </row>
    <row r="16" spans="1:37" ht="22.1" hidden="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31" t="str">
        <f t="shared" si="0"/>
        <v>FOLGA</v>
      </c>
      <c r="W16" s="90" t="str">
        <f>_xlfn.XLOOKUP(B16,'Escala mensal'!$E$4:$E$23,'Escala mensal'!$J$4:$J$23," ",0,1)</f>
        <v>X</v>
      </c>
      <c r="X16" s="57"/>
      <c r="Y16" s="57"/>
      <c r="Z16" s="63"/>
      <c r="AA16" s="63"/>
      <c r="AB16" s="63"/>
      <c r="AC16" s="63"/>
      <c r="AD16" s="63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31" t="str">
        <f t="shared" si="0"/>
        <v>QAP</v>
      </c>
      <c r="W17" s="90">
        <f>_xlfn.XLOOKUP(B17,'Escala mensal'!$E$4:$E$23,'Escala mensal'!$J$4:$J$23," ",0,1)</f>
        <v>0</v>
      </c>
      <c r="X17" s="57"/>
      <c r="Y17" s="57"/>
      <c r="Z17" s="63"/>
      <c r="AA17" s="63"/>
      <c r="AB17" s="63"/>
      <c r="AC17" s="63"/>
      <c r="AD17" s="63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QAP</v>
      </c>
      <c r="W18" s="90">
        <f>_xlfn.XLOOKUP(B18,'Escala mensal'!$E$4:$E$23,'Escala mensal'!$J$4:$J$23," ",0,1)</f>
        <v>0</v>
      </c>
      <c r="X18" s="57"/>
      <c r="Y18" s="57"/>
      <c r="Z18" s="63"/>
      <c r="AA18" s="63"/>
      <c r="AB18" s="63"/>
      <c r="AC18" s="63"/>
      <c r="AD18" s="63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mensal'!$J$4:$J$23," ",0,1)</f>
        <v>0</v>
      </c>
      <c r="X19" s="57"/>
      <c r="Y19" s="57"/>
      <c r="Z19" s="63"/>
      <c r="AA19" s="63"/>
      <c r="AB19" s="63"/>
      <c r="AC19" s="63"/>
      <c r="AD19" s="63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mensal'!$J$4:$J$23," ",0,1)</f>
        <v>0</v>
      </c>
      <c r="X20" s="57"/>
      <c r="Y20" s="57"/>
      <c r="Z20" s="63"/>
      <c r="AA20" s="63"/>
      <c r="AB20" s="63"/>
      <c r="AC20" s="63"/>
      <c r="AD20" s="63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mensal'!$J$4:$J$23," ",0,1)</f>
        <v>0</v>
      </c>
      <c r="X21" s="57"/>
      <c r="Y21" s="57"/>
      <c r="Z21" s="63"/>
      <c r="AA21" s="63"/>
      <c r="AB21" s="63"/>
      <c r="AC21" s="63"/>
      <c r="AD21" s="63"/>
    </row>
    <row r="22" spans="1:37" ht="22.1" customHeight="1" x14ac:dyDescent="0.6">
      <c r="A22" s="253" t="str">
        <f>_xlfn.CONCAT(SUBTOTAL(103, $A$5:$A$20), " ", "Op. estacionamento")</f>
        <v>8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2"/>
      <c r="W22" s="52"/>
      <c r="X22" s="57"/>
      <c r="Y22" s="57"/>
      <c r="Z22" s="63"/>
      <c r="AA22" s="63"/>
      <c r="AB22" s="63"/>
      <c r="AC22" s="63"/>
      <c r="AD22" s="63"/>
    </row>
    <row r="23" spans="1:37" ht="22.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228"/>
      <c r="G23" s="228"/>
      <c r="H23" s="228"/>
      <c r="I23" s="228"/>
      <c r="J23" s="228"/>
      <c r="K23" s="228"/>
      <c r="L23" s="228"/>
      <c r="M23" s="22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1">IF(W23=0,"QAP",IF(W23="X","FOLGA",IF(W23="F","FÉRIAS",IF(W23="A","FOLGA",IF(W23="O","FOLGA",IF(W23=9,"QAP",IF(W23=12,"QAP",IF(W23=6,"QAP",IF(W23=7,"QAP",IF(W23=14,"QAP",IF(W23=16,"QAP",IF(W23="B","FOLGA",IF(W23="T","QAP",IF(W23="N","QAP",IF(W23=10,"QAP",IF(W23=11,"QAP",IF(W23="AT","ATESTADO",IF(W23=" ","CONTRATAR"))))))))))))))))))</f>
        <v>QAP</v>
      </c>
      <c r="W23" s="90">
        <f>_xlfn.XLOOKUP(B23,'Escala mensal'!$E$28:$E$36,'Escala mensal'!$J$28:$J$36,,0,1)</f>
        <v>0</v>
      </c>
      <c r="X23" s="57"/>
      <c r="Y23" s="57"/>
      <c r="Z23" s="63"/>
      <c r="AA23" s="63"/>
      <c r="AB23" s="63"/>
      <c r="AC23" s="63"/>
      <c r="AD23" s="63"/>
      <c r="AJ23" s="17"/>
    </row>
    <row r="24" spans="1:37" s="30" customFormat="1" ht="22.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228"/>
      <c r="J24" s="228"/>
      <c r="K24" s="228"/>
      <c r="L24" s="228"/>
      <c r="M24" s="228"/>
      <c r="N24" s="228"/>
      <c r="O24" s="228"/>
      <c r="P24" s="228"/>
      <c r="Q24" s="88"/>
      <c r="R24" s="88"/>
      <c r="S24" s="88"/>
      <c r="T24" s="88"/>
      <c r="U24" s="89"/>
      <c r="V24" s="31" t="str">
        <f t="shared" si="1"/>
        <v>QAP</v>
      </c>
      <c r="W24" s="90">
        <f>_xlfn.XLOOKUP(B24,'Escala mensal'!$E$28:$E$36,'Escala mensal'!$J$28:$J$36,,0,1)</f>
        <v>0</v>
      </c>
      <c r="X24" s="59"/>
      <c r="Y24" s="59"/>
      <c r="Z24" s="63"/>
      <c r="AA24" s="63"/>
      <c r="AB24" s="63"/>
      <c r="AC24" s="63"/>
      <c r="AD24" s="63"/>
      <c r="AE24" s="64"/>
      <c r="AF24" s="63"/>
      <c r="AG24" s="59"/>
    </row>
    <row r="25" spans="1:37" s="30" customFormat="1" ht="22.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88"/>
      <c r="G25" s="88"/>
      <c r="H25" s="88"/>
      <c r="I25" s="88"/>
      <c r="J25" s="88"/>
      <c r="K25" s="88"/>
      <c r="L25" s="88"/>
      <c r="M25" s="228"/>
      <c r="N25" s="228"/>
      <c r="O25" s="228"/>
      <c r="P25" s="228"/>
      <c r="Q25" s="228"/>
      <c r="R25" s="228"/>
      <c r="S25" s="228"/>
      <c r="T25" s="228"/>
      <c r="U25" s="228"/>
      <c r="V25" s="31" t="str">
        <f t="shared" si="1"/>
        <v>QAP</v>
      </c>
      <c r="W25" s="90">
        <f>_xlfn.XLOOKUP(B25,'Escala mensal'!$E$28:$E$36,'Escala mensal'!$J$28:$J$36,,0,1)</f>
        <v>0</v>
      </c>
      <c r="X25" s="59"/>
      <c r="Y25" s="59"/>
      <c r="Z25" s="63"/>
      <c r="AA25" s="63"/>
      <c r="AB25" s="63"/>
      <c r="AC25" s="63"/>
      <c r="AD25" s="63"/>
      <c r="AE25" s="64"/>
      <c r="AF25" s="63"/>
      <c r="AG25" s="59"/>
    </row>
    <row r="26" spans="1:37" s="30" customFormat="1" ht="22.1" hidden="1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31" t="str">
        <f t="shared" si="1"/>
        <v>FOLGA</v>
      </c>
      <c r="W26" s="90" t="str">
        <f>_xlfn.XLOOKUP(B26,'Escala mensal'!$E$28:$E$36,'Escala mensal'!$J$28:$J$36,,0,1)</f>
        <v>X</v>
      </c>
      <c r="X26" s="59"/>
      <c r="Y26" s="59"/>
      <c r="Z26" s="63"/>
      <c r="AA26" s="63"/>
      <c r="AB26" s="63"/>
      <c r="AC26" s="63"/>
      <c r="AD26" s="63"/>
      <c r="AE26" s="64"/>
      <c r="AF26" s="63"/>
      <c r="AG26" s="59"/>
    </row>
    <row r="27" spans="1:37" s="30" customFormat="1" ht="22.1" customHeight="1" x14ac:dyDescent="0.6">
      <c r="A27" s="253" t="str">
        <f>CONCATENATE(SUBTOTAL(103, $A$23:$A$26), " ", "Cftv")</f>
        <v>3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2"/>
      <c r="W27" s="52"/>
      <c r="X27" s="59"/>
      <c r="Y27" s="59"/>
      <c r="Z27" s="63"/>
      <c r="AA27" s="63"/>
      <c r="AB27" s="63"/>
      <c r="AC27" s="63"/>
      <c r="AD27" s="63"/>
      <c r="AE27" s="64"/>
      <c r="AF27" s="63"/>
      <c r="AG27" s="59"/>
    </row>
    <row r="28" spans="1:37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FOLGA</v>
      </c>
      <c r="W28" s="90" t="str">
        <f>_xlfn.XLOOKUP(B28,'Escala mensal'!$E$28:$E$36,'Escala mensal'!$J$28:$J$36,,0,1)</f>
        <v>X</v>
      </c>
      <c r="X28" s="59"/>
      <c r="Y28" s="59"/>
      <c r="Z28" s="63"/>
      <c r="AA28" s="63"/>
      <c r="AB28" s="63"/>
      <c r="AC28" s="63"/>
      <c r="AD28" s="63"/>
      <c r="AE28" s="64"/>
      <c r="AF28" s="63"/>
      <c r="AG28" s="59"/>
    </row>
    <row r="29" spans="1:37" s="30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QAP</v>
      </c>
      <c r="W29" s="90">
        <f>_xlfn.XLOOKUP(B29,'Escala mensal'!$E$28:$E$36,'Escala mensal'!$J$28:$J$36,,0,1)</f>
        <v>0</v>
      </c>
      <c r="X29" s="59"/>
      <c r="Y29" s="59"/>
      <c r="Z29" s="63"/>
      <c r="AA29" s="63"/>
      <c r="AB29" s="63"/>
      <c r="AC29" s="63"/>
      <c r="AD29" s="63"/>
      <c r="AE29" s="64"/>
      <c r="AF29" s="63"/>
      <c r="AG29" s="59"/>
    </row>
    <row r="30" spans="1:37" s="36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QAP</v>
      </c>
      <c r="W30" s="90">
        <f>_xlfn.XLOOKUP(B30,'Escala mensal'!$E$28:$E$36,'Escala mensal'!$J$28:$J$36,,0,1)</f>
        <v>0</v>
      </c>
      <c r="X30" s="57"/>
      <c r="Y30" s="57"/>
      <c r="Z30" s="63"/>
      <c r="AA30" s="63"/>
      <c r="AB30" s="63"/>
      <c r="AC30" s="63"/>
      <c r="AD30" s="63"/>
      <c r="AE30" s="64"/>
      <c r="AF30" s="64"/>
      <c r="AG30" s="56"/>
      <c r="AH30" s="34"/>
      <c r="AI30" s="34"/>
      <c r="AJ30" s="17"/>
      <c r="AK30" s="34"/>
    </row>
    <row r="31" spans="1:37" s="36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2"/>
        <v>QAP</v>
      </c>
      <c r="W31" s="90">
        <f>_xlfn.XLOOKUP(B31,'Escala mensal'!$E$28:$E$36,'Escala mensal'!$J$28:$J$36,,0,1)</f>
        <v>0</v>
      </c>
      <c r="X31" s="57"/>
      <c r="Y31" s="57"/>
      <c r="Z31" s="63"/>
      <c r="AA31" s="63"/>
      <c r="AB31" s="63"/>
      <c r="AC31" s="63"/>
      <c r="AD31" s="63"/>
      <c r="AE31" s="64"/>
      <c r="AF31" s="64"/>
      <c r="AG31" s="56"/>
      <c r="AH31" s="34"/>
      <c r="AI31" s="34"/>
      <c r="AJ31" s="17"/>
      <c r="AK31" s="34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QAP</v>
      </c>
      <c r="W32" s="90">
        <f>_xlfn.XLOOKUP(B32,'Escala mensal'!$E$28:$E$36,'Escala mensal'!$J$28:$J$36,,0,1)</f>
        <v>0</v>
      </c>
      <c r="X32" s="57"/>
      <c r="Y32" s="57"/>
      <c r="Z32" s="63"/>
      <c r="AA32" s="63"/>
      <c r="AB32" s="63"/>
      <c r="AC32" s="63"/>
      <c r="AD32" s="63"/>
      <c r="AE32" s="64"/>
      <c r="AF32" s="64"/>
      <c r="AG32" s="56"/>
      <c r="AH32" s="34"/>
      <c r="AI32" s="34"/>
      <c r="AJ32" s="17"/>
      <c r="AK32" s="34"/>
    </row>
    <row r="33" spans="1:37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 xml:space="preserve">FOLGAS:  •   •   • colaborador10 •   • colaborador8 •   •   •   •   •   •   • colaborador9 •   •   •   •   •   •   •   •  • auxiliar2• auxiliar1•  •  •  •  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 xml:space="preserve">OP.Cftv : supervisor2 • supervisor4 • auxiliar4 •  </v>
      </c>
      <c r="Q33" s="296"/>
      <c r="R33" s="296"/>
      <c r="S33" s="296"/>
      <c r="T33" s="296"/>
      <c r="U33" s="297"/>
      <c r="V33" s="183"/>
      <c r="W33" s="183"/>
      <c r="X33" s="99"/>
      <c r="Y33" s="99"/>
      <c r="Z33" s="99"/>
      <c r="AA33" s="99"/>
      <c r="AB33" s="99"/>
      <c r="AC33" s="99"/>
      <c r="AD33" s="99"/>
      <c r="AE33" s="178"/>
      <c r="AF33" s="178"/>
      <c r="AG33" s="178"/>
      <c r="AH33" s="179"/>
      <c r="AI33" s="179"/>
      <c r="AJ33" s="100"/>
      <c r="AK33" s="179"/>
    </row>
    <row r="34" spans="1:37" s="180" customFormat="1" ht="21.25" customHeight="1" x14ac:dyDescent="0.4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",$X$36)</f>
        <v xml:space="preserve">FÉRIAS:  •   •   •   •   •  •   •   •   •   •    • colaborador15 •   •   •   •   •   •   •  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98"/>
      <c r="Q34" s="299"/>
      <c r="R34" s="299"/>
      <c r="S34" s="299"/>
      <c r="T34" s="299"/>
      <c r="U34" s="300"/>
      <c r="V34" s="99"/>
      <c r="W34" s="99"/>
      <c r="X34" s="99"/>
      <c r="Y34" s="99"/>
      <c r="Z34" s="99"/>
      <c r="AA34" s="99"/>
      <c r="AB34" s="99"/>
      <c r="AC34" s="99"/>
      <c r="AD34" s="99"/>
      <c r="AE34" s="178"/>
      <c r="AF34" s="99"/>
      <c r="AG34" s="99"/>
      <c r="AH34" s="100"/>
      <c r="AI34" s="100"/>
      <c r="AJ34" s="100"/>
      <c r="AK34" s="100"/>
    </row>
    <row r="35" spans="1:37" s="182" customFormat="1" ht="23.8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294"/>
      <c r="W35" s="294"/>
      <c r="X35" s="99"/>
      <c r="Y35" s="99"/>
      <c r="Z35" s="99"/>
      <c r="AA35" s="99"/>
      <c r="AB35" s="99"/>
      <c r="AC35" s="99"/>
      <c r="AD35" s="99"/>
      <c r="AE35" s="178"/>
      <c r="AF35" s="178"/>
      <c r="AG35" s="178"/>
      <c r="AH35" s="181"/>
      <c r="AI35" s="181"/>
      <c r="AK35" s="181"/>
    </row>
    <row r="36" spans="1:37" s="58" customFormat="1" hidden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>colaborador15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 xml:space="preserve"> 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63"/>
      <c r="AC36" s="63"/>
      <c r="AD36" s="63"/>
      <c r="AE36" s="64"/>
      <c r="AF36" s="63"/>
      <c r="AG36" s="59"/>
      <c r="AH36" s="59"/>
      <c r="AI36" s="59"/>
      <c r="AJ36" s="59"/>
      <c r="AK36" s="59"/>
    </row>
    <row r="37" spans="1:37" s="33" customFormat="1" hidden="1" x14ac:dyDescent="0.6">
      <c r="A37" s="91" t="s">
        <v>154</v>
      </c>
      <c r="B37" s="91" t="str">
        <f>_xlfn.XLOOKUP($A$37,$V$5,$B$5," ",0,1)</f>
        <v xml:space="preserve"> </v>
      </c>
      <c r="C37" s="91" t="str">
        <f>_xlfn.XLOOKUP($A$37,$V$6,$B$6," ",0,1)</f>
        <v xml:space="preserve"> </v>
      </c>
      <c r="D37" s="91" t="str">
        <f>_xlfn.XLOOKUP($A$37,$V$7,$B$7," ",0,1)</f>
        <v>colaborador10</v>
      </c>
      <c r="E37" s="91" t="str">
        <f>_xlfn.XLOOKUP($A$37,$V$8,$B$8," ",0,1)</f>
        <v xml:space="preserve"> </v>
      </c>
      <c r="F37" s="91" t="str">
        <f>_xlfn.XLOOKUP($A$37,$V$9,$B$9,"",0,1)</f>
        <v>colaborador8</v>
      </c>
      <c r="G37" s="91" t="str">
        <f>_xlfn.XLOOKUP($A$37,$V$10,$B$10," ",0,1)</f>
        <v xml:space="preserve"> </v>
      </c>
      <c r="H37" s="91" t="str">
        <f>_xlfn.XLOOKUP($A$37,$V$11,$B$11," ",0,1)</f>
        <v xml:space="preserve"> </v>
      </c>
      <c r="I37" s="91" t="str">
        <f>_xlfn.XLOOKUP($A$37,$V$12,$B$12," ",0,1)</f>
        <v xml:space="preserve"> </v>
      </c>
      <c r="J37" s="91" t="str">
        <f>_xlfn.XLOOKUP($A$37,$V$13,$B$13," ",0,1)</f>
        <v xml:space="preserve"> </v>
      </c>
      <c r="K37" s="91" t="str">
        <f>_xlfn.XLOOKUP($A$37,$V$14,$B$14," ",0,1)</f>
        <v xml:space="preserve"> </v>
      </c>
      <c r="L37" s="91" t="str">
        <f>_xlfn.XLOOKUP($A$37,$V$15,$B$15," ",0,1)</f>
        <v xml:space="preserve"> </v>
      </c>
      <c r="M37" s="91" t="str">
        <f>_xlfn.XLOOKUP($A$37,$V$16,$B$16," ",0,1)</f>
        <v>colaborador9</v>
      </c>
      <c r="N37" s="91" t="str">
        <f>_xlfn.XLOOKUP($A$37,$V$17,$B$17," ",0,1)</f>
        <v xml:space="preserve"> </v>
      </c>
      <c r="O37" s="91" t="str">
        <f>_xlfn.XLOOKUP($A$37,$V$18,$B$18," ",0,1)</f>
        <v xml:space="preserve"> 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 xml:space="preserve"> </v>
      </c>
      <c r="T37" s="91" t="str">
        <f>_xlfn.XLOOKUP($A$37,$V$24,$B$24," ",0,1)</f>
        <v xml:space="preserve"> </v>
      </c>
      <c r="U37" s="91" t="str">
        <f>_xlfn.XLOOKUP($A$37,$V$25,$B$25," ",0,1)</f>
        <v xml:space="preserve"> </v>
      </c>
      <c r="V37" s="91" t="str">
        <f>_xlfn.XLOOKUP($A$37,$V$26,$B$26," ",0,1)</f>
        <v>auxiliar2</v>
      </c>
      <c r="W37" s="91" t="str">
        <f>_xlfn.XLOOKUP($A$37,$V$28,$B$28," ",0,1)</f>
        <v>auxiliar1</v>
      </c>
      <c r="X37" s="91" t="str">
        <f>_xlfn.XLOOKUP($A$37,$V$29,$B$29," ",0,1)</f>
        <v xml:space="preserve"> </v>
      </c>
      <c r="Y37" s="91" t="str">
        <f>_xlfn.XLOOKUP($A$37,$V$30,$B$30," ",0,1)</f>
        <v xml:space="preserve"> </v>
      </c>
      <c r="Z37" s="91" t="str">
        <f>_xlfn.XLOOKUP($A$37,$V$31,$B$31," ",0,1)</f>
        <v xml:space="preserve"> </v>
      </c>
      <c r="AA37" s="91" t="str">
        <f>_xlfn.XLOOKUP($A$37,$V$32,$B$32," ",0,1)</f>
        <v xml:space="preserve"> </v>
      </c>
      <c r="AB37" s="16"/>
      <c r="AC37" s="15"/>
      <c r="AD37" s="15"/>
      <c r="AE37" s="15"/>
      <c r="AF37" s="18"/>
      <c r="AG37" s="34"/>
      <c r="AH37" s="34"/>
      <c r="AI37" s="34"/>
      <c r="AJ37" s="17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6"/>
      <c r="AC38" s="15"/>
      <c r="AD38" s="15"/>
      <c r="AE38" s="15"/>
      <c r="AF38" s="18"/>
      <c r="AG38" s="34"/>
      <c r="AH38" s="34"/>
      <c r="AI38" s="34"/>
      <c r="AJ38" s="17"/>
      <c r="AK38" s="34"/>
    </row>
    <row r="39" spans="1:37" s="122" customFormat="1" ht="30.6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3">SUM($BF$274:$BW$274)</f>
        <v>0</v>
      </c>
      <c r="AO94" s="206">
        <f t="shared" si="3"/>
        <v>0</v>
      </c>
      <c r="AP94" s="206">
        <f t="shared" si="3"/>
        <v>0</v>
      </c>
      <c r="AQ94" s="206">
        <f t="shared" si="3"/>
        <v>0</v>
      </c>
      <c r="AR94" s="206">
        <f t="shared" si="3"/>
        <v>0</v>
      </c>
      <c r="AS94" s="206">
        <f t="shared" si="3"/>
        <v>0</v>
      </c>
      <c r="AT94" s="206">
        <f t="shared" si="3"/>
        <v>0</v>
      </c>
      <c r="AU94" s="206">
        <f t="shared" si="3"/>
        <v>0</v>
      </c>
      <c r="AV94" s="206">
        <f t="shared" si="3"/>
        <v>0</v>
      </c>
      <c r="AW94" s="206">
        <f t="shared" si="3"/>
        <v>0</v>
      </c>
      <c r="AX94" s="206">
        <f t="shared" si="3"/>
        <v>0</v>
      </c>
      <c r="AY94" s="206">
        <f t="shared" si="3"/>
        <v>0</v>
      </c>
      <c r="AZ94" s="206">
        <f t="shared" si="3"/>
        <v>0</v>
      </c>
      <c r="BA94" s="206">
        <f t="shared" si="3"/>
        <v>0</v>
      </c>
      <c r="BB94" s="206">
        <f t="shared" si="3"/>
        <v>0</v>
      </c>
      <c r="BC94" s="206">
        <f t="shared" si="3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4">
    <mergeCell ref="AD3:AF3"/>
    <mergeCell ref="A22:C22"/>
    <mergeCell ref="A27:C27"/>
    <mergeCell ref="A33:O33"/>
    <mergeCell ref="P33:U34"/>
    <mergeCell ref="A34:O34"/>
    <mergeCell ref="A1:N1"/>
    <mergeCell ref="O1:Q1"/>
    <mergeCell ref="S1:T1"/>
    <mergeCell ref="A2:L3"/>
    <mergeCell ref="M2:Q2"/>
    <mergeCell ref="R2:U2"/>
    <mergeCell ref="A40:B40"/>
    <mergeCell ref="E40:F40"/>
    <mergeCell ref="I40:J40"/>
    <mergeCell ref="M40:N40"/>
    <mergeCell ref="Q40:R40"/>
    <mergeCell ref="A35:J35"/>
    <mergeCell ref="K35:U35"/>
    <mergeCell ref="V35:W35"/>
    <mergeCell ref="B39:C39"/>
    <mergeCell ref="F39:G39"/>
    <mergeCell ref="J39:K39"/>
    <mergeCell ref="N39:O39"/>
    <mergeCell ref="R39:S39"/>
    <mergeCell ref="A41:B41"/>
    <mergeCell ref="E41:F41"/>
    <mergeCell ref="I41:J41"/>
    <mergeCell ref="M41:N41"/>
    <mergeCell ref="Q41:R41"/>
    <mergeCell ref="A42:B42"/>
    <mergeCell ref="E42:F42"/>
    <mergeCell ref="I42:J42"/>
    <mergeCell ref="M42:N42"/>
    <mergeCell ref="Q42:R42"/>
    <mergeCell ref="A43:B43"/>
    <mergeCell ref="E43:F43"/>
    <mergeCell ref="I43:J43"/>
    <mergeCell ref="M43:N43"/>
    <mergeCell ref="Q43:R43"/>
    <mergeCell ref="A44:B44"/>
    <mergeCell ref="E44:F44"/>
    <mergeCell ref="I44:J44"/>
    <mergeCell ref="M44:N44"/>
    <mergeCell ref="Q44:R44"/>
    <mergeCell ref="A45:B45"/>
    <mergeCell ref="E45:F45"/>
    <mergeCell ref="I45:J45"/>
    <mergeCell ref="M45:N45"/>
    <mergeCell ref="Q45:R45"/>
    <mergeCell ref="A46:B46"/>
    <mergeCell ref="E46:F46"/>
    <mergeCell ref="I46:J46"/>
    <mergeCell ref="M46:N46"/>
    <mergeCell ref="Q46:R46"/>
    <mergeCell ref="A47:B47"/>
    <mergeCell ref="E47:F47"/>
    <mergeCell ref="I47:J47"/>
    <mergeCell ref="M47:N47"/>
    <mergeCell ref="Q47:R47"/>
    <mergeCell ref="A48:B48"/>
    <mergeCell ref="E48:F48"/>
    <mergeCell ref="I48:J48"/>
    <mergeCell ref="M48:N48"/>
    <mergeCell ref="Q48:R48"/>
    <mergeCell ref="A49:B49"/>
    <mergeCell ref="E49:F49"/>
    <mergeCell ref="I49:J49"/>
    <mergeCell ref="M49:N49"/>
    <mergeCell ref="Q49:R49"/>
    <mergeCell ref="B50:C50"/>
    <mergeCell ref="F50:G50"/>
    <mergeCell ref="J50:K50"/>
    <mergeCell ref="N50:O50"/>
    <mergeCell ref="R50:S50"/>
    <mergeCell ref="A51:B51"/>
    <mergeCell ref="E51:F51"/>
    <mergeCell ref="I51:J51"/>
    <mergeCell ref="M51:N51"/>
    <mergeCell ref="Q51:R51"/>
    <mergeCell ref="A52:B52"/>
    <mergeCell ref="E52:F52"/>
    <mergeCell ref="I52:J52"/>
    <mergeCell ref="M52:N52"/>
    <mergeCell ref="Q52:R52"/>
    <mergeCell ref="A53:B53"/>
    <mergeCell ref="E53:F53"/>
    <mergeCell ref="I53:J53"/>
    <mergeCell ref="M53:N53"/>
    <mergeCell ref="Q53:R53"/>
    <mergeCell ref="A54:B54"/>
    <mergeCell ref="E54:F54"/>
    <mergeCell ref="I54:J54"/>
    <mergeCell ref="M54:N54"/>
    <mergeCell ref="Q54:R54"/>
    <mergeCell ref="A57:B57"/>
    <mergeCell ref="E57:F57"/>
    <mergeCell ref="I57:J57"/>
    <mergeCell ref="M57:N57"/>
    <mergeCell ref="Q57:R57"/>
    <mergeCell ref="A55:B55"/>
    <mergeCell ref="E55:F55"/>
    <mergeCell ref="I55:J55"/>
    <mergeCell ref="M55:N55"/>
    <mergeCell ref="Q55:R55"/>
    <mergeCell ref="A56:B56"/>
    <mergeCell ref="E56:F56"/>
    <mergeCell ref="I56:J56"/>
    <mergeCell ref="M56:N56"/>
    <mergeCell ref="Q56:R56"/>
    <mergeCell ref="A58:B58"/>
    <mergeCell ref="E58:F58"/>
    <mergeCell ref="I58:J58"/>
    <mergeCell ref="M58:N58"/>
    <mergeCell ref="Q58:R58"/>
    <mergeCell ref="A59:B59"/>
    <mergeCell ref="E59:F59"/>
    <mergeCell ref="I59:J59"/>
    <mergeCell ref="M59:N59"/>
    <mergeCell ref="Q59:R59"/>
    <mergeCell ref="A60:B60"/>
    <mergeCell ref="E60:F60"/>
    <mergeCell ref="I60:J60"/>
    <mergeCell ref="M60:N60"/>
    <mergeCell ref="Q60:R60"/>
    <mergeCell ref="B61:C61"/>
    <mergeCell ref="F61:G61"/>
    <mergeCell ref="J61:K61"/>
    <mergeCell ref="N61:O61"/>
    <mergeCell ref="R61:S61"/>
    <mergeCell ref="A62:B62"/>
    <mergeCell ref="E62:F62"/>
    <mergeCell ref="I62:J62"/>
    <mergeCell ref="M62:N62"/>
    <mergeCell ref="Q62:R62"/>
    <mergeCell ref="A63:B63"/>
    <mergeCell ref="E63:F63"/>
    <mergeCell ref="I63:J63"/>
    <mergeCell ref="M63:N63"/>
    <mergeCell ref="Q63:R63"/>
    <mergeCell ref="A64:B64"/>
    <mergeCell ref="E64:F64"/>
    <mergeCell ref="I64:J64"/>
    <mergeCell ref="M64:N64"/>
    <mergeCell ref="Q64:R64"/>
    <mergeCell ref="A65:B65"/>
    <mergeCell ref="E65:F65"/>
    <mergeCell ref="I65:J65"/>
    <mergeCell ref="M65:N65"/>
    <mergeCell ref="Q65:R65"/>
    <mergeCell ref="A66:B66"/>
    <mergeCell ref="E66:F66"/>
    <mergeCell ref="I66:J66"/>
    <mergeCell ref="M66:N66"/>
    <mergeCell ref="Q66:R66"/>
    <mergeCell ref="A67:B67"/>
    <mergeCell ref="E67:F67"/>
    <mergeCell ref="I67:J67"/>
    <mergeCell ref="M67:N67"/>
    <mergeCell ref="Q67:R67"/>
    <mergeCell ref="M70:N70"/>
    <mergeCell ref="Q70:R70"/>
    <mergeCell ref="A71:B71"/>
    <mergeCell ref="E71:F71"/>
    <mergeCell ref="I71:J71"/>
    <mergeCell ref="M71:N71"/>
    <mergeCell ref="Q71:R71"/>
    <mergeCell ref="A68:B68"/>
    <mergeCell ref="E68:F68"/>
    <mergeCell ref="I68:J68"/>
    <mergeCell ref="M68:N68"/>
    <mergeCell ref="Q68:R68"/>
    <mergeCell ref="A69:B69"/>
    <mergeCell ref="E69:F69"/>
    <mergeCell ref="I69:J69"/>
    <mergeCell ref="M69:N69"/>
    <mergeCell ref="Q69:R69"/>
    <mergeCell ref="B72:C72"/>
    <mergeCell ref="F72:G72"/>
    <mergeCell ref="A73:B73"/>
    <mergeCell ref="E73:F73"/>
    <mergeCell ref="A74:B74"/>
    <mergeCell ref="E74:F74"/>
    <mergeCell ref="A70:B70"/>
    <mergeCell ref="E70:F70"/>
    <mergeCell ref="I70:J70"/>
    <mergeCell ref="A78:B78"/>
    <mergeCell ref="E78:F78"/>
    <mergeCell ref="A79:B79"/>
    <mergeCell ref="E79:F79"/>
    <mergeCell ref="A80:B80"/>
    <mergeCell ref="E80:F80"/>
    <mergeCell ref="A75:B75"/>
    <mergeCell ref="E75:F75"/>
    <mergeCell ref="A76:B76"/>
    <mergeCell ref="E76:F76"/>
    <mergeCell ref="A77:B77"/>
    <mergeCell ref="E77:F77"/>
    <mergeCell ref="BE235:BW235"/>
    <mergeCell ref="BE254:BW254"/>
    <mergeCell ref="BE273:BW273"/>
    <mergeCell ref="BE292:BW292"/>
    <mergeCell ref="A81:B81"/>
    <mergeCell ref="E81:F81"/>
    <mergeCell ref="A82:B82"/>
    <mergeCell ref="E82:F82"/>
    <mergeCell ref="BE83:BW83"/>
    <mergeCell ref="BE102:BW102"/>
    <mergeCell ref="BE121:BW121"/>
    <mergeCell ref="BE140:BW140"/>
    <mergeCell ref="BE159:BW159"/>
    <mergeCell ref="BE178:BW178"/>
    <mergeCell ref="BE197:BW197"/>
    <mergeCell ref="BE216:BW216"/>
  </mergeCells>
  <conditionalFormatting sqref="AC37:AE38 V39:Y1048576 A83:U1048576">
    <cfRule type="containsText" dxfId="4005" priority="421" operator="containsText" text="qrf">
      <formula>NOT(ISERROR(SEARCH("qrf",A37)))</formula>
    </cfRule>
  </conditionalFormatting>
  <conditionalFormatting sqref="M3">
    <cfRule type="containsText" dxfId="4004" priority="420" operator="containsText" text="qrf">
      <formula>NOT(ISERROR(SEARCH("qrf",M3)))</formula>
    </cfRule>
  </conditionalFormatting>
  <conditionalFormatting sqref="A1:N1">
    <cfRule type="containsText" dxfId="4003" priority="419" operator="containsText" text="qrf">
      <formula>NOT(ISERROR(SEARCH("qrf",A1)))</formula>
    </cfRule>
  </conditionalFormatting>
  <conditionalFormatting sqref="O1">
    <cfRule type="containsText" dxfId="4002" priority="418" operator="containsText" text="qrf">
      <formula>NOT(ISERROR(SEARCH("qrf",O1)))</formula>
    </cfRule>
  </conditionalFormatting>
  <conditionalFormatting sqref="AC2:AJ2">
    <cfRule type="cellIs" dxfId="4001" priority="417" operator="equal">
      <formula>$M$2</formula>
    </cfRule>
  </conditionalFormatting>
  <conditionalFormatting sqref="AD3">
    <cfRule type="cellIs" dxfId="4000" priority="416" operator="equal">
      <formula>$M$2</formula>
    </cfRule>
  </conditionalFormatting>
  <conditionalFormatting sqref="V35">
    <cfRule type="containsText" dxfId="3999" priority="403" operator="containsText" text="qrf">
      <formula>NOT(ISERROR(SEARCH("qrf",V35)))</formula>
    </cfRule>
  </conditionalFormatting>
  <conditionalFormatting sqref="V35">
    <cfRule type="containsText" dxfId="3998" priority="402" operator="containsText" text="qrf">
      <formula>NOT(ISERROR(SEARCH("qrf",V35)))</formula>
    </cfRule>
  </conditionalFormatting>
  <conditionalFormatting sqref="A4:B4 D4:U4">
    <cfRule type="containsText" dxfId="3997" priority="401" operator="containsText" text="qrf">
      <formula>NOT(ISERROR(SEARCH("qrf",A4)))</formula>
    </cfRule>
  </conditionalFormatting>
  <conditionalFormatting sqref="B28:B32">
    <cfRule type="containsText" dxfId="3996" priority="400" operator="containsText" text="qrf">
      <formula>NOT(ISERROR(SEARCH("qrf",B28)))</formula>
    </cfRule>
  </conditionalFormatting>
  <conditionalFormatting sqref="B28:B32">
    <cfRule type="cellIs" dxfId="3995" priority="399" operator="equal">
      <formula>0</formula>
    </cfRule>
  </conditionalFormatting>
  <conditionalFormatting sqref="A28:A32">
    <cfRule type="containsText" dxfId="3994" priority="396" operator="containsText" text="qrf">
      <formula>NOT(ISERROR(SEARCH("qrf",A28)))</formula>
    </cfRule>
  </conditionalFormatting>
  <conditionalFormatting sqref="B28:B32">
    <cfRule type="containsText" dxfId="3993" priority="395" operator="containsText" text="qrf">
      <formula>NOT(ISERROR(SEARCH("qrf",B28)))</formula>
    </cfRule>
  </conditionalFormatting>
  <conditionalFormatting sqref="D28:U32">
    <cfRule type="containsText" dxfId="3992" priority="393" operator="containsText" text="valet">
      <formula>NOT(ISERROR(SEARCH("valet",D28)))</formula>
    </cfRule>
    <cfRule type="containsText" dxfId="3991" priority="394" operator="containsText" text="qrf">
      <formula>NOT(ISERROR(SEARCH("qrf",D28)))</formula>
    </cfRule>
  </conditionalFormatting>
  <conditionalFormatting sqref="C4">
    <cfRule type="containsText" dxfId="3990" priority="392" operator="containsText" text="qrf">
      <formula>NOT(ISERROR(SEARCH("qrf",C4)))</formula>
    </cfRule>
  </conditionalFormatting>
  <conditionalFormatting sqref="M2">
    <cfRule type="containsText" dxfId="3989" priority="323" operator="containsText" text="qrf">
      <formula>NOT(ISERROR(SEARCH("qrf",M2)))</formula>
    </cfRule>
  </conditionalFormatting>
  <conditionalFormatting sqref="C22">
    <cfRule type="containsText" dxfId="3988" priority="306" operator="containsText" text="qrf">
      <formula>NOT(ISERROR(SEARCH("qrf",C22)))</formula>
    </cfRule>
  </conditionalFormatting>
  <conditionalFormatting sqref="B22">
    <cfRule type="containsText" dxfId="3987" priority="305" operator="containsText" text="qrf">
      <formula>NOT(ISERROR(SEARCH("qrf",B22)))</formula>
    </cfRule>
  </conditionalFormatting>
  <conditionalFormatting sqref="B22">
    <cfRule type="cellIs" dxfId="3986" priority="304" operator="equal">
      <formula>0</formula>
    </cfRule>
  </conditionalFormatting>
  <conditionalFormatting sqref="C22">
    <cfRule type="containsText" dxfId="3985" priority="300" operator="containsText" text="12:40x21:00">
      <formula>NOT(ISERROR(SEARCH("12:40x21:00",C22)))</formula>
    </cfRule>
    <cfRule type="containsText" dxfId="3984" priority="301" operator="containsText" text="16:40">
      <formula>NOT(ISERROR(SEARCH("16:40",C22)))</formula>
    </cfRule>
    <cfRule type="containsText" dxfId="3983" priority="302" operator="containsText" text="09:40">
      <formula>NOT(ISERROR(SEARCH("09:40",C22)))</formula>
    </cfRule>
    <cfRule type="containsText" dxfId="3982" priority="303" operator="containsText" text="14:40">
      <formula>NOT(ISERROR(SEARCH("14:40",C22)))</formula>
    </cfRule>
  </conditionalFormatting>
  <conditionalFormatting sqref="A22">
    <cfRule type="containsText" dxfId="3981" priority="299" operator="containsText" text="qrf">
      <formula>NOT(ISERROR(SEARCH("qrf",A22)))</formula>
    </cfRule>
  </conditionalFormatting>
  <conditionalFormatting sqref="C27">
    <cfRule type="containsText" dxfId="3980" priority="298" operator="containsText" text="qrf">
      <formula>NOT(ISERROR(SEARCH("qrf",C27)))</formula>
    </cfRule>
  </conditionalFormatting>
  <conditionalFormatting sqref="B27">
    <cfRule type="containsText" dxfId="3979" priority="297" operator="containsText" text="qrf">
      <formula>NOT(ISERROR(SEARCH("qrf",B27)))</formula>
    </cfRule>
  </conditionalFormatting>
  <conditionalFormatting sqref="B27">
    <cfRule type="cellIs" dxfId="3978" priority="296" operator="equal">
      <formula>0</formula>
    </cfRule>
  </conditionalFormatting>
  <conditionalFormatting sqref="C27">
    <cfRule type="containsText" dxfId="3977" priority="292" operator="containsText" text="12:40x21:00">
      <formula>NOT(ISERROR(SEARCH("12:40x21:00",C27)))</formula>
    </cfRule>
    <cfRule type="containsText" dxfId="3976" priority="293" operator="containsText" text="16:40">
      <formula>NOT(ISERROR(SEARCH("16:40",C27)))</formula>
    </cfRule>
    <cfRule type="containsText" dxfId="3975" priority="294" operator="containsText" text="09:40">
      <formula>NOT(ISERROR(SEARCH("09:40",C27)))</formula>
    </cfRule>
    <cfRule type="containsText" dxfId="3974" priority="295" operator="containsText" text="14:40">
      <formula>NOT(ISERROR(SEARCH("14:40",C27)))</formula>
    </cfRule>
  </conditionalFormatting>
  <conditionalFormatting sqref="A27">
    <cfRule type="containsText" dxfId="3973" priority="291" operator="containsText" text="qrf">
      <formula>NOT(ISERROR(SEARCH("qrf",A27)))</formula>
    </cfRule>
  </conditionalFormatting>
  <conditionalFormatting sqref="D22:U22">
    <cfRule type="cellIs" dxfId="3972" priority="286" operator="equal">
      <formula>0</formula>
    </cfRule>
    <cfRule type="containsText" dxfId="3971" priority="289" operator="containsText" text="valet">
      <formula>NOT(ISERROR(SEARCH("valet",D22)))</formula>
    </cfRule>
    <cfRule type="containsText" dxfId="3970" priority="290" operator="containsText" text="qrf">
      <formula>NOT(ISERROR(SEARCH("qrf",D22)))</formula>
    </cfRule>
  </conditionalFormatting>
  <conditionalFormatting sqref="D22:U22">
    <cfRule type="cellIs" dxfId="3969" priority="287" operator="greaterThan">
      <formula>4</formula>
    </cfRule>
    <cfRule type="cellIs" dxfId="3968" priority="288" operator="lessThan">
      <formula>4</formula>
    </cfRule>
  </conditionalFormatting>
  <conditionalFormatting sqref="D27:U27">
    <cfRule type="cellIs" dxfId="3967" priority="282" operator="equal">
      <formula>0</formula>
    </cfRule>
    <cfRule type="containsText" dxfId="3966" priority="284" operator="containsText" text="valet">
      <formula>NOT(ISERROR(SEARCH("valet",D27)))</formula>
    </cfRule>
    <cfRule type="containsText" dxfId="3965" priority="285" operator="containsText" text="qrf">
      <formula>NOT(ISERROR(SEARCH("qrf",D27)))</formula>
    </cfRule>
  </conditionalFormatting>
  <conditionalFormatting sqref="D27:U27">
    <cfRule type="cellIs" dxfId="3964" priority="283" operator="equal">
      <formula>1</formula>
    </cfRule>
  </conditionalFormatting>
  <conditionalFormatting sqref="A36:AA38">
    <cfRule type="cellIs" dxfId="3963" priority="276" operator="equal">
      <formula>"caixa"</formula>
    </cfRule>
    <cfRule type="cellIs" dxfId="3962" priority="277" operator="equal">
      <formula>"valet"</formula>
    </cfRule>
    <cfRule type="cellIs" dxfId="3961" priority="278" operator="equal">
      <formula>"qrf"</formula>
    </cfRule>
  </conditionalFormatting>
  <conditionalFormatting sqref="W5:W21">
    <cfRule type="cellIs" dxfId="3960" priority="250" operator="equal">
      <formula>"caixa"</formula>
    </cfRule>
    <cfRule type="cellIs" dxfId="3959" priority="251" operator="equal">
      <formula>"valet"</formula>
    </cfRule>
    <cfRule type="cellIs" dxfId="3958" priority="252" operator="equal">
      <formula>"qrf"</formula>
    </cfRule>
  </conditionalFormatting>
  <conditionalFormatting sqref="W23:W26">
    <cfRule type="cellIs" dxfId="3957" priority="247" operator="equal">
      <formula>"caixa"</formula>
    </cfRule>
    <cfRule type="cellIs" dxfId="3956" priority="248" operator="equal">
      <formula>"valet"</formula>
    </cfRule>
    <cfRule type="cellIs" dxfId="3955" priority="249" operator="equal">
      <formula>"qrf"</formula>
    </cfRule>
  </conditionalFormatting>
  <conditionalFormatting sqref="W28:W32">
    <cfRule type="cellIs" dxfId="3954" priority="241" operator="equal">
      <formula>"caixa"</formula>
    </cfRule>
    <cfRule type="cellIs" dxfId="3953" priority="242" operator="equal">
      <formula>"valet"</formula>
    </cfRule>
    <cfRule type="cellIs" dxfId="3952" priority="243" operator="equal">
      <formula>"qrf"</formula>
    </cfRule>
  </conditionalFormatting>
  <conditionalFormatting sqref="V1:X4">
    <cfRule type="cellIs" dxfId="3951" priority="238" operator="equal">
      <formula>"caixa"</formula>
    </cfRule>
    <cfRule type="cellIs" dxfId="3950" priority="239" operator="equal">
      <formula>"valet"</formula>
    </cfRule>
    <cfRule type="cellIs" dxfId="3949" priority="240" operator="equal">
      <formula>"qrf"</formula>
    </cfRule>
  </conditionalFormatting>
  <conditionalFormatting sqref="C28:C32">
    <cfRule type="containsText" dxfId="3948" priority="237" operator="containsText" text="qrf">
      <formula>NOT(ISERROR(SEARCH("qrf",C28)))</formula>
    </cfRule>
  </conditionalFormatting>
  <conditionalFormatting sqref="C28:C32">
    <cfRule type="containsText" dxfId="3947" priority="233" operator="containsText" text="12:40 X 21:00">
      <formula>NOT(ISERROR(SEARCH("12:40 X 21:00",C28)))</formula>
    </cfRule>
    <cfRule type="containsText" dxfId="3946" priority="234" operator="containsText" text="16:40">
      <formula>NOT(ISERROR(SEARCH("16:40",C28)))</formula>
    </cfRule>
    <cfRule type="containsText" dxfId="3945" priority="235" operator="containsText" text="09:40">
      <formula>NOT(ISERROR(SEARCH("09:40",C28)))</formula>
    </cfRule>
    <cfRule type="containsText" dxfId="3944" priority="236" operator="containsText" text="14:40">
      <formula>NOT(ISERROR(SEARCH("14:40",C28)))</formula>
    </cfRule>
  </conditionalFormatting>
  <conditionalFormatting sqref="A2:L3">
    <cfRule type="cellIs" dxfId="3943" priority="229" operator="equal">
      <formula>"caixa"</formula>
    </cfRule>
    <cfRule type="cellIs" dxfId="3942" priority="230" operator="equal">
      <formula>"valet"</formula>
    </cfRule>
    <cfRule type="cellIs" dxfId="3941" priority="231" operator="equal">
      <formula>"qrf"</formula>
    </cfRule>
  </conditionalFormatting>
  <conditionalFormatting sqref="U72:U82">
    <cfRule type="containsText" dxfId="3940" priority="228" operator="containsText" text="qrf">
      <formula>NOT(ISERROR(SEARCH("qrf",U72)))</formula>
    </cfRule>
  </conditionalFormatting>
  <conditionalFormatting sqref="U70:U71">
    <cfRule type="containsText" dxfId="3939" priority="227" operator="containsText" text="qrf">
      <formula>NOT(ISERROR(SEARCH("qrf",U70)))</formula>
    </cfRule>
  </conditionalFormatting>
  <conditionalFormatting sqref="U60:U69">
    <cfRule type="containsText" dxfId="3938" priority="226" operator="containsText" text="qrf">
      <formula>NOT(ISERROR(SEARCH("qrf",U60)))</formula>
    </cfRule>
  </conditionalFormatting>
  <conditionalFormatting sqref="T39:T82">
    <cfRule type="containsText" dxfId="3937" priority="222" operator="containsText" text="CAIXA">
      <formula>NOT(ISERROR(SEARCH("CAIXA",T39)))</formula>
    </cfRule>
    <cfRule type="containsText" dxfId="3936" priority="223" operator="containsText" text="VALET">
      <formula>NOT(ISERROR(SEARCH("VALET",T39)))</formula>
    </cfRule>
    <cfRule type="cellIs" dxfId="3935" priority="224" operator="equal">
      <formula>"QRF"</formula>
    </cfRule>
    <cfRule type="containsText" dxfId="3934" priority="225" operator="containsText" text="ECHO 21">
      <formula>NOT(ISERROR(SEARCH("ECHO 21",T39)))</formula>
    </cfRule>
  </conditionalFormatting>
  <conditionalFormatting sqref="A23:A26">
    <cfRule type="cellIs" dxfId="3933" priority="121" operator="equal">
      <formula>"caixa"</formula>
    </cfRule>
    <cfRule type="cellIs" dxfId="3932" priority="122" operator="equal">
      <formula>"valet"</formula>
    </cfRule>
    <cfRule type="cellIs" dxfId="3931" priority="123" operator="equal">
      <formula>"qrf"</formula>
    </cfRule>
  </conditionalFormatting>
  <conditionalFormatting sqref="B23:B26">
    <cfRule type="cellIs" dxfId="3930" priority="106" operator="equal">
      <formula>"caixa"</formula>
    </cfRule>
    <cfRule type="cellIs" dxfId="3929" priority="107" operator="equal">
      <formula>"valet"</formula>
    </cfRule>
    <cfRule type="cellIs" dxfId="3928" priority="108" operator="equal">
      <formula>"qrf"</formula>
    </cfRule>
  </conditionalFormatting>
  <conditionalFormatting sqref="C23:C26">
    <cfRule type="containsText" dxfId="3927" priority="100" operator="containsText" text="qrf">
      <formula>NOT(ISERROR(SEARCH("qrf",C23)))</formula>
    </cfRule>
  </conditionalFormatting>
  <conditionalFormatting sqref="C23:C26">
    <cfRule type="containsText" dxfId="3926" priority="96" operator="containsText" text="12:40 X 21:00">
      <formula>NOT(ISERROR(SEARCH("12:40 X 21:00",C23)))</formula>
    </cfRule>
    <cfRule type="containsText" dxfId="3925" priority="97" operator="containsText" text="16:40">
      <formula>NOT(ISERROR(SEARCH("16:40",C23)))</formula>
    </cfRule>
    <cfRule type="containsText" dxfId="3924" priority="98" operator="containsText" text="09:40">
      <formula>NOT(ISERROR(SEARCH("09:40",C23)))</formula>
    </cfRule>
    <cfRule type="containsText" dxfId="3923" priority="99" operator="containsText" text="14:40">
      <formula>NOT(ISERROR(SEARCH("14:40",C23)))</formula>
    </cfRule>
  </conditionalFormatting>
  <conditionalFormatting sqref="D23:T23">
    <cfRule type="cellIs" dxfId="3922" priority="93" operator="equal">
      <formula>"caixa"</formula>
    </cfRule>
    <cfRule type="cellIs" dxfId="3921" priority="94" operator="equal">
      <formula>"valet"</formula>
    </cfRule>
    <cfRule type="cellIs" dxfId="3920" priority="95" operator="equal">
      <formula>"qrf"</formula>
    </cfRule>
  </conditionalFormatting>
  <conditionalFormatting sqref="D24:G24 D25:U26 I24:T24">
    <cfRule type="cellIs" dxfId="3919" priority="90" operator="equal">
      <formula>"caixa"</formula>
    </cfRule>
    <cfRule type="cellIs" dxfId="3918" priority="91" operator="equal">
      <formula>"valet"</formula>
    </cfRule>
    <cfRule type="cellIs" dxfId="3917" priority="92" operator="equal">
      <formula>"qrf"</formula>
    </cfRule>
  </conditionalFormatting>
  <conditionalFormatting sqref="H24">
    <cfRule type="cellIs" dxfId="3916" priority="87" operator="equal">
      <formula>"caixa"</formula>
    </cfRule>
    <cfRule type="cellIs" dxfId="3915" priority="88" operator="equal">
      <formula>"valet"</formula>
    </cfRule>
    <cfRule type="cellIs" dxfId="3914" priority="89" operator="equal">
      <formula>"qrf"</formula>
    </cfRule>
  </conditionalFormatting>
  <conditionalFormatting sqref="A81:S82">
    <cfRule type="containsText" dxfId="3913" priority="59" operator="containsText" text="CAIXA">
      <formula>NOT(ISERROR(SEARCH("CAIXA",A81)))</formula>
    </cfRule>
    <cfRule type="containsText" dxfId="3912" priority="60" operator="containsText" text="VALET">
      <formula>NOT(ISERROR(SEARCH("VALET",A81)))</formula>
    </cfRule>
    <cfRule type="cellIs" dxfId="3911" priority="61" operator="equal">
      <formula>"QRF"</formula>
    </cfRule>
    <cfRule type="containsText" dxfId="3910" priority="62" operator="containsText" text="ECHO 21">
      <formula>NOT(ISERROR(SEARCH("ECHO 21",A81)))</formula>
    </cfRule>
  </conditionalFormatting>
  <conditionalFormatting sqref="C81:C82">
    <cfRule type="containsText" dxfId="3909" priority="57" operator="containsText" text="12:40 x 21:00">
      <formula>NOT(ISERROR(SEARCH("12:40 x 21:00",C81)))</formula>
    </cfRule>
    <cfRule type="containsText" dxfId="3908" priority="58" operator="containsText" text="14:40 X 23:00">
      <formula>NOT(ISERROR(SEARCH("14:40 X 23:00",C81)))</formula>
    </cfRule>
  </conditionalFormatting>
  <conditionalFormatting sqref="A39:S80">
    <cfRule type="containsText" dxfId="3907" priority="53" operator="containsText" text="CAIXA">
      <formula>NOT(ISERROR(SEARCH("CAIXA",A39)))</formula>
    </cfRule>
    <cfRule type="containsText" dxfId="3906" priority="54" operator="containsText" text="VALET">
      <formula>NOT(ISERROR(SEARCH("VALET",A39)))</formula>
    </cfRule>
    <cfRule type="cellIs" dxfId="3905" priority="55" operator="equal">
      <formula>"QRF"</formula>
    </cfRule>
    <cfRule type="containsText" dxfId="3904" priority="56" operator="containsText" text="ECHO 21">
      <formula>NOT(ISERROR(SEARCH("ECHO 21",A39)))</formula>
    </cfRule>
  </conditionalFormatting>
  <conditionalFormatting sqref="C39:C80">
    <cfRule type="containsText" dxfId="3903" priority="51" operator="containsText" text="12:40 x 21:00">
      <formula>NOT(ISERROR(SEARCH("12:40 x 21:00",C39)))</formula>
    </cfRule>
    <cfRule type="containsText" dxfId="3902" priority="52" operator="containsText" text="14:40 X 23:00">
      <formula>NOT(ISERROR(SEARCH("14:40 X 23:00",C39)))</formula>
    </cfRule>
  </conditionalFormatting>
  <conditionalFormatting sqref="C5:C21">
    <cfRule type="containsText" dxfId="3901" priority="50" operator="containsText" text="qrf">
      <formula>NOT(ISERROR(SEARCH("qrf",C5)))</formula>
    </cfRule>
  </conditionalFormatting>
  <conditionalFormatting sqref="C5:C21">
    <cfRule type="containsText" dxfId="3900" priority="46" operator="containsText" text="12:40 X 21:00">
      <formula>NOT(ISERROR(SEARCH("12:40 X 21:00",C5)))</formula>
    </cfRule>
    <cfRule type="containsText" dxfId="3899" priority="47" operator="containsText" text="16:40">
      <formula>NOT(ISERROR(SEARCH("16:40",C5)))</formula>
    </cfRule>
    <cfRule type="containsText" dxfId="3898" priority="48" operator="containsText" text="09:40">
      <formula>NOT(ISERROR(SEARCH("09:40",C5)))</formula>
    </cfRule>
    <cfRule type="containsText" dxfId="3897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3896" priority="43" operator="equal">
      <formula>"caixa"</formula>
    </cfRule>
    <cfRule type="cellIs" dxfId="3895" priority="44" operator="equal">
      <formula>"valet"</formula>
    </cfRule>
    <cfRule type="cellIs" dxfId="3894" priority="45" operator="equal">
      <formula>"qrf"</formula>
    </cfRule>
  </conditionalFormatting>
  <conditionalFormatting sqref="B19:B21">
    <cfRule type="cellIs" dxfId="3893" priority="40" operator="equal">
      <formula>"caixa"</formula>
    </cfRule>
    <cfRule type="cellIs" dxfId="3892" priority="41" operator="equal">
      <formula>"valet"</formula>
    </cfRule>
    <cfRule type="cellIs" dxfId="3891" priority="42" operator="equal">
      <formula>"qrf"</formula>
    </cfRule>
  </conditionalFormatting>
  <conditionalFormatting sqref="D16:T18 U16:U17 D5:U15">
    <cfRule type="containsText" dxfId="3890" priority="36" operator="containsText" text="CAIXA">
      <formula>NOT(ISERROR(SEARCH("CAIXA",D5)))</formula>
    </cfRule>
    <cfRule type="containsText" dxfId="3889" priority="37" operator="containsText" text="VALET">
      <formula>NOT(ISERROR(SEARCH("VALET",D5)))</formula>
    </cfRule>
    <cfRule type="cellIs" dxfId="3888" priority="38" operator="equal">
      <formula>"QRF"</formula>
    </cfRule>
    <cfRule type="containsText" dxfId="3887" priority="39" operator="containsText" text="ECHO 21">
      <formula>NOT(ISERROR(SEARCH("ECHO 21",D5)))</formula>
    </cfRule>
  </conditionalFormatting>
  <conditionalFormatting sqref="B12">
    <cfRule type="cellIs" dxfId="3886" priority="33" operator="equal">
      <formula>"caixa"</formula>
    </cfRule>
    <cfRule type="cellIs" dxfId="3885" priority="34" operator="equal">
      <formula>"valet"</formula>
    </cfRule>
    <cfRule type="cellIs" dxfId="3884" priority="35" operator="equal">
      <formula>"qrf"</formula>
    </cfRule>
  </conditionalFormatting>
  <conditionalFormatting sqref="BE84:BE100 BE103:BE119">
    <cfRule type="containsText" dxfId="3883" priority="32" operator="containsText" text="qrf">
      <formula>NOT(ISERROR(SEARCH("qrf",BE84)))</formula>
    </cfRule>
  </conditionalFormatting>
  <conditionalFormatting sqref="BF84:BW100 BF103:BW119 BF136:BW138">
    <cfRule type="containsText" dxfId="3882" priority="31" operator="containsText" text="1">
      <formula>NOT(ISERROR(SEARCH("1",BF84)))</formula>
    </cfRule>
  </conditionalFormatting>
  <conditionalFormatting sqref="AM83:BC83">
    <cfRule type="containsText" dxfId="3881" priority="30" operator="containsText" text="qrf">
      <formula>NOT(ISERROR(SEARCH("qrf",AM83)))</formula>
    </cfRule>
  </conditionalFormatting>
  <conditionalFormatting sqref="BE122:BE138">
    <cfRule type="containsText" dxfId="3880" priority="29" operator="containsText" text="qrf">
      <formula>NOT(ISERROR(SEARCH("qrf",BE122)))</formula>
    </cfRule>
  </conditionalFormatting>
  <conditionalFormatting sqref="BE141:BE157">
    <cfRule type="containsText" dxfId="3879" priority="28" operator="containsText" text="qrf">
      <formula>NOT(ISERROR(SEARCH("qrf",BE141)))</formula>
    </cfRule>
  </conditionalFormatting>
  <conditionalFormatting sqref="BE160:BE176">
    <cfRule type="containsText" dxfId="3878" priority="27" operator="containsText" text="qrf">
      <formula>NOT(ISERROR(SEARCH("qrf",BE160)))</formula>
    </cfRule>
  </conditionalFormatting>
  <conditionalFormatting sqref="BE179:BE195">
    <cfRule type="containsText" dxfId="3877" priority="26" operator="containsText" text="qrf">
      <formula>NOT(ISERROR(SEARCH("qrf",BE179)))</formula>
    </cfRule>
  </conditionalFormatting>
  <conditionalFormatting sqref="BE198:BE214">
    <cfRule type="containsText" dxfId="3876" priority="25" operator="containsText" text="qrf">
      <formula>NOT(ISERROR(SEARCH("qrf",BE198)))</formula>
    </cfRule>
  </conditionalFormatting>
  <conditionalFormatting sqref="BE217:BE233">
    <cfRule type="containsText" dxfId="3875" priority="24" operator="containsText" text="qrf">
      <formula>NOT(ISERROR(SEARCH("qrf",BE217)))</formula>
    </cfRule>
  </conditionalFormatting>
  <conditionalFormatting sqref="BE236:BE252">
    <cfRule type="containsText" dxfId="3874" priority="23" operator="containsText" text="qrf">
      <formula>NOT(ISERROR(SEARCH("qrf",BE236)))</formula>
    </cfRule>
  </conditionalFormatting>
  <conditionalFormatting sqref="BF122:BW135">
    <cfRule type="containsText" dxfId="3873" priority="22" operator="containsText" text="1">
      <formula>NOT(ISERROR(SEARCH("1",BF122)))</formula>
    </cfRule>
  </conditionalFormatting>
  <conditionalFormatting sqref="BF141:BW154">
    <cfRule type="containsText" dxfId="3872" priority="21" operator="containsText" text="1">
      <formula>NOT(ISERROR(SEARCH("1",BF141)))</formula>
    </cfRule>
  </conditionalFormatting>
  <conditionalFormatting sqref="BF160:BW173">
    <cfRule type="containsText" dxfId="3871" priority="20" operator="containsText" text="1">
      <formula>NOT(ISERROR(SEARCH("1",BF160)))</formula>
    </cfRule>
  </conditionalFormatting>
  <conditionalFormatting sqref="BF179:BW192">
    <cfRule type="containsText" dxfId="3870" priority="19" operator="containsText" text="1">
      <formula>NOT(ISERROR(SEARCH("1",BF179)))</formula>
    </cfRule>
  </conditionalFormatting>
  <conditionalFormatting sqref="BF198:BW211">
    <cfRule type="containsText" dxfId="3869" priority="18" operator="containsText" text="1">
      <formula>NOT(ISERROR(SEARCH("1",BF198)))</formula>
    </cfRule>
  </conditionalFormatting>
  <conditionalFormatting sqref="BF217:BW230">
    <cfRule type="containsText" dxfId="3868" priority="17" operator="containsText" text="1">
      <formula>NOT(ISERROR(SEARCH("1",BF217)))</formula>
    </cfRule>
  </conditionalFormatting>
  <conditionalFormatting sqref="BF236:BW249">
    <cfRule type="containsText" dxfId="3867" priority="16" operator="containsText" text="1">
      <formula>NOT(ISERROR(SEARCH("1",BF236)))</formula>
    </cfRule>
  </conditionalFormatting>
  <conditionalFormatting sqref="BE255:BE271">
    <cfRule type="containsText" dxfId="3866" priority="15" operator="containsText" text="qrf">
      <formula>NOT(ISERROR(SEARCH("qrf",BE255)))</formula>
    </cfRule>
  </conditionalFormatting>
  <conditionalFormatting sqref="BF255:BW268">
    <cfRule type="containsText" dxfId="3865" priority="14" operator="containsText" text="1">
      <formula>NOT(ISERROR(SEARCH("1",BF255)))</formula>
    </cfRule>
  </conditionalFormatting>
  <conditionalFormatting sqref="BE274:BE290">
    <cfRule type="containsText" dxfId="3864" priority="13" operator="containsText" text="qrf">
      <formula>NOT(ISERROR(SEARCH("qrf",BE274)))</formula>
    </cfRule>
  </conditionalFormatting>
  <conditionalFormatting sqref="BF274:BW287">
    <cfRule type="containsText" dxfId="3863" priority="12" operator="containsText" text="1">
      <formula>NOT(ISERROR(SEARCH("1",BF274)))</formula>
    </cfRule>
  </conditionalFormatting>
  <conditionalFormatting sqref="BE293:BE309">
    <cfRule type="containsText" dxfId="3862" priority="11" operator="containsText" text="qrf">
      <formula>NOT(ISERROR(SEARCH("qrf",BE293)))</formula>
    </cfRule>
  </conditionalFormatting>
  <conditionalFormatting sqref="BF293:BW306">
    <cfRule type="containsText" dxfId="3861" priority="10" operator="containsText" text="1">
      <formula>NOT(ISERROR(SEARCH("1",BF293)))</formula>
    </cfRule>
  </conditionalFormatting>
  <conditionalFormatting sqref="BF155:BW157">
    <cfRule type="containsText" dxfId="3860" priority="9" operator="containsText" text="1">
      <formula>NOT(ISERROR(SEARCH("1",BF155)))</formula>
    </cfRule>
  </conditionalFormatting>
  <conditionalFormatting sqref="BF174:BW176">
    <cfRule type="containsText" dxfId="3859" priority="8" operator="containsText" text="1">
      <formula>NOT(ISERROR(SEARCH("1",BF174)))</formula>
    </cfRule>
  </conditionalFormatting>
  <conditionalFormatting sqref="BF193:BW195">
    <cfRule type="containsText" dxfId="3858" priority="7" operator="containsText" text="1">
      <formula>NOT(ISERROR(SEARCH("1",BF193)))</formula>
    </cfRule>
  </conditionalFormatting>
  <conditionalFormatting sqref="BF212:BW214">
    <cfRule type="containsText" dxfId="3857" priority="6" operator="containsText" text="1">
      <formula>NOT(ISERROR(SEARCH("1",BF212)))</formula>
    </cfRule>
  </conditionalFormatting>
  <conditionalFormatting sqref="BF231:BW233">
    <cfRule type="containsText" dxfId="3856" priority="5" operator="containsText" text="1">
      <formula>NOT(ISERROR(SEARCH("1",BF231)))</formula>
    </cfRule>
  </conditionalFormatting>
  <conditionalFormatting sqref="BF250:BW252">
    <cfRule type="containsText" dxfId="3855" priority="4" operator="containsText" text="1">
      <formula>NOT(ISERROR(SEARCH("1",BF250)))</formula>
    </cfRule>
  </conditionalFormatting>
  <conditionalFormatting sqref="BF269:BW271">
    <cfRule type="containsText" dxfId="3854" priority="3" operator="containsText" text="1">
      <formula>NOT(ISERROR(SEARCH("1",BF269)))</formula>
    </cfRule>
  </conditionalFormatting>
  <conditionalFormatting sqref="BF288:BW290">
    <cfRule type="containsText" dxfId="3853" priority="2" operator="containsText" text="1">
      <formula>NOT(ISERROR(SEARCH("1",BF288)))</formula>
    </cfRule>
  </conditionalFormatting>
  <conditionalFormatting sqref="BF307:BW309">
    <cfRule type="containsText" dxfId="3852" priority="1" operator="containsText" text="1">
      <formula>NOT(ISERROR(SEARCH("1",BF307)))</formula>
    </cfRule>
  </conditionalFormatting>
  <pageMargins left="0" right="0" top="0" bottom="0" header="0" footer="0"/>
  <pageSetup paperSize="9" scale="60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553" r:id="rId4" name="Button 1">
              <controlPr defaultSize="0" print="0" autoFill="0" autoPict="0" macro="[0]!EsconderFolga05.EsconderFolga05">
                <anchor>
                  <from>
                    <xdr:col>26</xdr:col>
                    <xdr:colOff>1535502</xdr:colOff>
                    <xdr:row>4</xdr:row>
                    <xdr:rowOff>34506</xdr:rowOff>
                  </from>
                  <to>
                    <xdr:col>28</xdr:col>
                    <xdr:colOff>621102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4" r:id="rId5" name="Button 2">
              <controlPr defaultSize="0" print="0" autoFill="0" autoPict="0" macro="[0]!ExibirFolga05.ExibirFolga05">
                <anchor>
                  <from>
                    <xdr:col>26</xdr:col>
                    <xdr:colOff>1535502</xdr:colOff>
                    <xdr:row>10</xdr:row>
                    <xdr:rowOff>34506</xdr:rowOff>
                  </from>
                  <to>
                    <xdr:col>28</xdr:col>
                    <xdr:colOff>629728</xdr:colOff>
                    <xdr:row>13</xdr:row>
                    <xdr:rowOff>34506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5B23991-15CF-4A43-8C30-2EC4BAE2D19E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F7971B4B-E444-44A3-B778-4F3B0CC0D07C}">
          <x14:formula1>
            <xm:f>'Referencia - erros'!$D$1:$D$10</xm:f>
          </x14:formula1>
          <xm:sqref>D24:G26 H25:H26 I24:U26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67061-160B-44D2-AF2D-89414D4297A7}">
  <sheetPr codeName="Planilha183">
    <pageSetUpPr fitToPage="1"/>
  </sheetPr>
  <dimension ref="A1:BW309"/>
  <sheetViews>
    <sheetView showGridLines="0" showZeros="0" zoomScale="80" zoomScaleNormal="80" workbookViewId="0">
      <pane xSplit="3" ySplit="4" topLeftCell="D5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A36" sqref="A36:XFD38"/>
    </sheetView>
  </sheetViews>
  <sheetFormatPr defaultColWidth="9.125" defaultRowHeight="36" x14ac:dyDescent="0.6"/>
  <cols>
    <col min="1" max="1" width="7.875" style="37" customWidth="1"/>
    <col min="2" max="2" width="19.75" style="34" bestFit="1" customWidth="1"/>
    <col min="3" max="3" width="14" style="34" bestFit="1" customWidth="1"/>
    <col min="4" max="8" width="9.625" style="34" customWidth="1"/>
    <col min="9" max="21" width="9.625" style="26" customWidth="1"/>
    <col min="22" max="22" width="12.625" style="26" hidden="1" customWidth="1"/>
    <col min="23" max="23" width="14.625" style="26" hidden="1" customWidth="1"/>
    <col min="24" max="24" width="12.125" style="67" hidden="1" customWidth="1"/>
    <col min="25" max="25" width="59.625" style="67" hidden="1" customWidth="1"/>
    <col min="26" max="26" width="8.875" style="64" bestFit="1" customWidth="1"/>
    <col min="27" max="27" width="32.375" style="64" bestFit="1" customWidth="1"/>
    <col min="28" max="28" width="6.625" style="64" bestFit="1" customWidth="1"/>
    <col min="29" max="29" width="20.375" style="64" bestFit="1" customWidth="1"/>
    <col min="30" max="30" width="15" style="64" bestFit="1" customWidth="1"/>
    <col min="31" max="31" width="14.375" style="64" bestFit="1" customWidth="1"/>
    <col min="32" max="32" width="9.625" style="64" bestFit="1" customWidth="1"/>
    <col min="33" max="33" width="15.25" style="56" hidden="1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9"/>
      <c r="I1" s="269"/>
      <c r="J1" s="269"/>
      <c r="K1" s="269"/>
      <c r="L1" s="269"/>
      <c r="M1" s="269"/>
      <c r="N1" s="269"/>
      <c r="O1" s="270" t="s">
        <v>126</v>
      </c>
      <c r="P1" s="271"/>
      <c r="Q1" s="271"/>
      <c r="R1" s="3" t="s">
        <v>127</v>
      </c>
      <c r="S1" s="272">
        <f>$M$2</f>
        <v>45753</v>
      </c>
      <c r="T1" s="272"/>
      <c r="U1" s="32"/>
      <c r="V1" s="115" t="s">
        <v>128</v>
      </c>
      <c r="W1" s="116" t="str">
        <f>_xlfn.XLOOKUP($V$1,$V$26,$B$26," ",0,1)</f>
        <v xml:space="preserve"> </v>
      </c>
      <c r="X1" s="27" t="str">
        <f>_xlfn.XLOOKUP($V$1,$V$29,$B$29," ",0,1)</f>
        <v xml:space="preserve"> </v>
      </c>
      <c r="Y1" s="301" t="s">
        <v>163</v>
      </c>
      <c r="Z1" s="68"/>
      <c r="AA1" s="69" t="s">
        <v>35</v>
      </c>
      <c r="AB1" s="69" t="s">
        <v>129</v>
      </c>
      <c r="AC1" s="69" t="s">
        <v>130</v>
      </c>
      <c r="AD1" s="69" t="s">
        <v>131</v>
      </c>
      <c r="AE1" s="69" t="s">
        <v>132</v>
      </c>
      <c r="AF1" s="70"/>
      <c r="AG1" s="71"/>
      <c r="AH1" s="1"/>
      <c r="AI1" s="1"/>
      <c r="AJ1" s="29"/>
      <c r="AK1" s="29"/>
    </row>
    <row r="2" spans="1:37" s="17" customFormat="1" ht="18.2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 xml:space="preserve">Supervisores:    • supervisor3 • supervisor1   •  Supervisor Junior:     •  Supervisor técnico:  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'01'!M2:Q2+5</f>
        <v>45753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>supervisor2</v>
      </c>
      <c r="W2" s="27" t="str">
        <f>_xlfn.XLOOKUP($V$1,$V$28,$B$28," ",0,1)</f>
        <v xml:space="preserve"> </v>
      </c>
      <c r="X2" s="117" t="str">
        <f>_xlfn.XLOOKUP($V$1,$V$32,$B$32," ",0,1)</f>
        <v xml:space="preserve"> </v>
      </c>
      <c r="Y2" s="302"/>
      <c r="Z2" s="57"/>
      <c r="AA2" s="63"/>
      <c r="AB2" s="69"/>
      <c r="AC2" s="72">
        <f>$AC$3</f>
        <v>45753</v>
      </c>
      <c r="AD2" s="72" t="e">
        <f>_xlfn.XLOOKUP(AC2,previsao[dia],previsao[tempo],,0,1)</f>
        <v>#N/A</v>
      </c>
      <c r="AE2" s="73" t="e">
        <f>_xlfn.XLOOKUP($AC$2,previsao[dia],previsao[maxima],,0,1)</f>
        <v>#N/A</v>
      </c>
      <c r="AF2" s="73" t="e">
        <f>_xlfn.XLOOKUP($AC$2,previsao[dia],previsao[minima],,0,1)</f>
        <v>#N/A</v>
      </c>
      <c r="AG2" s="65"/>
      <c r="AH2" s="2"/>
      <c r="AI2" s="2"/>
      <c r="AJ2" s="2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>supervisor4</v>
      </c>
      <c r="W3" s="27" t="str">
        <f>_xlfn.XLOOKUP($V$1,$V$30,$B$30," ",0,1)</f>
        <v>supervisor3</v>
      </c>
      <c r="X3" s="118"/>
      <c r="Y3" s="302"/>
      <c r="Z3" s="57"/>
      <c r="AA3" s="63"/>
      <c r="AB3" s="75"/>
      <c r="AC3" s="72">
        <f>$M$2</f>
        <v>45753</v>
      </c>
      <c r="AD3" s="252" t="e">
        <f>_xlfn.XLOOKUP(AD2,'Referencia - erros'!H2:H30,'Referencia - erros'!I2:I30,,0,1)</f>
        <v>#N/A</v>
      </c>
      <c r="AE3" s="252"/>
      <c r="AF3" s="252"/>
      <c r="AG3" s="7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>auxiliar4</v>
      </c>
      <c r="W4" s="114" t="str">
        <f>_xlfn.XLOOKUP($V$1,$V$31,$B$31," ",0,1)</f>
        <v>supervisor1</v>
      </c>
      <c r="X4" s="119"/>
      <c r="Y4" s="303"/>
      <c r="Z4" s="63"/>
      <c r="AA4" s="63"/>
      <c r="AB4" s="63"/>
      <c r="AC4" s="63"/>
      <c r="AD4" s="63"/>
      <c r="AE4" s="76"/>
      <c r="AF4" s="76"/>
      <c r="AG4" s="66"/>
    </row>
    <row r="5" spans="1:37" s="17" customFormat="1" ht="21.6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227"/>
      <c r="E5" s="227"/>
      <c r="F5" s="227"/>
      <c r="G5" s="227"/>
      <c r="H5" s="227"/>
      <c r="I5" s="227"/>
      <c r="J5" s="227"/>
      <c r="K5" s="22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QAP</v>
      </c>
      <c r="W5" s="90">
        <f>_xlfn.XLOOKUP(B5,'Escala mensal'!$E$4:$E$23,'Escala mensal'!$K$4:$K$23," ",0,1)</f>
        <v>0</v>
      </c>
      <c r="X5" s="57"/>
      <c r="Y5" s="57"/>
      <c r="Z5" s="63"/>
      <c r="AA5" s="63"/>
      <c r="AB5" s="63"/>
      <c r="AC5" s="63"/>
      <c r="AD5" s="63"/>
      <c r="AE5" s="63"/>
      <c r="AF5" s="63"/>
      <c r="AG5" s="57"/>
    </row>
    <row r="6" spans="1:37" s="17" customFormat="1" ht="22.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227"/>
      <c r="G6" s="227"/>
      <c r="H6" s="227"/>
      <c r="I6" s="227"/>
      <c r="J6" s="227"/>
      <c r="K6" s="227"/>
      <c r="L6" s="227"/>
      <c r="M6" s="227"/>
      <c r="N6" s="87"/>
      <c r="O6" s="87"/>
      <c r="P6" s="87"/>
      <c r="Q6" s="87"/>
      <c r="R6" s="87"/>
      <c r="S6" s="87"/>
      <c r="T6" s="87"/>
      <c r="U6" s="87"/>
      <c r="V6" s="31" t="str">
        <f t="shared" ref="V6:V21" si="0">IF(W6=0,"QAP",IF(W6="X","FOLGA",IF(W6="F","FÉRIAS",IF(W6="A","FOLGA",IF(W6="O","FOLGA",IF(W6=9,"QAP",IF(W6=12,"QAP",IF(W6=7,"QAP",IF(W6=14,"QAP",IF(W6=16,"QAP",IF(W6="B","FOLGA",IF(W6="T","QAP",IF(W6="N","QAP",IF(W6=10,"QAP",IF(W6=11,"QAP",IF(W6="AT","ATESTADO",IF(W6=" ","CONTRATAR")))))))))))))))))</f>
        <v>QAP</v>
      </c>
      <c r="W6" s="90">
        <f>_xlfn.XLOOKUP(B6,'Escala mensal'!$E$4:$E$23,'Escala mensal'!$K$4:$K$23," ",0,1)</f>
        <v>0</v>
      </c>
      <c r="X6" s="57"/>
      <c r="Y6" s="57"/>
      <c r="Z6" s="63"/>
      <c r="AA6" s="63"/>
      <c r="AB6" s="63"/>
      <c r="AC6" s="63"/>
      <c r="AD6" s="99"/>
      <c r="AE6" s="63"/>
      <c r="AF6" s="63"/>
      <c r="AG6" s="57"/>
    </row>
    <row r="7" spans="1:37" s="17" customFormat="1" ht="22.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227"/>
      <c r="G7" s="227"/>
      <c r="H7" s="227"/>
      <c r="I7" s="227"/>
      <c r="J7" s="227"/>
      <c r="K7" s="227"/>
      <c r="L7" s="227"/>
      <c r="M7" s="227"/>
      <c r="N7" s="87"/>
      <c r="O7" s="87"/>
      <c r="P7" s="87"/>
      <c r="Q7" s="87"/>
      <c r="R7" s="87"/>
      <c r="S7" s="87"/>
      <c r="T7" s="87"/>
      <c r="U7" s="87"/>
      <c r="V7" s="31" t="str">
        <f t="shared" si="0"/>
        <v>QAP</v>
      </c>
      <c r="W7" s="90">
        <f>_xlfn.XLOOKUP(B7,'Escala mensal'!$E$4:$E$23,'Escala mensal'!$K$4:$K$23," ",0,1)</f>
        <v>0</v>
      </c>
      <c r="X7" s="57"/>
      <c r="Y7" s="57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hidden="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31" t="str">
        <f t="shared" si="0"/>
        <v>FOLGA</v>
      </c>
      <c r="W8" s="90" t="str">
        <f>_xlfn.XLOOKUP(B8,'Escala mensal'!$E$4:$E$23,'Escala mensal'!$K$4:$K$23," ",0,1)</f>
        <v>X</v>
      </c>
      <c r="X8" s="57"/>
      <c r="Y8" s="57"/>
      <c r="Z8" s="63"/>
      <c r="AA8" s="63"/>
      <c r="AB8" s="63"/>
      <c r="AC8" s="63"/>
      <c r="AD8" s="63"/>
      <c r="AE8" s="63"/>
      <c r="AF8" s="63"/>
      <c r="AG8" s="57"/>
    </row>
    <row r="9" spans="1:37" s="17" customFormat="1" ht="22.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227"/>
      <c r="I9" s="227"/>
      <c r="J9" s="227"/>
      <c r="K9" s="227"/>
      <c r="L9" s="227"/>
      <c r="M9" s="227"/>
      <c r="N9" s="227"/>
      <c r="O9" s="227"/>
      <c r="P9" s="87"/>
      <c r="Q9" s="87"/>
      <c r="R9" s="87"/>
      <c r="S9" s="87"/>
      <c r="T9" s="87"/>
      <c r="U9" s="87"/>
      <c r="V9" s="31" t="str">
        <f t="shared" si="0"/>
        <v>QAP</v>
      </c>
      <c r="W9" s="90">
        <f>_xlfn.XLOOKUP(B9,'Escala mensal'!$E$4:$E$23,'Escala mensal'!$K$4:$K$23," ",0,1)</f>
        <v>0</v>
      </c>
      <c r="X9" s="57"/>
      <c r="Y9" s="57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2.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227"/>
      <c r="J10" s="227"/>
      <c r="K10" s="227"/>
      <c r="L10" s="227"/>
      <c r="M10" s="227"/>
      <c r="N10" s="227"/>
      <c r="O10" s="227"/>
      <c r="P10" s="227"/>
      <c r="Q10" s="87"/>
      <c r="R10" s="87"/>
      <c r="S10" s="87"/>
      <c r="T10" s="87"/>
      <c r="U10" s="87"/>
      <c r="V10" s="31" t="str">
        <f t="shared" si="0"/>
        <v>QAP</v>
      </c>
      <c r="W10" s="90">
        <f>_xlfn.XLOOKUP(B10,'Escala mensal'!$E$4:$E$23,'Escala mensal'!$K$4:$K$23," ",0,1)</f>
        <v>0</v>
      </c>
      <c r="X10" s="57"/>
      <c r="Y10" s="57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227"/>
      <c r="L11" s="227"/>
      <c r="M11" s="227"/>
      <c r="N11" s="227"/>
      <c r="O11" s="227"/>
      <c r="P11" s="227"/>
      <c r="Q11" s="227"/>
      <c r="R11" s="227"/>
      <c r="S11" s="87"/>
      <c r="T11" s="87"/>
      <c r="U11" s="87"/>
      <c r="V11" s="31" t="str">
        <f t="shared" si="0"/>
        <v>QAP</v>
      </c>
      <c r="W11" s="90">
        <f>_xlfn.XLOOKUP(B11,'Escala mensal'!$E$4:$E$23,'Escala mensal'!$K$4:$K$23," ",0,1)</f>
        <v>0</v>
      </c>
      <c r="X11" s="57"/>
      <c r="Y11" s="57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1.75" hidden="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31" t="str">
        <f t="shared" si="0"/>
        <v>FOLGA</v>
      </c>
      <c r="W12" s="90" t="str">
        <f>_xlfn.XLOOKUP(B12,'Escala mensal'!$E$4:$E$23,'Escala mensal'!$K$4:$K$23," ",0,1)</f>
        <v>X</v>
      </c>
      <c r="X12" s="57"/>
      <c r="Y12" s="57"/>
      <c r="Z12" s="63"/>
      <c r="AA12" s="63"/>
      <c r="AB12" s="63"/>
      <c r="AC12" s="63"/>
      <c r="AD12" s="63"/>
      <c r="AE12" s="63"/>
      <c r="AF12" s="63"/>
      <c r="AG12" s="57"/>
    </row>
    <row r="13" spans="1:37" s="17" customFormat="1" ht="22.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227"/>
      <c r="L13" s="227"/>
      <c r="M13" s="227"/>
      <c r="N13" s="227"/>
      <c r="O13" s="227"/>
      <c r="P13" s="227"/>
      <c r="Q13" s="227"/>
      <c r="R13" s="227"/>
      <c r="S13" s="87"/>
      <c r="T13" s="87"/>
      <c r="U13" s="87"/>
      <c r="V13" s="31" t="str">
        <f t="shared" si="0"/>
        <v>QAP</v>
      </c>
      <c r="W13" s="90">
        <f>_xlfn.XLOOKUP(B13,'Escala mensal'!$E$4:$E$23,'Escala mensal'!$K$4:$K$23," ",0,1)</f>
        <v>0</v>
      </c>
      <c r="X13" s="57"/>
      <c r="Y13" s="57"/>
      <c r="Z13" s="63"/>
      <c r="AA13" s="63"/>
      <c r="AB13" s="63"/>
      <c r="AC13" s="63"/>
      <c r="AD13" s="63"/>
      <c r="AE13" s="63"/>
      <c r="AF13" s="63"/>
      <c r="AG13" s="57"/>
    </row>
    <row r="14" spans="1:37" ht="22.1" customHeight="1" x14ac:dyDescent="0.6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227"/>
      <c r="L14" s="227"/>
      <c r="M14" s="227"/>
      <c r="N14" s="227"/>
      <c r="O14" s="227"/>
      <c r="P14" s="227"/>
      <c r="Q14" s="227"/>
      <c r="R14" s="227"/>
      <c r="S14" s="87"/>
      <c r="T14" s="87"/>
      <c r="U14" s="87"/>
      <c r="V14" s="31" t="str">
        <f t="shared" si="0"/>
        <v>QAP</v>
      </c>
      <c r="W14" s="90">
        <f>_xlfn.XLOOKUP(B14,'Escala mensal'!$E$4:$E$23,'Escala mensal'!$K$4:$K$23," ",0,1)</f>
        <v>0</v>
      </c>
      <c r="X14" s="57"/>
      <c r="Y14" s="57"/>
      <c r="Z14" s="63"/>
      <c r="AA14" s="63"/>
      <c r="AB14" s="63"/>
      <c r="AC14" s="63"/>
      <c r="AD14" s="63"/>
    </row>
    <row r="15" spans="1:37" ht="22.1" hidden="1" customHeight="1" x14ac:dyDescent="0.6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31" t="str">
        <f t="shared" si="0"/>
        <v>FÉRIAS</v>
      </c>
      <c r="W15" s="90" t="str">
        <f>_xlfn.XLOOKUP(B15,'Escala mensal'!$E$4:$E$23,'Escala mensal'!$K$4:$K$23," ",0,1)</f>
        <v>F</v>
      </c>
      <c r="X15" s="57"/>
      <c r="Y15" s="57"/>
      <c r="Z15" s="63"/>
      <c r="AA15" s="63"/>
      <c r="AB15" s="63"/>
      <c r="AC15" s="63"/>
      <c r="AD15" s="63"/>
    </row>
    <row r="16" spans="1:37" ht="22.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227"/>
      <c r="N16" s="227"/>
      <c r="O16" s="227"/>
      <c r="P16" s="227"/>
      <c r="Q16" s="227"/>
      <c r="R16" s="227"/>
      <c r="S16" s="227"/>
      <c r="T16" s="227"/>
      <c r="U16" s="87"/>
      <c r="V16" s="31" t="str">
        <f t="shared" si="0"/>
        <v>QAP</v>
      </c>
      <c r="W16" s="90">
        <f>_xlfn.XLOOKUP(B16,'Escala mensal'!$E$4:$E$23,'Escala mensal'!$K$4:$K$23," ",0,1)</f>
        <v>0</v>
      </c>
      <c r="X16" s="57"/>
      <c r="Y16" s="57"/>
      <c r="Z16" s="63"/>
      <c r="AA16" s="63"/>
      <c r="AB16" s="63"/>
      <c r="AC16" s="63"/>
      <c r="AD16" s="63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169" t="str">
        <f t="shared" si="0"/>
        <v>QAP</v>
      </c>
      <c r="W17" s="170">
        <f>_xlfn.XLOOKUP(B17,'Escala mensal'!$E$4:$E$23,'Escala mensal'!$K$4:$K$23," ",0,1)</f>
        <v>0</v>
      </c>
      <c r="X17" s="171"/>
      <c r="Y17" s="171"/>
      <c r="Z17" s="63"/>
      <c r="AA17" s="63"/>
      <c r="AB17" s="63"/>
      <c r="AC17" s="63"/>
      <c r="AD17" s="63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FOLGA</v>
      </c>
      <c r="W18" s="90" t="str">
        <f>_xlfn.XLOOKUP(B18,'Escala mensal'!$E$4:$E$23,'Escala mensal'!$K$4:$K$23," ",0,1)</f>
        <v>O</v>
      </c>
      <c r="X18" s="57"/>
      <c r="Y18" s="57"/>
      <c r="Z18" s="63"/>
      <c r="AA18" s="63"/>
      <c r="AB18" s="63"/>
      <c r="AC18" s="63"/>
      <c r="AD18" s="63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mensal'!$K$4:$K$23," ",0,1)</f>
        <v>0</v>
      </c>
      <c r="X19" s="57"/>
      <c r="Y19" s="57"/>
      <c r="Z19" s="63"/>
      <c r="AA19" s="63"/>
      <c r="AB19" s="63"/>
      <c r="AC19" s="63"/>
      <c r="AD19" s="63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mensal'!$K$4:$K$23," ",0,1)</f>
        <v>0</v>
      </c>
      <c r="X20" s="57"/>
      <c r="Y20" s="57"/>
      <c r="Z20" s="63"/>
      <c r="AA20" s="63"/>
      <c r="AB20" s="63"/>
      <c r="AC20" s="63"/>
      <c r="AD20" s="63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mensal'!$K$4:$K$23," ",0,1)</f>
        <v>0</v>
      </c>
      <c r="X21" s="57"/>
      <c r="Y21" s="57"/>
      <c r="Z21" s="63"/>
      <c r="AA21" s="63"/>
      <c r="AB21" s="63"/>
      <c r="AC21" s="63"/>
      <c r="AD21" s="63"/>
    </row>
    <row r="22" spans="1:37" ht="22.1" customHeight="1" x14ac:dyDescent="0.6">
      <c r="A22" s="253" t="str">
        <f>_xlfn.CONCAT(SUBTOTAL(103, $A$5:$A$20), " ", "Op. estacionamento")</f>
        <v>9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2"/>
      <c r="W22" s="52"/>
      <c r="X22" s="57"/>
      <c r="Y22" s="117" t="str">
        <f>_xlfn.XLOOKUP($V$1,$V$29,$B$29," ",0,1)</f>
        <v xml:space="preserve"> </v>
      </c>
      <c r="Z22" s="63"/>
      <c r="AA22" s="63"/>
      <c r="AB22" s="63"/>
      <c r="AC22" s="63"/>
      <c r="AD22" s="63"/>
    </row>
    <row r="23" spans="1:37" ht="22.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228"/>
      <c r="G23" s="228"/>
      <c r="H23" s="228"/>
      <c r="I23" s="228"/>
      <c r="J23" s="228"/>
      <c r="K23" s="228"/>
      <c r="L23" s="228"/>
      <c r="M23" s="22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1">IF(W23=0,"QAP",IF(W23="X","FOLGA",IF(W23="F","FÉRIAS",IF(W23="A","FOLGA",IF(W23="O","FOLGA",IF(W23=9,"QAP",IF(W23=12,"QAP",IF(W23=6,"QAP",IF(W23=7,"QAP",IF(W23=14,"QAP",IF(W23=16,"QAP",IF(W23="B","FOLGA",IF(W23="T","QAP",IF(W23="N","QAP",IF(W23=10,"QAP",IF(W23=11,"QAP",IF(W23="AT","ATESTADO",IF(W23=" ","CONTRATAR"))))))))))))))))))</f>
        <v>QAP</v>
      </c>
      <c r="W23" s="90">
        <f>_xlfn.XLOOKUP(B23,'Escala mensal'!$E$28:$E$36,'Escala mensal'!$K$28:$K$36,,0,1)</f>
        <v>0</v>
      </c>
      <c r="X23" s="59"/>
      <c r="Y23" s="57"/>
      <c r="Z23" s="63"/>
      <c r="AA23" s="63"/>
      <c r="AB23" s="63"/>
      <c r="AC23" s="63"/>
      <c r="AD23" s="63"/>
      <c r="AJ23" s="17"/>
    </row>
    <row r="24" spans="1:37" s="30" customFormat="1" ht="22.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228"/>
      <c r="J24" s="228"/>
      <c r="K24" s="228"/>
      <c r="L24" s="228"/>
      <c r="M24" s="228"/>
      <c r="N24" s="228"/>
      <c r="O24" s="228"/>
      <c r="P24" s="228"/>
      <c r="Q24" s="88"/>
      <c r="R24" s="88"/>
      <c r="S24" s="88"/>
      <c r="T24" s="88"/>
      <c r="U24" s="89"/>
      <c r="V24" s="31" t="str">
        <f t="shared" si="1"/>
        <v>QAP</v>
      </c>
      <c r="W24" s="90">
        <f>_xlfn.XLOOKUP(B24,'Escala mensal'!$E$28:$E$36,'Escala mensal'!$K$28:$K$36,,0,1)</f>
        <v>0</v>
      </c>
      <c r="X24" s="59"/>
      <c r="Y24" s="59"/>
      <c r="Z24" s="63"/>
      <c r="AA24" s="63"/>
      <c r="AB24" s="63"/>
      <c r="AC24" s="63"/>
      <c r="AD24" s="63"/>
      <c r="AE24" s="64"/>
      <c r="AF24" s="63"/>
      <c r="AG24" s="59"/>
    </row>
    <row r="25" spans="1:37" s="30" customFormat="1" ht="22.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88"/>
      <c r="G25" s="88"/>
      <c r="H25" s="88"/>
      <c r="I25" s="88"/>
      <c r="J25" s="88"/>
      <c r="K25" s="88"/>
      <c r="L25" s="88"/>
      <c r="M25" s="228"/>
      <c r="N25" s="228"/>
      <c r="O25" s="228"/>
      <c r="P25" s="228"/>
      <c r="Q25" s="228"/>
      <c r="R25" s="228"/>
      <c r="S25" s="228"/>
      <c r="T25" s="228"/>
      <c r="U25" s="228"/>
      <c r="V25" s="31" t="str">
        <f t="shared" si="1"/>
        <v>QAP</v>
      </c>
      <c r="W25" s="90">
        <f>_xlfn.XLOOKUP(B25,'Escala mensal'!$E$28:$E$36,'Escala mensal'!$K$28:$K$36,,0,1)</f>
        <v>0</v>
      </c>
      <c r="X25" s="59"/>
      <c r="Y25" s="59"/>
      <c r="Z25" s="63"/>
      <c r="AA25" s="63"/>
      <c r="AB25" s="63"/>
      <c r="AC25" s="63"/>
      <c r="AD25" s="63"/>
      <c r="AE25" s="64"/>
      <c r="AF25" s="63"/>
      <c r="AG25" s="59"/>
    </row>
    <row r="26" spans="1:37" s="30" customFormat="1" ht="22.1" hidden="1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31" t="str">
        <f t="shared" si="1"/>
        <v>FOLGA</v>
      </c>
      <c r="W26" s="90" t="str">
        <f>_xlfn.XLOOKUP(B26,'Escala mensal'!$E$28:$E$36,'Escala mensal'!$K$28:$K$36,,0,1)</f>
        <v>X</v>
      </c>
      <c r="X26" s="59"/>
      <c r="Y26" s="59"/>
      <c r="Z26" s="63"/>
      <c r="AA26" s="63"/>
      <c r="AB26" s="63"/>
      <c r="AC26" s="63"/>
      <c r="AD26" s="63"/>
      <c r="AE26" s="64"/>
      <c r="AF26" s="63"/>
      <c r="AG26" s="59"/>
    </row>
    <row r="27" spans="1:37" s="30" customFormat="1" ht="22.1" customHeight="1" x14ac:dyDescent="0.6">
      <c r="A27" s="253" t="str">
        <f>CONCATENATE(SUBTOTAL(103, $A$23:$A$26), " ", "Cftv")</f>
        <v>3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2"/>
      <c r="W27" s="52"/>
      <c r="X27" s="59"/>
      <c r="Y27" s="59"/>
      <c r="Z27" s="63"/>
      <c r="AA27" s="63"/>
      <c r="AB27" s="63"/>
      <c r="AC27" s="63"/>
      <c r="AD27" s="63"/>
      <c r="AE27" s="64"/>
      <c r="AF27" s="63"/>
      <c r="AG27" s="59"/>
    </row>
    <row r="28" spans="1:37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FOLGA</v>
      </c>
      <c r="W28" s="90" t="str">
        <f>_xlfn.XLOOKUP(B28,'Escala mensal'!$E$28:$E$36,'Escala mensal'!$K$28:$K$36,,0,1)</f>
        <v>X</v>
      </c>
      <c r="X28" s="59"/>
      <c r="Y28" s="59"/>
      <c r="Z28" s="63"/>
      <c r="AA28" s="63"/>
      <c r="AB28" s="63"/>
      <c r="AC28" s="63"/>
      <c r="AD28" s="63"/>
      <c r="AE28" s="64"/>
      <c r="AF28" s="63"/>
      <c r="AG28" s="59"/>
    </row>
    <row r="29" spans="1:37" s="30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FOLGA</v>
      </c>
      <c r="W29" s="90" t="str">
        <f>_xlfn.XLOOKUP(B29,'Escala mensal'!$E$28:$E$36,'Escala mensal'!$K$28:$K$36,,0,1)</f>
        <v>O</v>
      </c>
      <c r="X29" s="57"/>
      <c r="Y29" s="59"/>
      <c r="Z29" s="63"/>
      <c r="AA29" s="63"/>
      <c r="AB29" s="63"/>
      <c r="AC29" s="63"/>
      <c r="AD29" s="63"/>
      <c r="AE29" s="64"/>
      <c r="AF29" s="63"/>
      <c r="AG29" s="59"/>
    </row>
    <row r="30" spans="1:37" s="36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QAP</v>
      </c>
      <c r="W30" s="90">
        <f>_xlfn.XLOOKUP(B30,'Escala mensal'!$E$28:$E$36,'Escala mensal'!$K$28:$K$36,,0,1)</f>
        <v>0</v>
      </c>
      <c r="X30" s="57"/>
      <c r="Y30" s="57"/>
      <c r="Z30" s="63"/>
      <c r="AA30" s="63"/>
      <c r="AB30" s="63"/>
      <c r="AC30" s="63"/>
      <c r="AD30" s="63"/>
      <c r="AE30" s="64"/>
      <c r="AF30" s="64"/>
      <c r="AG30" s="56"/>
      <c r="AH30" s="34"/>
      <c r="AI30" s="34"/>
      <c r="AJ30" s="17"/>
      <c r="AK30" s="34"/>
    </row>
    <row r="31" spans="1:37" s="36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2"/>
        <v>QAP</v>
      </c>
      <c r="W31" s="90">
        <f>_xlfn.XLOOKUP(B31,'Escala mensal'!$E$28:$E$36,'Escala mensal'!$K$28:$K$36,,0,1)</f>
        <v>0</v>
      </c>
      <c r="X31" s="57"/>
      <c r="Y31" s="57"/>
      <c r="Z31" s="63"/>
      <c r="AA31" s="63"/>
      <c r="AB31" s="63"/>
      <c r="AC31" s="63"/>
      <c r="AD31" s="63"/>
      <c r="AE31" s="64"/>
      <c r="AF31" s="64"/>
      <c r="AG31" s="56"/>
      <c r="AH31" s="34"/>
      <c r="AI31" s="34"/>
      <c r="AJ31" s="17"/>
      <c r="AK31" s="34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FOLGA</v>
      </c>
      <c r="W32" s="90" t="str">
        <f>_xlfn.XLOOKUP(B32,'Escala mensal'!$E$28:$E$36,'Escala mensal'!$K$28:$K$36,,0,1)</f>
        <v>X</v>
      </c>
      <c r="X32" s="57"/>
      <c r="Y32" s="57"/>
      <c r="Z32" s="63"/>
      <c r="AA32" s="63"/>
      <c r="AB32" s="63"/>
      <c r="AC32" s="63"/>
      <c r="AD32" s="63"/>
      <c r="AE32" s="64"/>
      <c r="AF32" s="64"/>
      <c r="AG32" s="56"/>
      <c r="AH32" s="34"/>
      <c r="AI32" s="34"/>
      <c r="AJ32" s="17"/>
      <c r="AK32" s="34"/>
    </row>
    <row r="33" spans="1:37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>FOLGAS:  •   •   •   • colaborador13 •  •   •   • colaborador14 •   •   •   •   •   • colaborador2 •   •   •   •   •   •  • auxiliar2• auxiliar1• auxiliar3•  •  • lider1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 xml:space="preserve">OP.Cftv : supervisor2 • supervisor4 • auxiliar4 •  </v>
      </c>
      <c r="Q33" s="296"/>
      <c r="R33" s="296"/>
      <c r="S33" s="296"/>
      <c r="T33" s="296"/>
      <c r="U33" s="297"/>
      <c r="V33" s="183"/>
      <c r="W33" s="183"/>
      <c r="X33" s="99"/>
      <c r="Y33" s="99"/>
      <c r="Z33" s="99"/>
      <c r="AA33" s="99"/>
      <c r="AB33" s="99"/>
      <c r="AC33" s="99"/>
      <c r="AD33" s="99"/>
      <c r="AE33" s="178"/>
      <c r="AF33" s="178"/>
      <c r="AG33" s="178"/>
      <c r="AH33" s="179"/>
      <c r="AI33" s="179"/>
      <c r="AJ33" s="100"/>
      <c r="AK33" s="179"/>
    </row>
    <row r="34" spans="1:37" s="180" customFormat="1" ht="21.25" customHeight="1" x14ac:dyDescent="0.4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",$X$36)</f>
        <v xml:space="preserve">FÉRIAS:  •   •   •   •   •  •   •   •   •   •    • colaborador15 •   •   •   •   •   •   •  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98"/>
      <c r="Q34" s="299"/>
      <c r="R34" s="299"/>
      <c r="S34" s="299"/>
      <c r="T34" s="299"/>
      <c r="U34" s="300"/>
      <c r="V34" s="99"/>
      <c r="W34" s="99"/>
      <c r="X34" s="99"/>
      <c r="Y34" s="99"/>
      <c r="Z34" s="99"/>
      <c r="AA34" s="99"/>
      <c r="AB34" s="99"/>
      <c r="AC34" s="99"/>
      <c r="AD34" s="99"/>
      <c r="AE34" s="178"/>
      <c r="AF34" s="99"/>
      <c r="AG34" s="99"/>
      <c r="AH34" s="100"/>
      <c r="AI34" s="100"/>
      <c r="AJ34" s="100"/>
      <c r="AK34" s="100"/>
    </row>
    <row r="35" spans="1:37" s="182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294"/>
      <c r="W35" s="294"/>
      <c r="X35" s="99"/>
      <c r="Y35" s="99"/>
      <c r="Z35" s="99"/>
      <c r="AA35" s="99"/>
      <c r="AB35" s="99"/>
      <c r="AC35" s="99"/>
      <c r="AD35" s="99"/>
      <c r="AE35" s="178"/>
      <c r="AF35" s="178"/>
      <c r="AG35" s="178"/>
      <c r="AH35" s="181"/>
      <c r="AI35" s="181"/>
      <c r="AK35" s="181"/>
    </row>
    <row r="36" spans="1:37" s="58" customFormat="1" hidden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>colaborador15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 xml:space="preserve"> 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63"/>
      <c r="AC36" s="63"/>
      <c r="AD36" s="63"/>
      <c r="AE36" s="64"/>
      <c r="AF36" s="63"/>
      <c r="AG36" s="59"/>
      <c r="AH36" s="59"/>
      <c r="AI36" s="59"/>
      <c r="AJ36" s="59"/>
      <c r="AK36" s="59"/>
    </row>
    <row r="37" spans="1:37" s="33" customFormat="1" hidden="1" x14ac:dyDescent="0.6">
      <c r="A37" s="91" t="s">
        <v>154</v>
      </c>
      <c r="B37" s="91" t="str">
        <f>_xlfn.XLOOKUP($A$37,$V$5,$B$5," ",0,1)</f>
        <v xml:space="preserve"> </v>
      </c>
      <c r="C37" s="91" t="str">
        <f>_xlfn.XLOOKUP($A$37,$V$6,$B$6," ",0,1)</f>
        <v xml:space="preserve"> </v>
      </c>
      <c r="D37" s="91" t="str">
        <f>_xlfn.XLOOKUP($A$37,$V$7,$B$7," ",0,1)</f>
        <v xml:space="preserve"> </v>
      </c>
      <c r="E37" s="91" t="str">
        <f>_xlfn.XLOOKUP($A$37,$V$8,$B$8," ",0,1)</f>
        <v>colaborador13</v>
      </c>
      <c r="F37" s="91" t="str">
        <f>_xlfn.XLOOKUP($A$37,$V$9,$B$9,"",0,1)</f>
        <v/>
      </c>
      <c r="G37" s="91" t="str">
        <f>_xlfn.XLOOKUP($A$37,$V$10,$B$10," ",0,1)</f>
        <v xml:space="preserve"> </v>
      </c>
      <c r="H37" s="91" t="str">
        <f>_xlfn.XLOOKUP($A$37,$V$11,$B$11," ",0,1)</f>
        <v xml:space="preserve"> </v>
      </c>
      <c r="I37" s="91" t="str">
        <f>_xlfn.XLOOKUP($A$37,$V$12,$B$12," ",0,1)</f>
        <v>colaborador14</v>
      </c>
      <c r="J37" s="91" t="str">
        <f>_xlfn.XLOOKUP($A$37,$V$13,$B$13," ",0,1)</f>
        <v xml:space="preserve"> </v>
      </c>
      <c r="K37" s="91" t="str">
        <f>_xlfn.XLOOKUP($A$37,$V$14,$B$14," ",0,1)</f>
        <v xml:space="preserve"> </v>
      </c>
      <c r="L37" s="91" t="str">
        <f>_xlfn.XLOOKUP($A$37,$V$15,$B$15," ",0,1)</f>
        <v xml:space="preserve"> </v>
      </c>
      <c r="M37" s="91" t="str">
        <f>_xlfn.XLOOKUP($A$37,$V$16,$B$16," ",0,1)</f>
        <v xml:space="preserve"> </v>
      </c>
      <c r="N37" s="91" t="str">
        <f>_xlfn.XLOOKUP($A$37,$V$17,$B$17," ",0,1)</f>
        <v xml:space="preserve"> </v>
      </c>
      <c r="O37" s="91" t="str">
        <f>_xlfn.XLOOKUP($A$37,$V$18,$B$18," ",0,1)</f>
        <v>colaborador2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 xml:space="preserve"> </v>
      </c>
      <c r="T37" s="91" t="str">
        <f>_xlfn.XLOOKUP($A$37,$V$24,$B$24," ",0,1)</f>
        <v xml:space="preserve"> </v>
      </c>
      <c r="U37" s="91" t="str">
        <f>_xlfn.XLOOKUP($A$37,$V$25,$B$25," ",0,1)</f>
        <v xml:space="preserve"> </v>
      </c>
      <c r="V37" s="91" t="str">
        <f>_xlfn.XLOOKUP($A$37,$V$26,$B$26," ",0,1)</f>
        <v>auxiliar2</v>
      </c>
      <c r="W37" s="91" t="str">
        <f>_xlfn.XLOOKUP($A$37,$V$28,$B$28," ",0,1)</f>
        <v>auxiliar1</v>
      </c>
      <c r="X37" s="91" t="str">
        <f>_xlfn.XLOOKUP($A$37,$V$29,$B$29," ",0,1)</f>
        <v>auxiliar3</v>
      </c>
      <c r="Y37" s="91" t="str">
        <f>_xlfn.XLOOKUP($A$37,$V$30,$B$30," ",0,1)</f>
        <v xml:space="preserve"> </v>
      </c>
      <c r="Z37" s="91" t="str">
        <f>_xlfn.XLOOKUP($A$37,$V$31,$B$31," ",0,1)</f>
        <v xml:space="preserve"> </v>
      </c>
      <c r="AA37" s="91" t="str">
        <f>_xlfn.XLOOKUP($A$37,$V$32,$B$32," ",0,1)</f>
        <v>lider1</v>
      </c>
      <c r="AB37" s="16"/>
      <c r="AC37" s="15"/>
      <c r="AD37" s="15"/>
      <c r="AE37" s="15"/>
      <c r="AF37" s="18"/>
      <c r="AG37" s="34"/>
      <c r="AH37" s="34"/>
      <c r="AI37" s="34"/>
      <c r="AJ37" s="17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6"/>
      <c r="AC38" s="15"/>
      <c r="AD38" s="15"/>
      <c r="AE38" s="15"/>
      <c r="AF38" s="18"/>
      <c r="AG38" s="34"/>
      <c r="AH38" s="34"/>
      <c r="AI38" s="34"/>
      <c r="AJ38" s="17"/>
      <c r="AK38" s="34"/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3">SUM($BF$274:$BW$274)</f>
        <v>0</v>
      </c>
      <c r="AO94" s="206">
        <f t="shared" si="3"/>
        <v>0</v>
      </c>
      <c r="AP94" s="206">
        <f t="shared" si="3"/>
        <v>0</v>
      </c>
      <c r="AQ94" s="206">
        <f t="shared" si="3"/>
        <v>0</v>
      </c>
      <c r="AR94" s="206">
        <f t="shared" si="3"/>
        <v>0</v>
      </c>
      <c r="AS94" s="206">
        <f t="shared" si="3"/>
        <v>0</v>
      </c>
      <c r="AT94" s="206">
        <f t="shared" si="3"/>
        <v>0</v>
      </c>
      <c r="AU94" s="206">
        <f t="shared" si="3"/>
        <v>0</v>
      </c>
      <c r="AV94" s="206">
        <f t="shared" si="3"/>
        <v>0</v>
      </c>
      <c r="AW94" s="206">
        <f t="shared" si="3"/>
        <v>0</v>
      </c>
      <c r="AX94" s="206">
        <f t="shared" si="3"/>
        <v>0</v>
      </c>
      <c r="AY94" s="206">
        <f t="shared" si="3"/>
        <v>0</v>
      </c>
      <c r="AZ94" s="206">
        <f t="shared" si="3"/>
        <v>0</v>
      </c>
      <c r="BA94" s="206">
        <f t="shared" si="3"/>
        <v>0</v>
      </c>
      <c r="BB94" s="206">
        <f t="shared" si="3"/>
        <v>0</v>
      </c>
      <c r="BC94" s="206">
        <f t="shared" si="3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5">
    <mergeCell ref="A65:B65"/>
    <mergeCell ref="A66:B66"/>
    <mergeCell ref="E66:F66"/>
    <mergeCell ref="I66:J66"/>
    <mergeCell ref="M66:N66"/>
    <mergeCell ref="A69:B69"/>
    <mergeCell ref="E69:F69"/>
    <mergeCell ref="I69:J69"/>
    <mergeCell ref="M69:N69"/>
    <mergeCell ref="I65:J65"/>
    <mergeCell ref="M65:N65"/>
    <mergeCell ref="A67:B67"/>
    <mergeCell ref="E67:F67"/>
    <mergeCell ref="I67:J67"/>
    <mergeCell ref="M67:N67"/>
    <mergeCell ref="A68:B68"/>
    <mergeCell ref="E68:F68"/>
    <mergeCell ref="I68:J68"/>
    <mergeCell ref="M68:N68"/>
    <mergeCell ref="E65:F65"/>
    <mergeCell ref="A62:B62"/>
    <mergeCell ref="E62:F62"/>
    <mergeCell ref="I62:J62"/>
    <mergeCell ref="M62:N62"/>
    <mergeCell ref="B61:C61"/>
    <mergeCell ref="F61:G61"/>
    <mergeCell ref="J61:K61"/>
    <mergeCell ref="N61:O61"/>
    <mergeCell ref="A64:B64"/>
    <mergeCell ref="E64:F64"/>
    <mergeCell ref="I64:J64"/>
    <mergeCell ref="A63:B63"/>
    <mergeCell ref="E63:F63"/>
    <mergeCell ref="I63:J63"/>
    <mergeCell ref="M63:N63"/>
    <mergeCell ref="M64:N64"/>
    <mergeCell ref="A60:B60"/>
    <mergeCell ref="E60:F60"/>
    <mergeCell ref="I60:J60"/>
    <mergeCell ref="M60:N60"/>
    <mergeCell ref="Q60:R60"/>
    <mergeCell ref="A59:B59"/>
    <mergeCell ref="E59:F59"/>
    <mergeCell ref="I59:J59"/>
    <mergeCell ref="M59:N59"/>
    <mergeCell ref="Q59:R59"/>
    <mergeCell ref="A58:B58"/>
    <mergeCell ref="E58:F58"/>
    <mergeCell ref="I58:J58"/>
    <mergeCell ref="M58:N58"/>
    <mergeCell ref="Q58:R58"/>
    <mergeCell ref="A57:B57"/>
    <mergeCell ref="E57:F57"/>
    <mergeCell ref="I57:J57"/>
    <mergeCell ref="M57:N57"/>
    <mergeCell ref="Q57:R57"/>
    <mergeCell ref="A56:B56"/>
    <mergeCell ref="E56:F56"/>
    <mergeCell ref="I56:J56"/>
    <mergeCell ref="M56:N56"/>
    <mergeCell ref="Q56:R56"/>
    <mergeCell ref="A55:B55"/>
    <mergeCell ref="E55:F55"/>
    <mergeCell ref="I55:J55"/>
    <mergeCell ref="M55:N55"/>
    <mergeCell ref="Q55:R55"/>
    <mergeCell ref="A51:B51"/>
    <mergeCell ref="E51:F51"/>
    <mergeCell ref="I51:J51"/>
    <mergeCell ref="M51:N51"/>
    <mergeCell ref="Q51:R51"/>
    <mergeCell ref="A54:B54"/>
    <mergeCell ref="E54:F54"/>
    <mergeCell ref="I54:J54"/>
    <mergeCell ref="M54:N54"/>
    <mergeCell ref="Q54:R54"/>
    <mergeCell ref="A53:B53"/>
    <mergeCell ref="E53:F53"/>
    <mergeCell ref="I53:J53"/>
    <mergeCell ref="M53:N53"/>
    <mergeCell ref="Q53:R53"/>
    <mergeCell ref="Q52:R52"/>
    <mergeCell ref="A52:B52"/>
    <mergeCell ref="E52:F52"/>
    <mergeCell ref="I52:J52"/>
    <mergeCell ref="M52:N52"/>
    <mergeCell ref="A49:B49"/>
    <mergeCell ref="E49:F49"/>
    <mergeCell ref="I49:J49"/>
    <mergeCell ref="M49:N49"/>
    <mergeCell ref="Q49:R49"/>
    <mergeCell ref="A48:B48"/>
    <mergeCell ref="E48:F48"/>
    <mergeCell ref="I48:J48"/>
    <mergeCell ref="M48:N48"/>
    <mergeCell ref="Q48:R48"/>
    <mergeCell ref="A47:B47"/>
    <mergeCell ref="E47:F47"/>
    <mergeCell ref="I47:J47"/>
    <mergeCell ref="M47:N47"/>
    <mergeCell ref="Q47:R47"/>
    <mergeCell ref="A46:B46"/>
    <mergeCell ref="E46:F46"/>
    <mergeCell ref="I46:J46"/>
    <mergeCell ref="M46:N46"/>
    <mergeCell ref="Q46:R46"/>
    <mergeCell ref="R2:U2"/>
    <mergeCell ref="A1:N1"/>
    <mergeCell ref="O1:Q1"/>
    <mergeCell ref="S1:T1"/>
    <mergeCell ref="A2:L3"/>
    <mergeCell ref="M2:Q2"/>
    <mergeCell ref="AD3:AF3"/>
    <mergeCell ref="V35:W35"/>
    <mergeCell ref="A22:C22"/>
    <mergeCell ref="A27:C27"/>
    <mergeCell ref="A33:O33"/>
    <mergeCell ref="P33:U34"/>
    <mergeCell ref="A34:O34"/>
    <mergeCell ref="A35:J35"/>
    <mergeCell ref="K35:U35"/>
    <mergeCell ref="Y1:Y4"/>
    <mergeCell ref="I45:J45"/>
    <mergeCell ref="M45:N45"/>
    <mergeCell ref="B39:C39"/>
    <mergeCell ref="F39:G39"/>
    <mergeCell ref="J39:K39"/>
    <mergeCell ref="N39:O39"/>
    <mergeCell ref="R39:S39"/>
    <mergeCell ref="A40:B40"/>
    <mergeCell ref="E40:F40"/>
    <mergeCell ref="I40:J40"/>
    <mergeCell ref="M40:N40"/>
    <mergeCell ref="Q40:R40"/>
    <mergeCell ref="Q45:R45"/>
    <mergeCell ref="A44:B44"/>
    <mergeCell ref="E44:F44"/>
    <mergeCell ref="I44:J44"/>
    <mergeCell ref="M44:N44"/>
    <mergeCell ref="Q44:R44"/>
    <mergeCell ref="BE197:BW197"/>
    <mergeCell ref="BE216:BW216"/>
    <mergeCell ref="A41:B41"/>
    <mergeCell ref="E41:F41"/>
    <mergeCell ref="I41:J41"/>
    <mergeCell ref="M41:N41"/>
    <mergeCell ref="Q41:R41"/>
    <mergeCell ref="A43:B43"/>
    <mergeCell ref="B50:C50"/>
    <mergeCell ref="F50:G50"/>
    <mergeCell ref="J50:K50"/>
    <mergeCell ref="N50:O50"/>
    <mergeCell ref="R50:S50"/>
    <mergeCell ref="E43:F43"/>
    <mergeCell ref="I43:J43"/>
    <mergeCell ref="M43:N43"/>
    <mergeCell ref="Q43:R43"/>
    <mergeCell ref="A42:B42"/>
    <mergeCell ref="E42:F42"/>
    <mergeCell ref="I42:J42"/>
    <mergeCell ref="M42:N42"/>
    <mergeCell ref="Q42:R42"/>
    <mergeCell ref="A45:B45"/>
    <mergeCell ref="E45:F45"/>
    <mergeCell ref="R61:S61"/>
    <mergeCell ref="Q62:R62"/>
    <mergeCell ref="Q63:R63"/>
    <mergeCell ref="Q64:R64"/>
    <mergeCell ref="Q65:R65"/>
    <mergeCell ref="Q66:R66"/>
    <mergeCell ref="Q67:R67"/>
    <mergeCell ref="Q68:R68"/>
    <mergeCell ref="Q69:R69"/>
    <mergeCell ref="Q70:R70"/>
    <mergeCell ref="Q71:R71"/>
    <mergeCell ref="B72:C72"/>
    <mergeCell ref="F72:G72"/>
    <mergeCell ref="A73:B73"/>
    <mergeCell ref="E73:F73"/>
    <mergeCell ref="A74:B74"/>
    <mergeCell ref="E74:F74"/>
    <mergeCell ref="A75:B75"/>
    <mergeCell ref="E75:F75"/>
    <mergeCell ref="A71:B71"/>
    <mergeCell ref="E71:F71"/>
    <mergeCell ref="I71:J71"/>
    <mergeCell ref="M71:N71"/>
    <mergeCell ref="A70:B70"/>
    <mergeCell ref="E70:F70"/>
    <mergeCell ref="I70:J70"/>
    <mergeCell ref="M70:N70"/>
    <mergeCell ref="BE235:BW235"/>
    <mergeCell ref="BE254:BW254"/>
    <mergeCell ref="BE273:BW273"/>
    <mergeCell ref="BE292:BW292"/>
    <mergeCell ref="A81:B81"/>
    <mergeCell ref="E81:F81"/>
    <mergeCell ref="A82:B82"/>
    <mergeCell ref="E82:F82"/>
    <mergeCell ref="A76:B76"/>
    <mergeCell ref="E76:F76"/>
    <mergeCell ref="A77:B77"/>
    <mergeCell ref="E77:F77"/>
    <mergeCell ref="A78:B78"/>
    <mergeCell ref="E78:F78"/>
    <mergeCell ref="A79:B79"/>
    <mergeCell ref="E79:F79"/>
    <mergeCell ref="A80:B80"/>
    <mergeCell ref="E80:F80"/>
    <mergeCell ref="BE83:BW83"/>
    <mergeCell ref="BE102:BW102"/>
    <mergeCell ref="BE121:BW121"/>
    <mergeCell ref="BE140:BW140"/>
    <mergeCell ref="BE159:BW159"/>
    <mergeCell ref="BE178:BW178"/>
  </mergeCells>
  <conditionalFormatting sqref="V39:Y1048576 A83:U1048576">
    <cfRule type="containsText" dxfId="3851" priority="3143" operator="containsText" text="qrf">
      <formula>NOT(ISERROR(SEARCH("qrf",A39)))</formula>
    </cfRule>
  </conditionalFormatting>
  <conditionalFormatting sqref="M3">
    <cfRule type="containsText" dxfId="3850" priority="3141" operator="containsText" text="qrf">
      <formula>NOT(ISERROR(SEARCH("qrf",M3)))</formula>
    </cfRule>
  </conditionalFormatting>
  <conditionalFormatting sqref="A1:N1">
    <cfRule type="containsText" dxfId="3849" priority="3140" operator="containsText" text="qrf">
      <formula>NOT(ISERROR(SEARCH("qrf",A1)))</formula>
    </cfRule>
  </conditionalFormatting>
  <conditionalFormatting sqref="O1">
    <cfRule type="containsText" dxfId="3848" priority="3139" operator="containsText" text="qrf">
      <formula>NOT(ISERROR(SEARCH("qrf",O1)))</formula>
    </cfRule>
  </conditionalFormatting>
  <conditionalFormatting sqref="AC2:AJ2">
    <cfRule type="cellIs" dxfId="3847" priority="3138" operator="equal">
      <formula>$M$2</formula>
    </cfRule>
  </conditionalFormatting>
  <conditionalFormatting sqref="AD3">
    <cfRule type="cellIs" dxfId="3846" priority="3137" operator="equal">
      <formula>$M$2</formula>
    </cfRule>
  </conditionalFormatting>
  <conditionalFormatting sqref="V35">
    <cfRule type="containsText" dxfId="3845" priority="3093" operator="containsText" text="qrf">
      <formula>NOT(ISERROR(SEARCH("qrf",V35)))</formula>
    </cfRule>
  </conditionalFormatting>
  <conditionalFormatting sqref="V35">
    <cfRule type="containsText" dxfId="3844" priority="3092" operator="containsText" text="qrf">
      <formula>NOT(ISERROR(SEARCH("qrf",V35)))</formula>
    </cfRule>
  </conditionalFormatting>
  <conditionalFormatting sqref="D4:U4 A4:B4">
    <cfRule type="containsText" dxfId="3843" priority="3090" operator="containsText" text="qrf">
      <formula>NOT(ISERROR(SEARCH("qrf",A4)))</formula>
    </cfRule>
  </conditionalFormatting>
  <conditionalFormatting sqref="B28:B32">
    <cfRule type="containsText" dxfId="3842" priority="3088" operator="containsText" text="qrf">
      <formula>NOT(ISERROR(SEARCH("qrf",B28)))</formula>
    </cfRule>
  </conditionalFormatting>
  <conditionalFormatting sqref="B28:B32">
    <cfRule type="cellIs" dxfId="3841" priority="3087" operator="equal">
      <formula>0</formula>
    </cfRule>
  </conditionalFormatting>
  <conditionalFormatting sqref="A28:A32">
    <cfRule type="containsText" dxfId="3840" priority="3075" operator="containsText" text="qrf">
      <formula>NOT(ISERROR(SEARCH("qrf",A28)))</formula>
    </cfRule>
  </conditionalFormatting>
  <conditionalFormatting sqref="B28:B32">
    <cfRule type="containsText" dxfId="3839" priority="3074" operator="containsText" text="qrf">
      <formula>NOT(ISERROR(SEARCH("qrf",B28)))</formula>
    </cfRule>
  </conditionalFormatting>
  <conditionalFormatting sqref="D28:U32">
    <cfRule type="containsText" dxfId="3838" priority="3072" operator="containsText" text="valet">
      <formula>NOT(ISERROR(SEARCH("valet",D28)))</formula>
    </cfRule>
    <cfRule type="containsText" dxfId="3837" priority="3073" operator="containsText" text="qrf">
      <formula>NOT(ISERROR(SEARCH("qrf",D28)))</formula>
    </cfRule>
  </conditionalFormatting>
  <conditionalFormatting sqref="C4">
    <cfRule type="containsText" dxfId="3836" priority="3069" operator="containsText" text="qrf">
      <formula>NOT(ISERROR(SEARCH("qrf",C4)))</formula>
    </cfRule>
  </conditionalFormatting>
  <conditionalFormatting sqref="AC37:AE38">
    <cfRule type="containsText" dxfId="3835" priority="2041" operator="containsText" text="qrf">
      <formula>NOT(ISERROR(SEARCH("qrf",AC37)))</formula>
    </cfRule>
  </conditionalFormatting>
  <conditionalFormatting sqref="M2">
    <cfRule type="containsText" dxfId="3834" priority="351" operator="containsText" text="qrf">
      <formula>NOT(ISERROR(SEARCH("qrf",M2)))</formula>
    </cfRule>
  </conditionalFormatting>
  <conditionalFormatting sqref="C22">
    <cfRule type="containsText" dxfId="3833" priority="328" operator="containsText" text="qrf">
      <formula>NOT(ISERROR(SEARCH("qrf",C22)))</formula>
    </cfRule>
  </conditionalFormatting>
  <conditionalFormatting sqref="B22">
    <cfRule type="containsText" dxfId="3832" priority="327" operator="containsText" text="qrf">
      <formula>NOT(ISERROR(SEARCH("qrf",B22)))</formula>
    </cfRule>
  </conditionalFormatting>
  <conditionalFormatting sqref="B22">
    <cfRule type="cellIs" dxfId="3831" priority="326" operator="equal">
      <formula>0</formula>
    </cfRule>
  </conditionalFormatting>
  <conditionalFormatting sqref="C22">
    <cfRule type="containsText" dxfId="3830" priority="322" operator="containsText" text="12:40x21:00">
      <formula>NOT(ISERROR(SEARCH("12:40x21:00",C22)))</formula>
    </cfRule>
    <cfRule type="containsText" dxfId="3829" priority="323" operator="containsText" text="16:40">
      <formula>NOT(ISERROR(SEARCH("16:40",C22)))</formula>
    </cfRule>
    <cfRule type="containsText" dxfId="3828" priority="324" operator="containsText" text="09:40">
      <formula>NOT(ISERROR(SEARCH("09:40",C22)))</formula>
    </cfRule>
    <cfRule type="containsText" dxfId="3827" priority="325" operator="containsText" text="14:40">
      <formula>NOT(ISERROR(SEARCH("14:40",C22)))</formula>
    </cfRule>
  </conditionalFormatting>
  <conditionalFormatting sqref="A22">
    <cfRule type="containsText" dxfId="3826" priority="321" operator="containsText" text="qrf">
      <formula>NOT(ISERROR(SEARCH("qrf",A22)))</formula>
    </cfRule>
  </conditionalFormatting>
  <conditionalFormatting sqref="C27">
    <cfRule type="containsText" dxfId="3825" priority="320" operator="containsText" text="qrf">
      <formula>NOT(ISERROR(SEARCH("qrf",C27)))</formula>
    </cfRule>
  </conditionalFormatting>
  <conditionalFormatting sqref="B27">
    <cfRule type="containsText" dxfId="3824" priority="319" operator="containsText" text="qrf">
      <formula>NOT(ISERROR(SEARCH("qrf",B27)))</formula>
    </cfRule>
  </conditionalFormatting>
  <conditionalFormatting sqref="B27">
    <cfRule type="cellIs" dxfId="3823" priority="318" operator="equal">
      <formula>0</formula>
    </cfRule>
  </conditionalFormatting>
  <conditionalFormatting sqref="C27">
    <cfRule type="containsText" dxfId="3822" priority="314" operator="containsText" text="12:40x21:00">
      <formula>NOT(ISERROR(SEARCH("12:40x21:00",C27)))</formula>
    </cfRule>
    <cfRule type="containsText" dxfId="3821" priority="315" operator="containsText" text="16:40">
      <formula>NOT(ISERROR(SEARCH("16:40",C27)))</formula>
    </cfRule>
    <cfRule type="containsText" dxfId="3820" priority="316" operator="containsText" text="09:40">
      <formula>NOT(ISERROR(SEARCH("09:40",C27)))</formula>
    </cfRule>
    <cfRule type="containsText" dxfId="3819" priority="317" operator="containsText" text="14:40">
      <formula>NOT(ISERROR(SEARCH("14:40",C27)))</formula>
    </cfRule>
  </conditionalFormatting>
  <conditionalFormatting sqref="A27">
    <cfRule type="containsText" dxfId="3818" priority="313" operator="containsText" text="qrf">
      <formula>NOT(ISERROR(SEARCH("qrf",A27)))</formula>
    </cfRule>
  </conditionalFormatting>
  <conditionalFormatting sqref="D22:U22">
    <cfRule type="cellIs" dxfId="3817" priority="301" operator="equal">
      <formula>0</formula>
    </cfRule>
    <cfRule type="containsText" dxfId="3816" priority="304" operator="containsText" text="valet">
      <formula>NOT(ISERROR(SEARCH("valet",D22)))</formula>
    </cfRule>
    <cfRule type="containsText" dxfId="3815" priority="305" operator="containsText" text="qrf">
      <formula>NOT(ISERROR(SEARCH("qrf",D22)))</formula>
    </cfRule>
  </conditionalFormatting>
  <conditionalFormatting sqref="D22:U22">
    <cfRule type="cellIs" dxfId="3814" priority="302" operator="greaterThan">
      <formula>4</formula>
    </cfRule>
    <cfRule type="cellIs" dxfId="3813" priority="303" operator="lessThan">
      <formula>4</formula>
    </cfRule>
  </conditionalFormatting>
  <conditionalFormatting sqref="D27:U27">
    <cfRule type="cellIs" dxfId="3812" priority="297" operator="equal">
      <formula>0</formula>
    </cfRule>
    <cfRule type="containsText" dxfId="3811" priority="299" operator="containsText" text="valet">
      <formula>NOT(ISERROR(SEARCH("valet",D27)))</formula>
    </cfRule>
    <cfRule type="containsText" dxfId="3810" priority="300" operator="containsText" text="qrf">
      <formula>NOT(ISERROR(SEARCH("qrf",D27)))</formula>
    </cfRule>
  </conditionalFormatting>
  <conditionalFormatting sqref="D27:U27">
    <cfRule type="cellIs" dxfId="3809" priority="298" operator="equal">
      <formula>1</formula>
    </cfRule>
  </conditionalFormatting>
  <conditionalFormatting sqref="A36:AA38">
    <cfRule type="cellIs" dxfId="3808" priority="288" operator="equal">
      <formula>"caixa"</formula>
    </cfRule>
    <cfRule type="cellIs" dxfId="3807" priority="289" operator="equal">
      <formula>"valet"</formula>
    </cfRule>
    <cfRule type="cellIs" dxfId="3806" priority="290" operator="equal">
      <formula>"qrf"</formula>
    </cfRule>
  </conditionalFormatting>
  <conditionalFormatting sqref="W5:W21">
    <cfRule type="cellIs" dxfId="3805" priority="250" operator="equal">
      <formula>"caixa"</formula>
    </cfRule>
    <cfRule type="cellIs" dxfId="3804" priority="251" operator="equal">
      <formula>"valet"</formula>
    </cfRule>
    <cfRule type="cellIs" dxfId="3803" priority="252" operator="equal">
      <formula>"qrf"</formula>
    </cfRule>
  </conditionalFormatting>
  <conditionalFormatting sqref="W28:W32">
    <cfRule type="cellIs" dxfId="3802" priority="247" operator="equal">
      <formula>"caixa"</formula>
    </cfRule>
    <cfRule type="cellIs" dxfId="3801" priority="248" operator="equal">
      <formula>"valet"</formula>
    </cfRule>
    <cfRule type="cellIs" dxfId="3800" priority="249" operator="equal">
      <formula>"qrf"</formula>
    </cfRule>
  </conditionalFormatting>
  <conditionalFormatting sqref="W23:W26">
    <cfRule type="cellIs" dxfId="3799" priority="244" operator="equal">
      <formula>"caixa"</formula>
    </cfRule>
    <cfRule type="cellIs" dxfId="3798" priority="245" operator="equal">
      <formula>"valet"</formula>
    </cfRule>
    <cfRule type="cellIs" dxfId="3797" priority="246" operator="equal">
      <formula>"qrf"</formula>
    </cfRule>
  </conditionalFormatting>
  <conditionalFormatting sqref="C28:C32">
    <cfRule type="containsText" dxfId="3796" priority="240" operator="containsText" text="qrf">
      <formula>NOT(ISERROR(SEARCH("qrf",C28)))</formula>
    </cfRule>
  </conditionalFormatting>
  <conditionalFormatting sqref="C28:C32">
    <cfRule type="containsText" dxfId="3795" priority="236" operator="containsText" text="12:40 X 21:00">
      <formula>NOT(ISERROR(SEARCH("12:40 X 21:00",C28)))</formula>
    </cfRule>
    <cfRule type="containsText" dxfId="3794" priority="237" operator="containsText" text="16:40">
      <formula>NOT(ISERROR(SEARCH("16:40",C28)))</formula>
    </cfRule>
    <cfRule type="containsText" dxfId="3793" priority="238" operator="containsText" text="09:40">
      <formula>NOT(ISERROR(SEARCH("09:40",C28)))</formula>
    </cfRule>
    <cfRule type="containsText" dxfId="3792" priority="239" operator="containsText" text="14:40">
      <formula>NOT(ISERROR(SEARCH("14:40",C28)))</formula>
    </cfRule>
  </conditionalFormatting>
  <conditionalFormatting sqref="A2:L3">
    <cfRule type="cellIs" dxfId="3791" priority="232" operator="equal">
      <formula>"caixa"</formula>
    </cfRule>
    <cfRule type="cellIs" dxfId="3790" priority="233" operator="equal">
      <formula>"valet"</formula>
    </cfRule>
    <cfRule type="cellIs" dxfId="3789" priority="234" operator="equal">
      <formula>"qrf"</formula>
    </cfRule>
  </conditionalFormatting>
  <conditionalFormatting sqref="U72:U82">
    <cfRule type="containsText" dxfId="3788" priority="231" operator="containsText" text="qrf">
      <formula>NOT(ISERROR(SEARCH("qrf",U72)))</formula>
    </cfRule>
  </conditionalFormatting>
  <conditionalFormatting sqref="U70:U71">
    <cfRule type="containsText" dxfId="3787" priority="230" operator="containsText" text="qrf">
      <formula>NOT(ISERROR(SEARCH("qrf",U70)))</formula>
    </cfRule>
  </conditionalFormatting>
  <conditionalFormatting sqref="U60:U69">
    <cfRule type="containsText" dxfId="3786" priority="229" operator="containsText" text="qrf">
      <formula>NOT(ISERROR(SEARCH("qrf",U60)))</formula>
    </cfRule>
  </conditionalFormatting>
  <conditionalFormatting sqref="T39:T82">
    <cfRule type="containsText" dxfId="3785" priority="225" operator="containsText" text="CAIXA">
      <formula>NOT(ISERROR(SEARCH("CAIXA",T39)))</formula>
    </cfRule>
    <cfRule type="containsText" dxfId="3784" priority="226" operator="containsText" text="VALET">
      <formula>NOT(ISERROR(SEARCH("VALET",T39)))</formula>
    </cfRule>
    <cfRule type="cellIs" dxfId="3783" priority="227" operator="equal">
      <formula>"QRF"</formula>
    </cfRule>
    <cfRule type="containsText" dxfId="3782" priority="228" operator="containsText" text="ECHO 21">
      <formula>NOT(ISERROR(SEARCH("ECHO 21",T39)))</formula>
    </cfRule>
  </conditionalFormatting>
  <conditionalFormatting sqref="A23:A26">
    <cfRule type="cellIs" dxfId="3781" priority="124" operator="equal">
      <formula>"caixa"</formula>
    </cfRule>
    <cfRule type="cellIs" dxfId="3780" priority="125" operator="equal">
      <formula>"valet"</formula>
    </cfRule>
    <cfRule type="cellIs" dxfId="3779" priority="126" operator="equal">
      <formula>"qrf"</formula>
    </cfRule>
  </conditionalFormatting>
  <conditionalFormatting sqref="B23:B26">
    <cfRule type="cellIs" dxfId="3778" priority="109" operator="equal">
      <formula>"caixa"</formula>
    </cfRule>
    <cfRule type="cellIs" dxfId="3777" priority="110" operator="equal">
      <formula>"valet"</formula>
    </cfRule>
    <cfRule type="cellIs" dxfId="3776" priority="111" operator="equal">
      <formula>"qrf"</formula>
    </cfRule>
  </conditionalFormatting>
  <conditionalFormatting sqref="C23:C26">
    <cfRule type="containsText" dxfId="3775" priority="103" operator="containsText" text="qrf">
      <formula>NOT(ISERROR(SEARCH("qrf",C23)))</formula>
    </cfRule>
  </conditionalFormatting>
  <conditionalFormatting sqref="C23:C26">
    <cfRule type="containsText" dxfId="3774" priority="99" operator="containsText" text="12:40 X 21:00">
      <formula>NOT(ISERROR(SEARCH("12:40 X 21:00",C23)))</formula>
    </cfRule>
    <cfRule type="containsText" dxfId="3773" priority="100" operator="containsText" text="16:40">
      <formula>NOT(ISERROR(SEARCH("16:40",C23)))</formula>
    </cfRule>
    <cfRule type="containsText" dxfId="3772" priority="101" operator="containsText" text="09:40">
      <formula>NOT(ISERROR(SEARCH("09:40",C23)))</formula>
    </cfRule>
    <cfRule type="containsText" dxfId="3771" priority="102" operator="containsText" text="14:40">
      <formula>NOT(ISERROR(SEARCH("14:40",C23)))</formula>
    </cfRule>
  </conditionalFormatting>
  <conditionalFormatting sqref="N23:T23">
    <cfRule type="cellIs" dxfId="3770" priority="96" operator="equal">
      <formula>"caixa"</formula>
    </cfRule>
    <cfRule type="cellIs" dxfId="3769" priority="97" operator="equal">
      <formula>"valet"</formula>
    </cfRule>
    <cfRule type="cellIs" dxfId="3768" priority="98" operator="equal">
      <formula>"qrf"</formula>
    </cfRule>
  </conditionalFormatting>
  <conditionalFormatting sqref="E24:G24 I24:T24 D23:D24 E23:M23 D25:U26">
    <cfRule type="cellIs" dxfId="3767" priority="93" operator="equal">
      <formula>"caixa"</formula>
    </cfRule>
    <cfRule type="cellIs" dxfId="3766" priority="94" operator="equal">
      <formula>"valet"</formula>
    </cfRule>
    <cfRule type="cellIs" dxfId="3765" priority="95" operator="equal">
      <formula>"qrf"</formula>
    </cfRule>
  </conditionalFormatting>
  <conditionalFormatting sqref="H24">
    <cfRule type="cellIs" dxfId="3764" priority="90" operator="equal">
      <formula>"caixa"</formula>
    </cfRule>
    <cfRule type="cellIs" dxfId="3763" priority="91" operator="equal">
      <formula>"valet"</formula>
    </cfRule>
    <cfRule type="cellIs" dxfId="3762" priority="92" operator="equal">
      <formula>"qrf"</formula>
    </cfRule>
  </conditionalFormatting>
  <conditionalFormatting sqref="Y22">
    <cfRule type="cellIs" dxfId="3761" priority="69" operator="equal">
      <formula>"caixa"</formula>
    </cfRule>
    <cfRule type="cellIs" dxfId="3760" priority="70" operator="equal">
      <formula>"valet"</formula>
    </cfRule>
    <cfRule type="cellIs" dxfId="3759" priority="71" operator="equal">
      <formula>"qrf"</formula>
    </cfRule>
  </conditionalFormatting>
  <conditionalFormatting sqref="V1:X4">
    <cfRule type="cellIs" dxfId="3758" priority="63" operator="equal">
      <formula>"caixa"</formula>
    </cfRule>
    <cfRule type="cellIs" dxfId="3757" priority="64" operator="equal">
      <formula>"valet"</formula>
    </cfRule>
    <cfRule type="cellIs" dxfId="3756" priority="65" operator="equal">
      <formula>"qrf"</formula>
    </cfRule>
  </conditionalFormatting>
  <conditionalFormatting sqref="A81:S82">
    <cfRule type="containsText" dxfId="3755" priority="59" operator="containsText" text="CAIXA">
      <formula>NOT(ISERROR(SEARCH("CAIXA",A81)))</formula>
    </cfRule>
    <cfRule type="containsText" dxfId="3754" priority="60" operator="containsText" text="VALET">
      <formula>NOT(ISERROR(SEARCH("VALET",A81)))</formula>
    </cfRule>
    <cfRule type="cellIs" dxfId="3753" priority="61" operator="equal">
      <formula>"QRF"</formula>
    </cfRule>
    <cfRule type="containsText" dxfId="3752" priority="62" operator="containsText" text="ECHO 21">
      <formula>NOT(ISERROR(SEARCH("ECHO 21",A81)))</formula>
    </cfRule>
  </conditionalFormatting>
  <conditionalFormatting sqref="C81:C82">
    <cfRule type="containsText" dxfId="3751" priority="57" operator="containsText" text="12:40 x 21:00">
      <formula>NOT(ISERROR(SEARCH("12:40 x 21:00",C81)))</formula>
    </cfRule>
    <cfRule type="containsText" dxfId="3750" priority="58" operator="containsText" text="14:40 X 23:00">
      <formula>NOT(ISERROR(SEARCH("14:40 X 23:00",C81)))</formula>
    </cfRule>
  </conditionalFormatting>
  <conditionalFormatting sqref="A39:S80">
    <cfRule type="containsText" dxfId="3749" priority="53" operator="containsText" text="CAIXA">
      <formula>NOT(ISERROR(SEARCH("CAIXA",A39)))</formula>
    </cfRule>
    <cfRule type="containsText" dxfId="3748" priority="54" operator="containsText" text="VALET">
      <formula>NOT(ISERROR(SEARCH("VALET",A39)))</formula>
    </cfRule>
    <cfRule type="cellIs" dxfId="3747" priority="55" operator="equal">
      <formula>"QRF"</formula>
    </cfRule>
    <cfRule type="containsText" dxfId="3746" priority="56" operator="containsText" text="ECHO 21">
      <formula>NOT(ISERROR(SEARCH("ECHO 21",A39)))</formula>
    </cfRule>
  </conditionalFormatting>
  <conditionalFormatting sqref="C39:C80">
    <cfRule type="containsText" dxfId="3745" priority="51" operator="containsText" text="12:40 x 21:00">
      <formula>NOT(ISERROR(SEARCH("12:40 x 21:00",C39)))</formula>
    </cfRule>
    <cfRule type="containsText" dxfId="3744" priority="52" operator="containsText" text="14:40 X 23:00">
      <formula>NOT(ISERROR(SEARCH("14:40 X 23:00",C39)))</formula>
    </cfRule>
  </conditionalFormatting>
  <conditionalFormatting sqref="C5:C21">
    <cfRule type="containsText" dxfId="3743" priority="50" operator="containsText" text="qrf">
      <formula>NOT(ISERROR(SEARCH("qrf",C5)))</formula>
    </cfRule>
  </conditionalFormatting>
  <conditionalFormatting sqref="C5:C21">
    <cfRule type="containsText" dxfId="3742" priority="46" operator="containsText" text="12:40 X 21:00">
      <formula>NOT(ISERROR(SEARCH("12:40 X 21:00",C5)))</formula>
    </cfRule>
    <cfRule type="containsText" dxfId="3741" priority="47" operator="containsText" text="16:40">
      <formula>NOT(ISERROR(SEARCH("16:40",C5)))</formula>
    </cfRule>
    <cfRule type="containsText" dxfId="3740" priority="48" operator="containsText" text="09:40">
      <formula>NOT(ISERROR(SEARCH("09:40",C5)))</formula>
    </cfRule>
    <cfRule type="containsText" dxfId="3739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3738" priority="43" operator="equal">
      <formula>"caixa"</formula>
    </cfRule>
    <cfRule type="cellIs" dxfId="3737" priority="44" operator="equal">
      <formula>"valet"</formula>
    </cfRule>
    <cfRule type="cellIs" dxfId="3736" priority="45" operator="equal">
      <formula>"qrf"</formula>
    </cfRule>
  </conditionalFormatting>
  <conditionalFormatting sqref="B19:B21">
    <cfRule type="cellIs" dxfId="3735" priority="40" operator="equal">
      <formula>"caixa"</formula>
    </cfRule>
    <cfRule type="cellIs" dxfId="3734" priority="41" operator="equal">
      <formula>"valet"</formula>
    </cfRule>
    <cfRule type="cellIs" dxfId="3733" priority="42" operator="equal">
      <formula>"qrf"</formula>
    </cfRule>
  </conditionalFormatting>
  <conditionalFormatting sqref="D16:T18 U16:U17 D5:U15">
    <cfRule type="containsText" dxfId="3732" priority="36" operator="containsText" text="CAIXA">
      <formula>NOT(ISERROR(SEARCH("CAIXA",D5)))</formula>
    </cfRule>
    <cfRule type="containsText" dxfId="3731" priority="37" operator="containsText" text="VALET">
      <formula>NOT(ISERROR(SEARCH("VALET",D5)))</formula>
    </cfRule>
    <cfRule type="cellIs" dxfId="3730" priority="38" operator="equal">
      <formula>"QRF"</formula>
    </cfRule>
    <cfRule type="containsText" dxfId="3729" priority="39" operator="containsText" text="ECHO 21">
      <formula>NOT(ISERROR(SEARCH("ECHO 21",D5)))</formula>
    </cfRule>
  </conditionalFormatting>
  <conditionalFormatting sqref="B12">
    <cfRule type="cellIs" dxfId="3728" priority="33" operator="equal">
      <formula>"caixa"</formula>
    </cfRule>
    <cfRule type="cellIs" dxfId="3727" priority="34" operator="equal">
      <formula>"valet"</formula>
    </cfRule>
    <cfRule type="cellIs" dxfId="3726" priority="35" operator="equal">
      <formula>"qrf"</formula>
    </cfRule>
  </conditionalFormatting>
  <conditionalFormatting sqref="BE84:BE100 BE103:BE119">
    <cfRule type="containsText" dxfId="3725" priority="32" operator="containsText" text="qrf">
      <formula>NOT(ISERROR(SEARCH("qrf",BE84)))</formula>
    </cfRule>
  </conditionalFormatting>
  <conditionalFormatting sqref="BF84:BW100 BF103:BW119 BF136:BW138">
    <cfRule type="containsText" dxfId="3724" priority="31" operator="containsText" text="1">
      <formula>NOT(ISERROR(SEARCH("1",BF84)))</formula>
    </cfRule>
  </conditionalFormatting>
  <conditionalFormatting sqref="AM83:BC83">
    <cfRule type="containsText" dxfId="3723" priority="30" operator="containsText" text="qrf">
      <formula>NOT(ISERROR(SEARCH("qrf",AM83)))</formula>
    </cfRule>
  </conditionalFormatting>
  <conditionalFormatting sqref="BE122:BE138">
    <cfRule type="containsText" dxfId="3722" priority="29" operator="containsText" text="qrf">
      <formula>NOT(ISERROR(SEARCH("qrf",BE122)))</formula>
    </cfRule>
  </conditionalFormatting>
  <conditionalFormatting sqref="BE141:BE157">
    <cfRule type="containsText" dxfId="3721" priority="28" operator="containsText" text="qrf">
      <formula>NOT(ISERROR(SEARCH("qrf",BE141)))</formula>
    </cfRule>
  </conditionalFormatting>
  <conditionalFormatting sqref="BE160:BE176">
    <cfRule type="containsText" dxfId="3720" priority="27" operator="containsText" text="qrf">
      <formula>NOT(ISERROR(SEARCH("qrf",BE160)))</formula>
    </cfRule>
  </conditionalFormatting>
  <conditionalFormatting sqref="BE179:BE195">
    <cfRule type="containsText" dxfId="3719" priority="26" operator="containsText" text="qrf">
      <formula>NOT(ISERROR(SEARCH("qrf",BE179)))</formula>
    </cfRule>
  </conditionalFormatting>
  <conditionalFormatting sqref="BE198:BE214">
    <cfRule type="containsText" dxfId="3718" priority="25" operator="containsText" text="qrf">
      <formula>NOT(ISERROR(SEARCH("qrf",BE198)))</formula>
    </cfRule>
  </conditionalFormatting>
  <conditionalFormatting sqref="BE217:BE233">
    <cfRule type="containsText" dxfId="3717" priority="24" operator="containsText" text="qrf">
      <formula>NOT(ISERROR(SEARCH("qrf",BE217)))</formula>
    </cfRule>
  </conditionalFormatting>
  <conditionalFormatting sqref="BE236:BE252">
    <cfRule type="containsText" dxfId="3716" priority="23" operator="containsText" text="qrf">
      <formula>NOT(ISERROR(SEARCH("qrf",BE236)))</formula>
    </cfRule>
  </conditionalFormatting>
  <conditionalFormatting sqref="BF122:BW135">
    <cfRule type="containsText" dxfId="3715" priority="22" operator="containsText" text="1">
      <formula>NOT(ISERROR(SEARCH("1",BF122)))</formula>
    </cfRule>
  </conditionalFormatting>
  <conditionalFormatting sqref="BF141:BW154">
    <cfRule type="containsText" dxfId="3714" priority="21" operator="containsText" text="1">
      <formula>NOT(ISERROR(SEARCH("1",BF141)))</formula>
    </cfRule>
  </conditionalFormatting>
  <conditionalFormatting sqref="BF160:BW173">
    <cfRule type="containsText" dxfId="3713" priority="20" operator="containsText" text="1">
      <formula>NOT(ISERROR(SEARCH("1",BF160)))</formula>
    </cfRule>
  </conditionalFormatting>
  <conditionalFormatting sqref="BF179:BW192">
    <cfRule type="containsText" dxfId="3712" priority="19" operator="containsText" text="1">
      <formula>NOT(ISERROR(SEARCH("1",BF179)))</formula>
    </cfRule>
  </conditionalFormatting>
  <conditionalFormatting sqref="BF198:BW211">
    <cfRule type="containsText" dxfId="3711" priority="18" operator="containsText" text="1">
      <formula>NOT(ISERROR(SEARCH("1",BF198)))</formula>
    </cfRule>
  </conditionalFormatting>
  <conditionalFormatting sqref="BF217:BW230">
    <cfRule type="containsText" dxfId="3710" priority="17" operator="containsText" text="1">
      <formula>NOT(ISERROR(SEARCH("1",BF217)))</formula>
    </cfRule>
  </conditionalFormatting>
  <conditionalFormatting sqref="BF236:BW249">
    <cfRule type="containsText" dxfId="3709" priority="16" operator="containsText" text="1">
      <formula>NOT(ISERROR(SEARCH("1",BF236)))</formula>
    </cfRule>
  </conditionalFormatting>
  <conditionalFormatting sqref="BE255:BE271">
    <cfRule type="containsText" dxfId="3708" priority="15" operator="containsText" text="qrf">
      <formula>NOT(ISERROR(SEARCH("qrf",BE255)))</formula>
    </cfRule>
  </conditionalFormatting>
  <conditionalFormatting sqref="BF255:BW268">
    <cfRule type="containsText" dxfId="3707" priority="14" operator="containsText" text="1">
      <formula>NOT(ISERROR(SEARCH("1",BF255)))</formula>
    </cfRule>
  </conditionalFormatting>
  <conditionalFormatting sqref="BE274:BE290">
    <cfRule type="containsText" dxfId="3706" priority="13" operator="containsText" text="qrf">
      <formula>NOT(ISERROR(SEARCH("qrf",BE274)))</formula>
    </cfRule>
  </conditionalFormatting>
  <conditionalFormatting sqref="BF274:BW287">
    <cfRule type="containsText" dxfId="3705" priority="12" operator="containsText" text="1">
      <formula>NOT(ISERROR(SEARCH("1",BF274)))</formula>
    </cfRule>
  </conditionalFormatting>
  <conditionalFormatting sqref="BE293:BE309">
    <cfRule type="containsText" dxfId="3704" priority="11" operator="containsText" text="qrf">
      <formula>NOT(ISERROR(SEARCH("qrf",BE293)))</formula>
    </cfRule>
  </conditionalFormatting>
  <conditionalFormatting sqref="BF293:BW306">
    <cfRule type="containsText" dxfId="3703" priority="10" operator="containsText" text="1">
      <formula>NOT(ISERROR(SEARCH("1",BF293)))</formula>
    </cfRule>
  </conditionalFormatting>
  <conditionalFormatting sqref="BF155:BW157">
    <cfRule type="containsText" dxfId="3702" priority="9" operator="containsText" text="1">
      <formula>NOT(ISERROR(SEARCH("1",BF155)))</formula>
    </cfRule>
  </conditionalFormatting>
  <conditionalFormatting sqref="BF174:BW176">
    <cfRule type="containsText" dxfId="3701" priority="8" operator="containsText" text="1">
      <formula>NOT(ISERROR(SEARCH("1",BF174)))</formula>
    </cfRule>
  </conditionalFormatting>
  <conditionalFormatting sqref="BF193:BW195">
    <cfRule type="containsText" dxfId="3700" priority="7" operator="containsText" text="1">
      <formula>NOT(ISERROR(SEARCH("1",BF193)))</formula>
    </cfRule>
  </conditionalFormatting>
  <conditionalFormatting sqref="BF212:BW214">
    <cfRule type="containsText" dxfId="3699" priority="6" operator="containsText" text="1">
      <formula>NOT(ISERROR(SEARCH("1",BF212)))</formula>
    </cfRule>
  </conditionalFormatting>
  <conditionalFormatting sqref="BF231:BW233">
    <cfRule type="containsText" dxfId="3698" priority="5" operator="containsText" text="1">
      <formula>NOT(ISERROR(SEARCH("1",BF231)))</formula>
    </cfRule>
  </conditionalFormatting>
  <conditionalFormatting sqref="BF250:BW252">
    <cfRule type="containsText" dxfId="3697" priority="4" operator="containsText" text="1">
      <formula>NOT(ISERROR(SEARCH("1",BF250)))</formula>
    </cfRule>
  </conditionalFormatting>
  <conditionalFormatting sqref="BF269:BW271">
    <cfRule type="containsText" dxfId="3696" priority="3" operator="containsText" text="1">
      <formula>NOT(ISERROR(SEARCH("1",BF269)))</formula>
    </cfRule>
  </conditionalFormatting>
  <conditionalFormatting sqref="BF288:BW290">
    <cfRule type="containsText" dxfId="3695" priority="2" operator="containsText" text="1">
      <formula>NOT(ISERROR(SEARCH("1",BF288)))</formula>
    </cfRule>
  </conditionalFormatting>
  <conditionalFormatting sqref="BF307:BW309">
    <cfRule type="containsText" dxfId="3694" priority="1" operator="containsText" text="1">
      <formula>NOT(ISERROR(SEARCH("1",BF307)))</formula>
    </cfRule>
  </conditionalFormatting>
  <pageMargins left="0" right="0" top="0" bottom="0" header="0" footer="0"/>
  <pageSetup paperSize="9" scale="63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EsconderFolga06.EsconderFolga06">
                <anchor>
                  <from>
                    <xdr:col>26</xdr:col>
                    <xdr:colOff>879894</xdr:colOff>
                    <xdr:row>4</xdr:row>
                    <xdr:rowOff>0</xdr:rowOff>
                  </from>
                  <to>
                    <xdr:col>28</xdr:col>
                    <xdr:colOff>69011</xdr:colOff>
                    <xdr:row>5</xdr:row>
                    <xdr:rowOff>172528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ExibirFolga06.ExibirFolga06">
                <anchor>
                  <from>
                    <xdr:col>26</xdr:col>
                    <xdr:colOff>888521</xdr:colOff>
                    <xdr:row>6</xdr:row>
                    <xdr:rowOff>0</xdr:rowOff>
                  </from>
                  <to>
                    <xdr:col>28</xdr:col>
                    <xdr:colOff>69011</xdr:colOff>
                    <xdr:row>8</xdr:row>
                    <xdr:rowOff>103517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F0537C9-2F5F-4B38-A14B-791C4F3E7EEA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478B83A7-2C4D-4FFD-9E16-2406E4CEAC46}">
          <x14:formula1>
            <xm:f>'Referencia - erros'!$D$1:$D$10</xm:f>
          </x14:formula1>
          <xm:sqref>H25:H26 E23:M23 E24:G26 D23:D26 I24:U26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C5F1D-08C3-4197-A16E-A9798D0F29EF}">
  <sheetPr codeName="Planilha156"/>
  <dimension ref="A1:BW309"/>
  <sheetViews>
    <sheetView showGridLines="0" showZeros="0" zoomScale="80" zoomScaleNormal="80" workbookViewId="0">
      <pane xSplit="3" ySplit="4" topLeftCell="D5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A36" sqref="A36:XFD38"/>
    </sheetView>
  </sheetViews>
  <sheetFormatPr defaultColWidth="9.125" defaultRowHeight="36" x14ac:dyDescent="0.6"/>
  <cols>
    <col min="1" max="1" width="9.25" style="37" customWidth="1"/>
    <col min="2" max="2" width="15.625" style="34" customWidth="1"/>
    <col min="3" max="3" width="14.25" style="34" customWidth="1"/>
    <col min="4" max="8" width="9.625" style="34" customWidth="1"/>
    <col min="9" max="21" width="9.625" style="26" customWidth="1"/>
    <col min="22" max="22" width="12.625" style="26" hidden="1" customWidth="1"/>
    <col min="23" max="23" width="14.625" style="26" hidden="1" customWidth="1"/>
    <col min="24" max="24" width="12.125" style="67" hidden="1" customWidth="1"/>
    <col min="25" max="25" width="59.625" style="67" hidden="1" customWidth="1"/>
    <col min="26" max="26" width="8.875" style="64" bestFit="1" customWidth="1"/>
    <col min="27" max="27" width="32.375" style="64" bestFit="1" customWidth="1"/>
    <col min="28" max="28" width="6.75" style="64" hidden="1" customWidth="1"/>
    <col min="29" max="29" width="20.25" style="64" hidden="1" customWidth="1"/>
    <col min="30" max="30" width="15.25" style="64" hidden="1" customWidth="1"/>
    <col min="31" max="31" width="14.875" style="64" hidden="1" customWidth="1"/>
    <col min="32" max="32" width="5.25" style="64" customWidth="1"/>
    <col min="33" max="33" width="15.25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8"/>
      <c r="I1" s="268"/>
      <c r="J1" s="268"/>
      <c r="K1" s="268"/>
      <c r="L1" s="268"/>
      <c r="M1" s="268"/>
      <c r="N1" s="306"/>
      <c r="O1" s="270" t="s">
        <v>126</v>
      </c>
      <c r="P1" s="307"/>
      <c r="Q1" s="307"/>
      <c r="R1" s="3" t="s">
        <v>127</v>
      </c>
      <c r="S1" s="272">
        <f>$M$2</f>
        <v>45754</v>
      </c>
      <c r="T1" s="272"/>
      <c r="U1" s="32"/>
      <c r="V1" s="115" t="s">
        <v>128</v>
      </c>
      <c r="W1" s="116" t="str">
        <f>_xlfn.XLOOKUP($V$1,$V$26,$B$26," ",0,1)</f>
        <v>auxiliar2</v>
      </c>
      <c r="X1" s="27" t="str">
        <f>_xlfn.XLOOKUP($V$1,$V$29,$B$29," ",0,1)</f>
        <v xml:space="preserve"> </v>
      </c>
      <c r="Y1" s="301" t="s">
        <v>163</v>
      </c>
      <c r="Z1" s="68"/>
      <c r="AA1" s="69" t="s">
        <v>35</v>
      </c>
      <c r="AB1" s="69" t="s">
        <v>129</v>
      </c>
      <c r="AC1" s="69" t="s">
        <v>130</v>
      </c>
      <c r="AD1" s="69" t="s">
        <v>131</v>
      </c>
      <c r="AE1" s="69" t="s">
        <v>132</v>
      </c>
      <c r="AF1" s="70"/>
      <c r="AG1" s="71"/>
      <c r="AH1" s="1"/>
      <c r="AI1" s="1"/>
      <c r="AJ1" s="29"/>
      <c r="AK1" s="29"/>
    </row>
    <row r="2" spans="1:37" s="17" customFormat="1" ht="18.2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 xml:space="preserve">Supervisores:  auxiliar1 • supervisor3 • supervisor1   •  Supervisor Junior:     •  Supervisor técnico:  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'01'!M2:Q2+6</f>
        <v>45754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>supervisor2</v>
      </c>
      <c r="W2" s="27" t="str">
        <f>_xlfn.XLOOKUP($V$1,$V$28,$B$28," ",0,1)</f>
        <v>auxiliar1</v>
      </c>
      <c r="X2" s="117" t="str">
        <f>_xlfn.XLOOKUP($V$1,$V$32,$B$32," ",0,1)</f>
        <v xml:space="preserve"> </v>
      </c>
      <c r="Y2" s="302"/>
      <c r="Z2" s="57"/>
      <c r="AA2" s="63"/>
      <c r="AB2" s="69"/>
      <c r="AC2" s="72">
        <f>$AC$3</f>
        <v>45754</v>
      </c>
      <c r="AD2" s="72" t="e">
        <f>_xlfn.XLOOKUP(AC2,previsao[dia],previsao[tempo],,0,1)</f>
        <v>#N/A</v>
      </c>
      <c r="AE2" s="73" t="e">
        <f>_xlfn.XLOOKUP($AC$2,previsao[dia],previsao[maxima],,0,1)</f>
        <v>#N/A</v>
      </c>
      <c r="AF2" s="73" t="e">
        <f>_xlfn.XLOOKUP($AC$2,previsao[dia],previsao[minima],,0,1)</f>
        <v>#N/A</v>
      </c>
      <c r="AG2" s="65"/>
      <c r="AH2" s="2"/>
      <c r="AI2" s="2"/>
      <c r="AJ2" s="2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>supervisor4</v>
      </c>
      <c r="W3" s="27" t="str">
        <f>_xlfn.XLOOKUP($V$1,$V$30,$B$30," ",0,1)</f>
        <v>supervisor3</v>
      </c>
      <c r="X3" s="118"/>
      <c r="Y3" s="302"/>
      <c r="Z3" s="57"/>
      <c r="AA3" s="63"/>
      <c r="AB3" s="75"/>
      <c r="AC3" s="72">
        <f>$M$2</f>
        <v>45754</v>
      </c>
      <c r="AD3" s="252" t="e">
        <f>_xlfn.XLOOKUP(AD2,'Referencia - erros'!H2:H30,'Referencia - erros'!I2:I30,,0,1)</f>
        <v>#N/A</v>
      </c>
      <c r="AE3" s="252"/>
      <c r="AF3" s="252"/>
      <c r="AG3" s="7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 xml:space="preserve"> </v>
      </c>
      <c r="W4" s="114" t="str">
        <f>_xlfn.XLOOKUP($V$1,$V$31,$B$31," ",0,1)</f>
        <v>supervisor1</v>
      </c>
      <c r="X4" s="119"/>
      <c r="Y4" s="303"/>
      <c r="Z4" s="63"/>
      <c r="AA4" s="63"/>
      <c r="AB4" s="63"/>
      <c r="AC4" s="63"/>
      <c r="AD4" s="63"/>
      <c r="AE4" s="76"/>
      <c r="AF4" s="76"/>
      <c r="AG4" s="66"/>
    </row>
    <row r="5" spans="1:37" s="17" customFormat="1" ht="21.6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227"/>
      <c r="E5" s="227"/>
      <c r="F5" s="227"/>
      <c r="G5" s="227"/>
      <c r="H5" s="227"/>
      <c r="I5" s="227"/>
      <c r="J5" s="227"/>
      <c r="K5" s="22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>IF(W5=0,"QAP",IF(W5="X","FOLGA",IF(W5="F","FÉRIAS",IF(W5="A","FOLGA",IF(W5="O","FOLGA",IF(W5=9,"QAP",IF(W5=12,"QAP",IF(W5=6,"QAP",IF(W5=7,"QAP",IF(W5=14,"QAP",IF(W5=16,"QAP",IF(W5="B","FOLGA",IF(W5="T","QAP",IF(W5="N","QAP",IF(W5=10,"QAP",IF(W5=11,"QAP",IF(W5="AT","ATESTADO",IF(W5=" ","CONTRATAR"))))))))))))))))))</f>
        <v>QAP</v>
      </c>
      <c r="W5" s="90">
        <f>_xlfn.XLOOKUP(B5,'Escala mensal'!$E$4:$E$23,'Escala mensal'!$L$4:$L$23," ",0,1)</f>
        <v>0</v>
      </c>
      <c r="X5" s="57"/>
      <c r="Y5" s="57"/>
      <c r="Z5" s="63"/>
      <c r="AA5" s="63"/>
      <c r="AB5" s="63"/>
      <c r="AC5" s="63"/>
      <c r="AD5" s="63"/>
      <c r="AE5" s="63"/>
      <c r="AF5" s="63"/>
      <c r="AG5" s="57"/>
    </row>
    <row r="6" spans="1:37" s="17" customFormat="1" ht="22.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227"/>
      <c r="G6" s="227"/>
      <c r="H6" s="227"/>
      <c r="I6" s="227"/>
      <c r="J6" s="227"/>
      <c r="K6" s="227"/>
      <c r="L6" s="227"/>
      <c r="M6" s="227"/>
      <c r="N6" s="87"/>
      <c r="O6" s="87"/>
      <c r="P6" s="87"/>
      <c r="Q6" s="87"/>
      <c r="R6" s="87"/>
      <c r="S6" s="87"/>
      <c r="T6" s="87"/>
      <c r="U6" s="87"/>
      <c r="V6" s="31" t="str">
        <f t="shared" ref="V6:V21" si="0">IF(W6=0,"QAP",IF(W6="X","FOLGA",IF(W6="F","FÉRIAS",IF(W6="A","FOLGA",IF(W6="O","FOLGA",IF(W6=9,"QAP",IF(W6=12,"QAP",IF(W6=6,"QAP",IF(W6=7,"QAP",IF(W6=14,"QAP",IF(W6=16,"QAP",IF(W6="B","FOLGA",IF(W6="T","QAP",IF(W6="N","QAP",IF(W6=10,"QAP",IF(W6=11,"QAP",IF(W6="AT","ATESTADO",IF(W6=" ","CONTRATAR"))))))))))))))))))</f>
        <v>QAP</v>
      </c>
      <c r="W6" s="90">
        <f>_xlfn.XLOOKUP(B6,'Escala mensal'!$E$4:$E$23,'Escala mensal'!$L$4:$L$23," ",0,1)</f>
        <v>0</v>
      </c>
      <c r="X6" s="57"/>
      <c r="Y6" s="57"/>
      <c r="Z6" s="63"/>
      <c r="AA6" s="63"/>
      <c r="AB6" s="63"/>
      <c r="AC6" s="63"/>
      <c r="AD6" s="99"/>
      <c r="AE6" s="63"/>
      <c r="AF6" s="63"/>
      <c r="AG6" s="57"/>
    </row>
    <row r="7" spans="1:37" s="17" customFormat="1" ht="22.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227"/>
      <c r="G7" s="227"/>
      <c r="H7" s="227"/>
      <c r="I7" s="227"/>
      <c r="J7" s="227"/>
      <c r="K7" s="227"/>
      <c r="L7" s="227"/>
      <c r="M7" s="227"/>
      <c r="N7" s="87"/>
      <c r="O7" s="87"/>
      <c r="P7" s="87"/>
      <c r="Q7" s="87"/>
      <c r="R7" s="87"/>
      <c r="S7" s="87"/>
      <c r="T7" s="87"/>
      <c r="U7" s="87"/>
      <c r="V7" s="31" t="str">
        <f t="shared" si="0"/>
        <v>QAP</v>
      </c>
      <c r="W7" s="90">
        <f>_xlfn.XLOOKUP(B7,'Escala mensal'!$E$4:$E$23,'Escala mensal'!$L$4:$L$23," ",0,1)</f>
        <v>0</v>
      </c>
      <c r="X7" s="57"/>
      <c r="Y7" s="57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hidden="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31" t="str">
        <f t="shared" si="0"/>
        <v>FOLGA</v>
      </c>
      <c r="W8" s="90" t="str">
        <f>_xlfn.XLOOKUP(B8,'Escala mensal'!$E$4:$E$23,'Escala mensal'!$L$4:$L$23," ",0,1)</f>
        <v>X</v>
      </c>
      <c r="X8" s="57"/>
      <c r="Y8" s="57"/>
      <c r="Z8" s="63"/>
      <c r="AA8" s="63"/>
      <c r="AB8" s="63"/>
      <c r="AC8" s="63"/>
      <c r="AD8" s="63"/>
      <c r="AE8" s="63"/>
      <c r="AF8" s="63"/>
      <c r="AG8" s="57"/>
    </row>
    <row r="9" spans="1:37" s="17" customFormat="1" ht="22.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227"/>
      <c r="I9" s="227"/>
      <c r="J9" s="227"/>
      <c r="K9" s="227"/>
      <c r="L9" s="227"/>
      <c r="M9" s="227"/>
      <c r="N9" s="227"/>
      <c r="O9" s="227"/>
      <c r="P9" s="87"/>
      <c r="Q9" s="87"/>
      <c r="R9" s="87"/>
      <c r="S9" s="87"/>
      <c r="T9" s="87"/>
      <c r="U9" s="87"/>
      <c r="V9" s="31" t="str">
        <f t="shared" si="0"/>
        <v>QAP</v>
      </c>
      <c r="W9" s="90">
        <f>_xlfn.XLOOKUP(B9,'Escala mensal'!$E$4:$E$23,'Escala mensal'!$L$4:$L$23," ",0,1)</f>
        <v>0</v>
      </c>
      <c r="X9" s="57"/>
      <c r="Y9" s="57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2.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227"/>
      <c r="J10" s="227"/>
      <c r="K10" s="227"/>
      <c r="L10" s="227"/>
      <c r="M10" s="227"/>
      <c r="N10" s="227"/>
      <c r="O10" s="227"/>
      <c r="P10" s="227"/>
      <c r="Q10" s="87"/>
      <c r="R10" s="87"/>
      <c r="S10" s="87"/>
      <c r="T10" s="87"/>
      <c r="U10" s="87"/>
      <c r="V10" s="31" t="str">
        <f t="shared" si="0"/>
        <v>QAP</v>
      </c>
      <c r="W10" s="90">
        <f>_xlfn.XLOOKUP(B10,'Escala mensal'!$E$4:$E$23,'Escala mensal'!$L$4:$L$23," ",0,1)</f>
        <v>0</v>
      </c>
      <c r="X10" s="57"/>
      <c r="Y10" s="57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227"/>
      <c r="L11" s="227"/>
      <c r="M11" s="227"/>
      <c r="N11" s="227"/>
      <c r="O11" s="227"/>
      <c r="P11" s="227"/>
      <c r="Q11" s="227"/>
      <c r="R11" s="227"/>
      <c r="S11" s="87"/>
      <c r="T11" s="87"/>
      <c r="U11" s="87"/>
      <c r="V11" s="31" t="str">
        <f t="shared" si="0"/>
        <v>QAP</v>
      </c>
      <c r="W11" s="90">
        <f>_xlfn.XLOOKUP(B11,'Escala mensal'!$E$4:$E$23,'Escala mensal'!$L$4:$L$23," ",0,1)</f>
        <v>0</v>
      </c>
      <c r="X11" s="57"/>
      <c r="Y11" s="57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2.1" hidden="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31" t="str">
        <f t="shared" si="0"/>
        <v>FOLGA</v>
      </c>
      <c r="W12" s="90" t="str">
        <f>_xlfn.XLOOKUP(B12,'Escala mensal'!$E$4:$E$23,'Escala mensal'!$L$4:$L$23," ",0,1)</f>
        <v>X</v>
      </c>
      <c r="X12" s="57"/>
      <c r="Y12" s="57"/>
      <c r="Z12" s="63"/>
      <c r="AA12" s="63"/>
      <c r="AB12" s="63"/>
      <c r="AC12" s="63"/>
      <c r="AD12" s="63"/>
      <c r="AE12" s="63"/>
      <c r="AF12" s="63"/>
      <c r="AG12" s="57"/>
    </row>
    <row r="13" spans="1:37" s="17" customFormat="1" ht="22.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227"/>
      <c r="L13" s="227"/>
      <c r="M13" s="227"/>
      <c r="N13" s="227"/>
      <c r="O13" s="227"/>
      <c r="P13" s="227"/>
      <c r="Q13" s="227"/>
      <c r="R13" s="227"/>
      <c r="S13" s="87"/>
      <c r="T13" s="87"/>
      <c r="U13" s="87"/>
      <c r="V13" s="31" t="str">
        <f t="shared" si="0"/>
        <v>QAP</v>
      </c>
      <c r="W13" s="90">
        <f>_xlfn.XLOOKUP(B13,'Escala mensal'!$E$4:$E$23,'Escala mensal'!$L$4:$L$23," ",0,1)</f>
        <v>0</v>
      </c>
      <c r="X13" s="57"/>
      <c r="Y13" s="57"/>
      <c r="Z13" s="63"/>
      <c r="AA13" s="63"/>
      <c r="AB13" s="63"/>
      <c r="AC13" s="63"/>
      <c r="AD13" s="63"/>
      <c r="AE13" s="63"/>
      <c r="AF13" s="63"/>
      <c r="AG13" s="57"/>
    </row>
    <row r="14" spans="1:37" ht="22.1" customHeight="1" x14ac:dyDescent="0.6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227"/>
      <c r="L14" s="227"/>
      <c r="M14" s="227"/>
      <c r="N14" s="227"/>
      <c r="O14" s="227"/>
      <c r="P14" s="227"/>
      <c r="Q14" s="227"/>
      <c r="R14" s="227"/>
      <c r="S14" s="87"/>
      <c r="T14" s="87"/>
      <c r="U14" s="87"/>
      <c r="V14" s="31" t="str">
        <f t="shared" si="0"/>
        <v>QAP</v>
      </c>
      <c r="W14" s="90">
        <f>_xlfn.XLOOKUP(B14,'Escala mensal'!$E$4:$E$23,'Escala mensal'!$L$4:$L$23," ",0,1)</f>
        <v>0</v>
      </c>
      <c r="X14" s="57"/>
      <c r="Y14" s="57"/>
      <c r="Z14" s="63"/>
      <c r="AA14" s="63"/>
      <c r="AB14" s="63"/>
      <c r="AC14" s="63"/>
      <c r="AD14" s="63"/>
    </row>
    <row r="15" spans="1:37" ht="22.1" hidden="1" customHeight="1" x14ac:dyDescent="0.6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31" t="str">
        <f t="shared" si="0"/>
        <v>FÉRIAS</v>
      </c>
      <c r="W15" s="90" t="str">
        <f>_xlfn.XLOOKUP(B15,'Escala mensal'!$E$4:$E$23,'Escala mensal'!$L$4:$L$23," ",0,1)</f>
        <v>F</v>
      </c>
      <c r="X15" s="57"/>
      <c r="Y15" s="57"/>
      <c r="Z15" s="63"/>
      <c r="AA15" s="63"/>
      <c r="AB15" s="63"/>
      <c r="AC15" s="63"/>
      <c r="AD15" s="63"/>
    </row>
    <row r="16" spans="1:37" ht="22.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227"/>
      <c r="N16" s="227"/>
      <c r="O16" s="227"/>
      <c r="P16" s="227"/>
      <c r="Q16" s="227"/>
      <c r="R16" s="227"/>
      <c r="S16" s="227"/>
      <c r="T16" s="227"/>
      <c r="U16" s="87"/>
      <c r="V16" s="31" t="str">
        <f t="shared" si="0"/>
        <v>QAP</v>
      </c>
      <c r="W16" s="90">
        <f>_xlfn.XLOOKUP(B16,'Escala mensal'!$E$4:$E$23,'Escala mensal'!$L$4:$L$23," ",0,1)</f>
        <v>0</v>
      </c>
      <c r="X16" s="57"/>
      <c r="Y16" s="57"/>
      <c r="Z16" s="63"/>
      <c r="AA16" s="63"/>
      <c r="AB16" s="63"/>
      <c r="AC16" s="63"/>
      <c r="AD16" s="63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169" t="str">
        <f t="shared" si="0"/>
        <v>QAP</v>
      </c>
      <c r="W17" s="170">
        <f>_xlfn.XLOOKUP(B17,'Escala mensal'!$E$4:$E$23,'Escala mensal'!$L$4:$L$23," ",0,1)</f>
        <v>0</v>
      </c>
      <c r="X17" s="171"/>
      <c r="Y17" s="171"/>
      <c r="Z17" s="63"/>
      <c r="AA17" s="63"/>
      <c r="AB17" s="63"/>
      <c r="AC17" s="63"/>
      <c r="AD17" s="63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QAP</v>
      </c>
      <c r="W18" s="90">
        <f>_xlfn.XLOOKUP(B18,'Escala mensal'!$E$4:$E$23,'Escala mensal'!$L$4:$L$23," ",0,1)</f>
        <v>0</v>
      </c>
      <c r="X18" s="57"/>
      <c r="Y18" s="57"/>
      <c r="Z18" s="63"/>
      <c r="AA18" s="63"/>
      <c r="AB18" s="63"/>
      <c r="AC18" s="63"/>
      <c r="AD18" s="63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mensal'!$L$4:$L$23," ",0,1)</f>
        <v>0</v>
      </c>
      <c r="X19" s="57"/>
      <c r="Y19" s="57"/>
      <c r="Z19" s="63"/>
      <c r="AA19" s="63"/>
      <c r="AB19" s="63"/>
      <c r="AC19" s="63"/>
      <c r="AD19" s="63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mensal'!$L$4:$L$23," ",0,1)</f>
        <v>0</v>
      </c>
      <c r="X20" s="57"/>
      <c r="Y20" s="57"/>
      <c r="Z20" s="63"/>
      <c r="AA20" s="63"/>
      <c r="AB20" s="63"/>
      <c r="AC20" s="63"/>
      <c r="AD20" s="63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mensal'!$L$4:$L$23," ",0,1)</f>
        <v>0</v>
      </c>
      <c r="X21" s="57"/>
      <c r="Y21" s="57"/>
      <c r="Z21" s="63"/>
      <c r="AA21" s="63"/>
      <c r="AB21" s="63"/>
      <c r="AC21" s="63"/>
      <c r="AD21" s="63"/>
    </row>
    <row r="22" spans="1:37" ht="22.1" customHeight="1" x14ac:dyDescent="0.6">
      <c r="A22" s="253" t="str">
        <f>_xlfn.CONCAT(SUBTOTAL(103, $A$5:$A$20), " ", "Op. estacionamento")</f>
        <v>9 Op. estacionamento</v>
      </c>
      <c r="B22" s="254"/>
      <c r="C22" s="30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2"/>
      <c r="W22" s="52"/>
      <c r="X22" s="57"/>
      <c r="Y22" s="57"/>
      <c r="Z22" s="63"/>
      <c r="AA22" s="63"/>
      <c r="AB22" s="63"/>
      <c r="AC22" s="63"/>
      <c r="AD22" s="63"/>
    </row>
    <row r="23" spans="1:37" ht="22.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228"/>
      <c r="G23" s="228"/>
      <c r="H23" s="228"/>
      <c r="I23" s="228"/>
      <c r="J23" s="228"/>
      <c r="K23" s="228"/>
      <c r="L23" s="228"/>
      <c r="M23" s="22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1">IF(W23=0,"QAP",IF(W23="X","FOLGA",IF(W23="F","FÉRIAS",IF(W23="A","FOLGA",IF(W23="O","FOLGA",IF(W23=9,"QAP",IF(W23=12,"QAP",IF(W23=6,"QAP",IF(W23=7,"QAP",IF(W23=14,"QAP",IF(W23=16,"QAP",IF(W23="B","FOLGA",IF(W23="T","QAP",IF(W23="N","QAP",IF(W23=10,"QAP",IF(W23=11,"QAP",IF(W23="AT","ATESTADO",IF(W23=" ","CONTRATAR"))))))))))))))))))</f>
        <v>QAP</v>
      </c>
      <c r="W23" s="90">
        <f>_xlfn.XLOOKUP(B23,'Escala mensal'!$E$28:$E$36,'Escala mensal'!$L$28:$L$36,,0,1)</f>
        <v>0</v>
      </c>
      <c r="X23" s="57"/>
      <c r="Y23" s="57"/>
      <c r="Z23" s="63"/>
      <c r="AA23" s="63"/>
      <c r="AB23" s="63"/>
      <c r="AC23" s="63"/>
      <c r="AD23" s="63"/>
      <c r="AJ23" s="17"/>
    </row>
    <row r="24" spans="1:37" s="30" customFormat="1" ht="22.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228"/>
      <c r="J24" s="228"/>
      <c r="K24" s="228"/>
      <c r="L24" s="228"/>
      <c r="M24" s="228"/>
      <c r="N24" s="228"/>
      <c r="O24" s="228"/>
      <c r="P24" s="228"/>
      <c r="Q24" s="88"/>
      <c r="R24" s="88"/>
      <c r="S24" s="88"/>
      <c r="T24" s="88"/>
      <c r="U24" s="89"/>
      <c r="V24" s="31" t="str">
        <f t="shared" si="1"/>
        <v>QAP</v>
      </c>
      <c r="W24" s="90">
        <f>_xlfn.XLOOKUP(B24,'Escala mensal'!$E$28:$E$36,'Escala mensal'!$L$28:$L$36,,0,1)</f>
        <v>0</v>
      </c>
      <c r="X24" s="59"/>
      <c r="Y24" s="59"/>
      <c r="Z24" s="63"/>
      <c r="AA24" s="63"/>
      <c r="AB24" s="63"/>
      <c r="AC24" s="63"/>
      <c r="AD24" s="63"/>
      <c r="AE24" s="64"/>
      <c r="AF24" s="63"/>
      <c r="AG24" s="59"/>
      <c r="AH24" s="59"/>
    </row>
    <row r="25" spans="1:37" s="30" customFormat="1" ht="22.1" hidden="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31" t="str">
        <f t="shared" si="1"/>
        <v>FOLGA</v>
      </c>
      <c r="W25" s="90" t="str">
        <f>_xlfn.XLOOKUP(B25,'Escala mensal'!$E$28:$E$36,'Escala mensal'!$L$28:$L$36,,0,1)</f>
        <v>X</v>
      </c>
      <c r="X25" s="59"/>
      <c r="Y25" s="59"/>
      <c r="Z25" s="63"/>
      <c r="AA25" s="63"/>
      <c r="AB25" s="63"/>
      <c r="AC25" s="63"/>
      <c r="AD25" s="63"/>
      <c r="AE25" s="64"/>
      <c r="AF25" s="63"/>
      <c r="AG25" s="59"/>
    </row>
    <row r="26" spans="1:37" s="30" customFormat="1" ht="22.1" customHeight="1" x14ac:dyDescent="0.25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228"/>
      <c r="N26" s="228"/>
      <c r="O26" s="228"/>
      <c r="P26" s="228"/>
      <c r="Q26" s="228"/>
      <c r="R26" s="228"/>
      <c r="S26" s="228"/>
      <c r="T26" s="228"/>
      <c r="U26" s="228"/>
      <c r="V26" s="31" t="str">
        <f t="shared" si="1"/>
        <v>QAP</v>
      </c>
      <c r="W26" s="90">
        <f>_xlfn.XLOOKUP(B26,'Escala mensal'!$E$28:$E$36,'Escala mensal'!$L$28:$L$36,,0,1)</f>
        <v>0</v>
      </c>
      <c r="X26" s="59"/>
      <c r="Y26" s="59"/>
      <c r="Z26" s="59"/>
      <c r="AA26" s="59"/>
      <c r="AB26" s="59"/>
      <c r="AC26" s="59"/>
      <c r="AD26" s="59"/>
      <c r="AE26" s="59"/>
      <c r="AF26" s="59"/>
      <c r="AG26" s="59"/>
    </row>
    <row r="27" spans="1:37" s="30" customFormat="1" ht="22.1" customHeight="1" x14ac:dyDescent="0.6">
      <c r="A27" s="253" t="str">
        <f>CONCATENATE(SUBTOTAL(103, $A$23:$A$26), " ", "Cftv")</f>
        <v>3 Cftv</v>
      </c>
      <c r="B27" s="254"/>
      <c r="C27" s="30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2"/>
      <c r="W27" s="52"/>
      <c r="X27" s="59"/>
      <c r="Y27" s="59"/>
      <c r="Z27" s="63"/>
      <c r="AA27" s="63"/>
      <c r="AB27" s="63"/>
      <c r="AC27" s="63"/>
      <c r="AD27" s="63"/>
      <c r="AE27" s="64"/>
      <c r="AF27" s="63"/>
      <c r="AG27" s="59"/>
    </row>
    <row r="28" spans="1:37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QAP</v>
      </c>
      <c r="W28" s="90">
        <f>_xlfn.XLOOKUP(B28,'Escala mensal'!$E$28:$E$36,'Escala mensal'!$L$28:$L$36,,0,1)</f>
        <v>0</v>
      </c>
      <c r="X28" s="59"/>
      <c r="Y28" s="59"/>
      <c r="Z28" s="63"/>
      <c r="AA28" s="63"/>
      <c r="AB28" s="63"/>
      <c r="AC28" s="63"/>
      <c r="AD28" s="63"/>
      <c r="AE28" s="64"/>
      <c r="AF28" s="63"/>
      <c r="AG28" s="59"/>
    </row>
    <row r="29" spans="1:37" s="30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FOLGA</v>
      </c>
      <c r="W29" s="90" t="str">
        <f>_xlfn.XLOOKUP(B29,'Escala mensal'!$E$28:$E$36,'Escala mensal'!$L$28:$L$36,,0,1)</f>
        <v>X</v>
      </c>
      <c r="X29" s="59"/>
      <c r="Y29" s="59"/>
      <c r="Z29" s="63"/>
      <c r="AA29" s="63"/>
      <c r="AB29" s="63"/>
      <c r="AC29" s="63"/>
      <c r="AD29" s="63"/>
      <c r="AE29" s="64"/>
      <c r="AF29" s="63"/>
      <c r="AG29" s="59"/>
    </row>
    <row r="30" spans="1:37" s="36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QAP</v>
      </c>
      <c r="W30" s="90">
        <f>_xlfn.XLOOKUP(B30,'Escala mensal'!$E$28:$E$36,'Escala mensal'!$L$28:$L$36,,0,1)</f>
        <v>0</v>
      </c>
      <c r="X30" s="57"/>
      <c r="Y30" s="57"/>
      <c r="Z30" s="63"/>
      <c r="AA30" s="63"/>
      <c r="AB30" s="63"/>
      <c r="AC30" s="63"/>
      <c r="AD30" s="63"/>
      <c r="AE30" s="64"/>
      <c r="AF30" s="64"/>
      <c r="AG30" s="56"/>
      <c r="AH30" s="34"/>
      <c r="AI30" s="34"/>
      <c r="AJ30" s="17"/>
      <c r="AK30" s="34"/>
    </row>
    <row r="31" spans="1:37" s="36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2"/>
        <v>QAP</v>
      </c>
      <c r="W31" s="90">
        <f>_xlfn.XLOOKUP(B31,'Escala mensal'!$E$28:$E$36,'Escala mensal'!$L$28:$L$36,,0,1)</f>
        <v>0</v>
      </c>
      <c r="X31" s="57"/>
      <c r="Y31" s="57"/>
      <c r="Z31" s="63"/>
      <c r="AA31" s="63"/>
      <c r="AB31" s="63"/>
      <c r="AC31" s="63"/>
      <c r="AD31" s="63"/>
      <c r="AE31" s="64"/>
      <c r="AF31" s="64"/>
      <c r="AG31" s="56"/>
      <c r="AH31" s="34"/>
      <c r="AI31" s="34"/>
      <c r="AJ31" s="17"/>
      <c r="AK31" s="34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FOLGA</v>
      </c>
      <c r="W32" s="90" t="str">
        <f>_xlfn.XLOOKUP(B32,'Escala mensal'!$E$28:$E$36,'Escala mensal'!$L$28:$L$36,,0,1)</f>
        <v>X</v>
      </c>
      <c r="X32" s="57"/>
      <c r="Y32" s="57"/>
      <c r="Z32" s="63"/>
      <c r="AA32" s="63"/>
      <c r="AB32" s="63"/>
      <c r="AC32" s="63"/>
      <c r="AD32" s="63"/>
      <c r="AE32" s="64"/>
      <c r="AF32" s="64"/>
      <c r="AG32" s="56"/>
      <c r="AH32" s="34"/>
      <c r="AI32" s="34"/>
      <c r="AJ32" s="17"/>
      <c r="AK32" s="34"/>
    </row>
    <row r="33" spans="1:37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>FOLGAS:  •   •   •   • colaborador13 •  •   •   • colaborador14 •   •   •   •   •   •   •   •   •   •   •   • auxiliar4•  •  • auxiliar3•  •  • lider1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>OP.Cftv : supervisor2 • supervisor4 •   • auxiliar2</v>
      </c>
      <c r="Q33" s="296"/>
      <c r="R33" s="296"/>
      <c r="S33" s="296"/>
      <c r="T33" s="296"/>
      <c r="U33" s="297"/>
      <c r="V33" s="183"/>
      <c r="W33" s="183"/>
      <c r="X33" s="99"/>
      <c r="Y33" s="99"/>
      <c r="Z33" s="99"/>
      <c r="AA33" s="99"/>
      <c r="AB33" s="99"/>
      <c r="AC33" s="99"/>
      <c r="AD33" s="99"/>
      <c r="AE33" s="178"/>
      <c r="AF33" s="178"/>
      <c r="AG33" s="178"/>
      <c r="AH33" s="179"/>
      <c r="AI33" s="179"/>
      <c r="AJ33" s="100"/>
      <c r="AK33" s="179"/>
    </row>
    <row r="34" spans="1:37" s="180" customFormat="1" ht="21.25" customHeight="1" x14ac:dyDescent="0.4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",$X$36)</f>
        <v xml:space="preserve">FÉRIAS:  •   •   •   •   •  •   •   •   •   •    • colaborador15 •   •   •   •   •   •   •  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98"/>
      <c r="Q34" s="299"/>
      <c r="R34" s="299"/>
      <c r="S34" s="299"/>
      <c r="T34" s="299"/>
      <c r="U34" s="300"/>
      <c r="V34" s="99"/>
      <c r="W34" s="99"/>
      <c r="X34" s="99"/>
      <c r="Y34" s="99"/>
      <c r="Z34" s="99"/>
      <c r="AA34" s="99"/>
      <c r="AB34" s="99"/>
      <c r="AC34" s="99"/>
      <c r="AD34" s="99"/>
      <c r="AE34" s="178"/>
      <c r="AF34" s="99"/>
      <c r="AG34" s="99"/>
      <c r="AH34" s="100"/>
      <c r="AI34" s="100"/>
      <c r="AJ34" s="100"/>
      <c r="AK34" s="100"/>
    </row>
    <row r="35" spans="1:37" s="182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305"/>
      <c r="W35" s="294"/>
      <c r="X35" s="99"/>
      <c r="Y35" s="99"/>
      <c r="Z35" s="99"/>
      <c r="AA35" s="99"/>
      <c r="AB35" s="99"/>
      <c r="AC35" s="99"/>
      <c r="AD35" s="99"/>
      <c r="AE35" s="178"/>
      <c r="AF35" s="178"/>
      <c r="AG35" s="178"/>
      <c r="AH35" s="181"/>
      <c r="AI35" s="181"/>
      <c r="AK35" s="181"/>
    </row>
    <row r="36" spans="1:37" s="58" customFormat="1" ht="36.700000000000003" hidden="1" customHeight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>colaborador15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 xml:space="preserve"> 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63"/>
      <c r="AC36" s="63"/>
      <c r="AD36" s="63"/>
      <c r="AE36" s="64"/>
      <c r="AF36" s="63"/>
      <c r="AG36" s="59"/>
      <c r="AH36" s="59"/>
      <c r="AI36" s="59"/>
      <c r="AJ36" s="59"/>
      <c r="AK36" s="59"/>
    </row>
    <row r="37" spans="1:37" s="33" customFormat="1" hidden="1" x14ac:dyDescent="0.6">
      <c r="A37" s="91" t="s">
        <v>154</v>
      </c>
      <c r="B37" s="91" t="str">
        <f>_xlfn.XLOOKUP($A$37,$V$5,$B$5," ",0,1)</f>
        <v xml:space="preserve"> </v>
      </c>
      <c r="C37" s="91" t="str">
        <f>_xlfn.XLOOKUP($A$37,$V$6,$B$6," ",0,1)</f>
        <v xml:space="preserve"> </v>
      </c>
      <c r="D37" s="91" t="str">
        <f>_xlfn.XLOOKUP($A$37,$V$7,$B$7," ",0,1)</f>
        <v xml:space="preserve"> </v>
      </c>
      <c r="E37" s="91" t="str">
        <f>_xlfn.XLOOKUP($A$37,$V$8,$B$8," ",0,1)</f>
        <v>colaborador13</v>
      </c>
      <c r="F37" s="91" t="str">
        <f>_xlfn.XLOOKUP($A$37,$V$9,$B$9,"",0,1)</f>
        <v/>
      </c>
      <c r="G37" s="91" t="str">
        <f>_xlfn.XLOOKUP($A$37,$V$10,$B$10," ",0,1)</f>
        <v xml:space="preserve"> </v>
      </c>
      <c r="H37" s="91" t="str">
        <f>_xlfn.XLOOKUP($A$37,$V$11,$B$11," ",0,1)</f>
        <v xml:space="preserve"> </v>
      </c>
      <c r="I37" s="91" t="str">
        <f>_xlfn.XLOOKUP($A$37,$V$12,$B$12," ",0,1)</f>
        <v>colaborador14</v>
      </c>
      <c r="J37" s="91" t="str">
        <f>_xlfn.XLOOKUP($A$37,$V$13,$B$13," ",0,1)</f>
        <v xml:space="preserve"> </v>
      </c>
      <c r="K37" s="91" t="str">
        <f>_xlfn.XLOOKUP($A$37,$V$14,$B$14," ",0,1)</f>
        <v xml:space="preserve"> </v>
      </c>
      <c r="L37" s="91" t="str">
        <f>_xlfn.XLOOKUP($A$37,$V$15,$B$15," ",0,1)</f>
        <v xml:space="preserve"> </v>
      </c>
      <c r="M37" s="91" t="str">
        <f>_xlfn.XLOOKUP($A$37,$V$16,$B$16," ",0,1)</f>
        <v xml:space="preserve"> </v>
      </c>
      <c r="N37" s="91" t="str">
        <f>_xlfn.XLOOKUP($A$37,$V$17,$B$17," ",0,1)</f>
        <v xml:space="preserve"> </v>
      </c>
      <c r="O37" s="91" t="str">
        <f>_xlfn.XLOOKUP($A$37,$V$18,$B$18," ",0,1)</f>
        <v xml:space="preserve"> 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 xml:space="preserve"> </v>
      </c>
      <c r="T37" s="91" t="str">
        <f>_xlfn.XLOOKUP($A$37,$V$24,$B$24," ",0,1)</f>
        <v xml:space="preserve"> </v>
      </c>
      <c r="U37" s="91" t="str">
        <f>_xlfn.XLOOKUP($A$37,$V$25,$B$25," ",0,1)</f>
        <v>auxiliar4</v>
      </c>
      <c r="V37" s="91" t="str">
        <f>_xlfn.XLOOKUP($A$37,$V$26,$B$26," ",0,1)</f>
        <v xml:space="preserve"> </v>
      </c>
      <c r="W37" s="91" t="str">
        <f>_xlfn.XLOOKUP($A$37,$V$28,$B$28," ",0,1)</f>
        <v xml:space="preserve"> </v>
      </c>
      <c r="X37" s="91" t="str">
        <f>_xlfn.XLOOKUP($A$37,$V$29,$B$29," ",0,1)</f>
        <v>auxiliar3</v>
      </c>
      <c r="Y37" s="91" t="str">
        <f>_xlfn.XLOOKUP($A$37,$V$30,$B$30," ",0,1)</f>
        <v xml:space="preserve"> </v>
      </c>
      <c r="Z37" s="91" t="str">
        <f>_xlfn.XLOOKUP($A$37,$V$31,$B$31," ",0,1)</f>
        <v xml:space="preserve"> </v>
      </c>
      <c r="AA37" s="91" t="str">
        <f>_xlfn.XLOOKUP($A$37,$V$32,$B$32," ",0,1)</f>
        <v>lider1</v>
      </c>
      <c r="AB37" s="16"/>
      <c r="AC37" s="15"/>
      <c r="AD37" s="15"/>
      <c r="AE37" s="15"/>
      <c r="AF37" s="18"/>
      <c r="AG37" s="34"/>
      <c r="AH37" s="34"/>
      <c r="AI37" s="34"/>
      <c r="AJ37" s="17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6"/>
      <c r="AC38" s="15"/>
      <c r="AD38" s="15"/>
      <c r="AE38" s="15"/>
      <c r="AF38" s="18"/>
      <c r="AG38" s="34"/>
      <c r="AH38" s="34"/>
      <c r="AI38" s="34"/>
      <c r="AJ38" s="17"/>
      <c r="AK38" s="34"/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3">SUM($BF$274:$BW$274)</f>
        <v>0</v>
      </c>
      <c r="AO94" s="206">
        <f t="shared" si="3"/>
        <v>0</v>
      </c>
      <c r="AP94" s="206">
        <f t="shared" si="3"/>
        <v>0</v>
      </c>
      <c r="AQ94" s="206">
        <f t="shared" si="3"/>
        <v>0</v>
      </c>
      <c r="AR94" s="206">
        <f t="shared" si="3"/>
        <v>0</v>
      </c>
      <c r="AS94" s="206">
        <f t="shared" si="3"/>
        <v>0</v>
      </c>
      <c r="AT94" s="206">
        <f t="shared" si="3"/>
        <v>0</v>
      </c>
      <c r="AU94" s="206">
        <f t="shared" si="3"/>
        <v>0</v>
      </c>
      <c r="AV94" s="206">
        <f t="shared" si="3"/>
        <v>0</v>
      </c>
      <c r="AW94" s="206">
        <f t="shared" si="3"/>
        <v>0</v>
      </c>
      <c r="AX94" s="206">
        <f t="shared" si="3"/>
        <v>0</v>
      </c>
      <c r="AY94" s="206">
        <f t="shared" si="3"/>
        <v>0</v>
      </c>
      <c r="AZ94" s="206">
        <f t="shared" si="3"/>
        <v>0</v>
      </c>
      <c r="BA94" s="206">
        <f t="shared" si="3"/>
        <v>0</v>
      </c>
      <c r="BB94" s="206">
        <f t="shared" si="3"/>
        <v>0</v>
      </c>
      <c r="BC94" s="206">
        <f t="shared" si="3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5">
    <mergeCell ref="I65:J65"/>
    <mergeCell ref="M65:N65"/>
    <mergeCell ref="A70:B70"/>
    <mergeCell ref="E70:F70"/>
    <mergeCell ref="I70:J70"/>
    <mergeCell ref="M70:N70"/>
    <mergeCell ref="A67:B67"/>
    <mergeCell ref="E67:F67"/>
    <mergeCell ref="I67:J67"/>
    <mergeCell ref="M67:N67"/>
    <mergeCell ref="A68:B68"/>
    <mergeCell ref="E68:F68"/>
    <mergeCell ref="I68:J68"/>
    <mergeCell ref="M68:N68"/>
    <mergeCell ref="A65:B65"/>
    <mergeCell ref="E65:F65"/>
    <mergeCell ref="A66:B66"/>
    <mergeCell ref="E66:F66"/>
    <mergeCell ref="I66:J66"/>
    <mergeCell ref="M66:N66"/>
    <mergeCell ref="A69:B69"/>
    <mergeCell ref="E69:F69"/>
    <mergeCell ref="I69:J69"/>
    <mergeCell ref="M69:N69"/>
    <mergeCell ref="A62:B62"/>
    <mergeCell ref="E62:F62"/>
    <mergeCell ref="I62:J62"/>
    <mergeCell ref="M62:N62"/>
    <mergeCell ref="B61:C61"/>
    <mergeCell ref="F61:G61"/>
    <mergeCell ref="J61:K61"/>
    <mergeCell ref="N61:O61"/>
    <mergeCell ref="A64:B64"/>
    <mergeCell ref="E64:F64"/>
    <mergeCell ref="I64:J64"/>
    <mergeCell ref="A63:B63"/>
    <mergeCell ref="E63:F63"/>
    <mergeCell ref="I63:J63"/>
    <mergeCell ref="M63:N63"/>
    <mergeCell ref="M64:N64"/>
    <mergeCell ref="A60:B60"/>
    <mergeCell ref="E60:F60"/>
    <mergeCell ref="I60:J60"/>
    <mergeCell ref="M60:N60"/>
    <mergeCell ref="Q60:R60"/>
    <mergeCell ref="A59:B59"/>
    <mergeCell ref="E59:F59"/>
    <mergeCell ref="I59:J59"/>
    <mergeCell ref="M59:N59"/>
    <mergeCell ref="Q59:R59"/>
    <mergeCell ref="A58:B58"/>
    <mergeCell ref="E58:F58"/>
    <mergeCell ref="I58:J58"/>
    <mergeCell ref="M58:N58"/>
    <mergeCell ref="Q58:R58"/>
    <mergeCell ref="A57:B57"/>
    <mergeCell ref="E57:F57"/>
    <mergeCell ref="I57:J57"/>
    <mergeCell ref="M57:N57"/>
    <mergeCell ref="Q57:R57"/>
    <mergeCell ref="A56:B56"/>
    <mergeCell ref="E56:F56"/>
    <mergeCell ref="I56:J56"/>
    <mergeCell ref="M56:N56"/>
    <mergeCell ref="Q56:R56"/>
    <mergeCell ref="A55:B55"/>
    <mergeCell ref="E55:F55"/>
    <mergeCell ref="I55:J55"/>
    <mergeCell ref="M55:N55"/>
    <mergeCell ref="Q55:R55"/>
    <mergeCell ref="A51:B51"/>
    <mergeCell ref="E51:F51"/>
    <mergeCell ref="I51:J51"/>
    <mergeCell ref="M51:N51"/>
    <mergeCell ref="Q51:R51"/>
    <mergeCell ref="A54:B54"/>
    <mergeCell ref="E54:F54"/>
    <mergeCell ref="I54:J54"/>
    <mergeCell ref="M54:N54"/>
    <mergeCell ref="Q54:R54"/>
    <mergeCell ref="A53:B53"/>
    <mergeCell ref="E53:F53"/>
    <mergeCell ref="I53:J53"/>
    <mergeCell ref="M53:N53"/>
    <mergeCell ref="Q53:R53"/>
    <mergeCell ref="Q52:R52"/>
    <mergeCell ref="A52:B52"/>
    <mergeCell ref="E52:F52"/>
    <mergeCell ref="I52:J52"/>
    <mergeCell ref="M52:N52"/>
    <mergeCell ref="A49:B49"/>
    <mergeCell ref="E49:F49"/>
    <mergeCell ref="I49:J49"/>
    <mergeCell ref="M49:N49"/>
    <mergeCell ref="Q49:R49"/>
    <mergeCell ref="A48:B48"/>
    <mergeCell ref="E48:F48"/>
    <mergeCell ref="I48:J48"/>
    <mergeCell ref="M48:N48"/>
    <mergeCell ref="Q48:R48"/>
    <mergeCell ref="AD3:AF3"/>
    <mergeCell ref="A22:C22"/>
    <mergeCell ref="A27:C27"/>
    <mergeCell ref="V35:W35"/>
    <mergeCell ref="A33:O33"/>
    <mergeCell ref="P33:U34"/>
    <mergeCell ref="A34:O34"/>
    <mergeCell ref="S1:T1"/>
    <mergeCell ref="A1:N1"/>
    <mergeCell ref="O1:Q1"/>
    <mergeCell ref="A2:L3"/>
    <mergeCell ref="M2:Q2"/>
    <mergeCell ref="R2:U2"/>
    <mergeCell ref="A35:J35"/>
    <mergeCell ref="K35:U35"/>
    <mergeCell ref="Y1:Y4"/>
    <mergeCell ref="B39:C39"/>
    <mergeCell ref="F39:G39"/>
    <mergeCell ref="J39:K39"/>
    <mergeCell ref="N39:O39"/>
    <mergeCell ref="R39:S39"/>
    <mergeCell ref="A40:B40"/>
    <mergeCell ref="E40:F40"/>
    <mergeCell ref="I40:J40"/>
    <mergeCell ref="M40:N40"/>
    <mergeCell ref="Q40:R40"/>
    <mergeCell ref="I47:J47"/>
    <mergeCell ref="M47:N47"/>
    <mergeCell ref="A41:B41"/>
    <mergeCell ref="E41:F41"/>
    <mergeCell ref="I41:J41"/>
    <mergeCell ref="M41:N41"/>
    <mergeCell ref="Q41:R41"/>
    <mergeCell ref="A42:B42"/>
    <mergeCell ref="E42:F42"/>
    <mergeCell ref="I42:J42"/>
    <mergeCell ref="M42:N42"/>
    <mergeCell ref="Q42:R42"/>
    <mergeCell ref="Q47:R47"/>
    <mergeCell ref="A46:B46"/>
    <mergeCell ref="E46:F46"/>
    <mergeCell ref="I46:J46"/>
    <mergeCell ref="M46:N46"/>
    <mergeCell ref="Q46:R46"/>
    <mergeCell ref="BE197:BW197"/>
    <mergeCell ref="BE216:BW216"/>
    <mergeCell ref="A43:B43"/>
    <mergeCell ref="E43:F43"/>
    <mergeCell ref="I43:J43"/>
    <mergeCell ref="M43:N43"/>
    <mergeCell ref="Q43:R43"/>
    <mergeCell ref="B50:C50"/>
    <mergeCell ref="F50:G50"/>
    <mergeCell ref="J50:K50"/>
    <mergeCell ref="N50:O50"/>
    <mergeCell ref="R50:S50"/>
    <mergeCell ref="A45:B45"/>
    <mergeCell ref="E45:F45"/>
    <mergeCell ref="I45:J45"/>
    <mergeCell ref="M45:N45"/>
    <mergeCell ref="Q45:R45"/>
    <mergeCell ref="A44:B44"/>
    <mergeCell ref="E44:F44"/>
    <mergeCell ref="I44:J44"/>
    <mergeCell ref="M44:N44"/>
    <mergeCell ref="Q44:R44"/>
    <mergeCell ref="A47:B47"/>
    <mergeCell ref="E47:F47"/>
    <mergeCell ref="R61:S61"/>
    <mergeCell ref="Q62:R62"/>
    <mergeCell ref="Q63:R63"/>
    <mergeCell ref="Q64:R64"/>
    <mergeCell ref="Q65:R65"/>
    <mergeCell ref="Q66:R66"/>
    <mergeCell ref="Q67:R67"/>
    <mergeCell ref="Q68:R68"/>
    <mergeCell ref="Q69:R69"/>
    <mergeCell ref="Q70:R70"/>
    <mergeCell ref="Q71:R71"/>
    <mergeCell ref="B72:C72"/>
    <mergeCell ref="F72:G72"/>
    <mergeCell ref="A73:B73"/>
    <mergeCell ref="E73:F73"/>
    <mergeCell ref="A74:B74"/>
    <mergeCell ref="E74:F74"/>
    <mergeCell ref="A75:B75"/>
    <mergeCell ref="E75:F75"/>
    <mergeCell ref="A71:B71"/>
    <mergeCell ref="E71:F71"/>
    <mergeCell ref="I71:J71"/>
    <mergeCell ref="M71:N71"/>
    <mergeCell ref="BE235:BW235"/>
    <mergeCell ref="BE254:BW254"/>
    <mergeCell ref="BE273:BW273"/>
    <mergeCell ref="BE292:BW292"/>
    <mergeCell ref="A81:B81"/>
    <mergeCell ref="E81:F81"/>
    <mergeCell ref="A82:B82"/>
    <mergeCell ref="E82:F82"/>
    <mergeCell ref="A76:B76"/>
    <mergeCell ref="E76:F76"/>
    <mergeCell ref="A77:B77"/>
    <mergeCell ref="E77:F77"/>
    <mergeCell ref="A78:B78"/>
    <mergeCell ref="E78:F78"/>
    <mergeCell ref="A79:B79"/>
    <mergeCell ref="E79:F79"/>
    <mergeCell ref="A80:B80"/>
    <mergeCell ref="E80:F80"/>
    <mergeCell ref="BE83:BW83"/>
    <mergeCell ref="BE102:BW102"/>
    <mergeCell ref="BE121:BW121"/>
    <mergeCell ref="BE140:BW140"/>
    <mergeCell ref="BE159:BW159"/>
    <mergeCell ref="BE178:BW178"/>
  </mergeCells>
  <phoneticPr fontId="3" type="noConversion"/>
  <conditionalFormatting sqref="V39:Y1048576 A83:U1048576">
    <cfRule type="containsText" dxfId="3693" priority="5787" operator="containsText" text="qrf">
      <formula>NOT(ISERROR(SEARCH("qrf",A39)))</formula>
    </cfRule>
  </conditionalFormatting>
  <conditionalFormatting sqref="M3">
    <cfRule type="containsText" dxfId="3692" priority="5785" operator="containsText" text="qrf">
      <formula>NOT(ISERROR(SEARCH("qrf",M3)))</formula>
    </cfRule>
  </conditionalFormatting>
  <conditionalFormatting sqref="A1:N1">
    <cfRule type="containsText" dxfId="3691" priority="5784" operator="containsText" text="qrf">
      <formula>NOT(ISERROR(SEARCH("qrf",A1)))</formula>
    </cfRule>
  </conditionalFormatting>
  <conditionalFormatting sqref="O1">
    <cfRule type="containsText" dxfId="3690" priority="5783" operator="containsText" text="qrf">
      <formula>NOT(ISERROR(SEARCH("qrf",O1)))</formula>
    </cfRule>
  </conditionalFormatting>
  <conditionalFormatting sqref="AC2:AJ2">
    <cfRule type="cellIs" dxfId="3689" priority="5779" operator="equal">
      <formula>$M$2</formula>
    </cfRule>
  </conditionalFormatting>
  <conditionalFormatting sqref="AD3">
    <cfRule type="cellIs" dxfId="3688" priority="5778" operator="equal">
      <formula>$M$2</formula>
    </cfRule>
  </conditionalFormatting>
  <conditionalFormatting sqref="V35">
    <cfRule type="containsText" dxfId="3687" priority="3714" operator="containsText" text="qrf">
      <formula>NOT(ISERROR(SEARCH("qrf",V35)))</formula>
    </cfRule>
  </conditionalFormatting>
  <conditionalFormatting sqref="V35">
    <cfRule type="containsText" dxfId="3686" priority="3713" operator="containsText" text="qrf">
      <formula>NOT(ISERROR(SEARCH("qrf",V35)))</formula>
    </cfRule>
  </conditionalFormatting>
  <conditionalFormatting sqref="D4:U4 A4:B4">
    <cfRule type="containsText" dxfId="3685" priority="3642" operator="containsText" text="qrf">
      <formula>NOT(ISERROR(SEARCH("qrf",A4)))</formula>
    </cfRule>
  </conditionalFormatting>
  <conditionalFormatting sqref="B28:B32">
    <cfRule type="containsText" dxfId="3684" priority="3640" operator="containsText" text="qrf">
      <formula>NOT(ISERROR(SEARCH("qrf",B28)))</formula>
    </cfRule>
  </conditionalFormatting>
  <conditionalFormatting sqref="B28:B32">
    <cfRule type="cellIs" dxfId="3683" priority="3639" operator="equal">
      <formula>0</formula>
    </cfRule>
  </conditionalFormatting>
  <conditionalFormatting sqref="A28:A32">
    <cfRule type="containsText" dxfId="3682" priority="3627" operator="containsText" text="qrf">
      <formula>NOT(ISERROR(SEARCH("qrf",A28)))</formula>
    </cfRule>
  </conditionalFormatting>
  <conditionalFormatting sqref="B28:B32">
    <cfRule type="containsText" dxfId="3681" priority="3626" operator="containsText" text="qrf">
      <formula>NOT(ISERROR(SEARCH("qrf",B28)))</formula>
    </cfRule>
  </conditionalFormatting>
  <conditionalFormatting sqref="D28:U32">
    <cfRule type="containsText" dxfId="3680" priority="3624" operator="containsText" text="valet">
      <formula>NOT(ISERROR(SEARCH("valet",D28)))</formula>
    </cfRule>
    <cfRule type="containsText" dxfId="3679" priority="3625" operator="containsText" text="qrf">
      <formula>NOT(ISERROR(SEARCH("qrf",D28)))</formula>
    </cfRule>
  </conditionalFormatting>
  <conditionalFormatting sqref="C4">
    <cfRule type="containsText" dxfId="3678" priority="3621" operator="containsText" text="qrf">
      <formula>NOT(ISERROR(SEARCH("qrf",C4)))</formula>
    </cfRule>
  </conditionalFormatting>
  <conditionalFormatting sqref="AC37:AE38">
    <cfRule type="containsText" dxfId="3677" priority="2080" operator="containsText" text="qrf">
      <formula>NOT(ISERROR(SEARCH("qrf",AC37)))</formula>
    </cfRule>
  </conditionalFormatting>
  <conditionalFormatting sqref="M2">
    <cfRule type="containsText" dxfId="3676" priority="370" operator="containsText" text="qrf">
      <formula>NOT(ISERROR(SEARCH("qrf",M2)))</formula>
    </cfRule>
  </conditionalFormatting>
  <conditionalFormatting sqref="C22">
    <cfRule type="containsText" dxfId="3675" priority="329" operator="containsText" text="qrf">
      <formula>NOT(ISERROR(SEARCH("qrf",C22)))</formula>
    </cfRule>
  </conditionalFormatting>
  <conditionalFormatting sqref="B22">
    <cfRule type="containsText" dxfId="3674" priority="328" operator="containsText" text="qrf">
      <formula>NOT(ISERROR(SEARCH("qrf",B22)))</formula>
    </cfRule>
  </conditionalFormatting>
  <conditionalFormatting sqref="B22">
    <cfRule type="cellIs" dxfId="3673" priority="327" operator="equal">
      <formula>0</formula>
    </cfRule>
  </conditionalFormatting>
  <conditionalFormatting sqref="C22">
    <cfRule type="containsText" dxfId="3672" priority="323" operator="containsText" text="12:40x21:00">
      <formula>NOT(ISERROR(SEARCH("12:40x21:00",C22)))</formula>
    </cfRule>
    <cfRule type="containsText" dxfId="3671" priority="324" operator="containsText" text="16:40">
      <formula>NOT(ISERROR(SEARCH("16:40",C22)))</formula>
    </cfRule>
    <cfRule type="containsText" dxfId="3670" priority="325" operator="containsText" text="09:40">
      <formula>NOT(ISERROR(SEARCH("09:40",C22)))</formula>
    </cfRule>
    <cfRule type="containsText" dxfId="3669" priority="326" operator="containsText" text="14:40">
      <formula>NOT(ISERROR(SEARCH("14:40",C22)))</formula>
    </cfRule>
  </conditionalFormatting>
  <conditionalFormatting sqref="A22">
    <cfRule type="containsText" dxfId="3668" priority="322" operator="containsText" text="qrf">
      <formula>NOT(ISERROR(SEARCH("qrf",A22)))</formula>
    </cfRule>
  </conditionalFormatting>
  <conditionalFormatting sqref="C27">
    <cfRule type="containsText" dxfId="3667" priority="321" operator="containsText" text="qrf">
      <formula>NOT(ISERROR(SEARCH("qrf",C27)))</formula>
    </cfRule>
  </conditionalFormatting>
  <conditionalFormatting sqref="B27">
    <cfRule type="containsText" dxfId="3666" priority="320" operator="containsText" text="qrf">
      <formula>NOT(ISERROR(SEARCH("qrf",B27)))</formula>
    </cfRule>
  </conditionalFormatting>
  <conditionalFormatting sqref="B27">
    <cfRule type="cellIs" dxfId="3665" priority="319" operator="equal">
      <formula>0</formula>
    </cfRule>
  </conditionalFormatting>
  <conditionalFormatting sqref="C27">
    <cfRule type="containsText" dxfId="3664" priority="315" operator="containsText" text="12:40x21:00">
      <formula>NOT(ISERROR(SEARCH("12:40x21:00",C27)))</formula>
    </cfRule>
    <cfRule type="containsText" dxfId="3663" priority="316" operator="containsText" text="16:40">
      <formula>NOT(ISERROR(SEARCH("16:40",C27)))</formula>
    </cfRule>
    <cfRule type="containsText" dxfId="3662" priority="317" operator="containsText" text="09:40">
      <formula>NOT(ISERROR(SEARCH("09:40",C27)))</formula>
    </cfRule>
    <cfRule type="containsText" dxfId="3661" priority="318" operator="containsText" text="14:40">
      <formula>NOT(ISERROR(SEARCH("14:40",C27)))</formula>
    </cfRule>
  </conditionalFormatting>
  <conditionalFormatting sqref="A27">
    <cfRule type="containsText" dxfId="3660" priority="314" operator="containsText" text="qrf">
      <formula>NOT(ISERROR(SEARCH("qrf",A27)))</formula>
    </cfRule>
  </conditionalFormatting>
  <conditionalFormatting sqref="D22:U22">
    <cfRule type="cellIs" dxfId="3659" priority="302" operator="equal">
      <formula>0</formula>
    </cfRule>
    <cfRule type="containsText" dxfId="3658" priority="305" operator="containsText" text="valet">
      <formula>NOT(ISERROR(SEARCH("valet",D22)))</formula>
    </cfRule>
    <cfRule type="containsText" dxfId="3657" priority="306" operator="containsText" text="qrf">
      <formula>NOT(ISERROR(SEARCH("qrf",D22)))</formula>
    </cfRule>
  </conditionalFormatting>
  <conditionalFormatting sqref="D22:U22">
    <cfRule type="cellIs" dxfId="3656" priority="303" operator="greaterThan">
      <formula>4</formula>
    </cfRule>
    <cfRule type="cellIs" dxfId="3655" priority="304" operator="lessThan">
      <formula>4</formula>
    </cfRule>
  </conditionalFormatting>
  <conditionalFormatting sqref="D27:U27">
    <cfRule type="cellIs" dxfId="3654" priority="298" operator="equal">
      <formula>0</formula>
    </cfRule>
    <cfRule type="containsText" dxfId="3653" priority="300" operator="containsText" text="valet">
      <formula>NOT(ISERROR(SEARCH("valet",D27)))</formula>
    </cfRule>
    <cfRule type="containsText" dxfId="3652" priority="301" operator="containsText" text="qrf">
      <formula>NOT(ISERROR(SEARCH("qrf",D27)))</formula>
    </cfRule>
  </conditionalFormatting>
  <conditionalFormatting sqref="D27:U27">
    <cfRule type="cellIs" dxfId="3651" priority="299" operator="equal">
      <formula>1</formula>
    </cfRule>
  </conditionalFormatting>
  <conditionalFormatting sqref="A36:AA38">
    <cfRule type="cellIs" dxfId="3650" priority="289" operator="equal">
      <formula>"caixa"</formula>
    </cfRule>
    <cfRule type="cellIs" dxfId="3649" priority="290" operator="equal">
      <formula>"valet"</formula>
    </cfRule>
    <cfRule type="cellIs" dxfId="3648" priority="291" operator="equal">
      <formula>"qrf"</formula>
    </cfRule>
  </conditionalFormatting>
  <conditionalFormatting sqref="W5:W21">
    <cfRule type="cellIs" dxfId="3647" priority="247" operator="equal">
      <formula>"caixa"</formula>
    </cfRule>
    <cfRule type="cellIs" dxfId="3646" priority="248" operator="equal">
      <formula>"valet"</formula>
    </cfRule>
    <cfRule type="cellIs" dxfId="3645" priority="249" operator="equal">
      <formula>"qrf"</formula>
    </cfRule>
  </conditionalFormatting>
  <conditionalFormatting sqref="W28:W32">
    <cfRule type="cellIs" dxfId="3644" priority="244" operator="equal">
      <formula>"caixa"</formula>
    </cfRule>
    <cfRule type="cellIs" dxfId="3643" priority="245" operator="equal">
      <formula>"valet"</formula>
    </cfRule>
    <cfRule type="cellIs" dxfId="3642" priority="246" operator="equal">
      <formula>"qrf"</formula>
    </cfRule>
  </conditionalFormatting>
  <conditionalFormatting sqref="W23:W26">
    <cfRule type="cellIs" dxfId="3641" priority="241" operator="equal">
      <formula>"caixa"</formula>
    </cfRule>
    <cfRule type="cellIs" dxfId="3640" priority="242" operator="equal">
      <formula>"valet"</formula>
    </cfRule>
    <cfRule type="cellIs" dxfId="3639" priority="243" operator="equal">
      <formula>"qrf"</formula>
    </cfRule>
  </conditionalFormatting>
  <conditionalFormatting sqref="C28:C32">
    <cfRule type="containsText" dxfId="3638" priority="237" operator="containsText" text="qrf">
      <formula>NOT(ISERROR(SEARCH("qrf",C28)))</formula>
    </cfRule>
  </conditionalFormatting>
  <conditionalFormatting sqref="C28:C32">
    <cfRule type="containsText" dxfId="3637" priority="233" operator="containsText" text="12:40 X 21:00">
      <formula>NOT(ISERROR(SEARCH("12:40 X 21:00",C28)))</formula>
    </cfRule>
    <cfRule type="containsText" dxfId="3636" priority="234" operator="containsText" text="16:40">
      <formula>NOT(ISERROR(SEARCH("16:40",C28)))</formula>
    </cfRule>
    <cfRule type="containsText" dxfId="3635" priority="235" operator="containsText" text="09:40">
      <formula>NOT(ISERROR(SEARCH("09:40",C28)))</formula>
    </cfRule>
    <cfRule type="containsText" dxfId="3634" priority="236" operator="containsText" text="14:40">
      <formula>NOT(ISERROR(SEARCH("14:40",C28)))</formula>
    </cfRule>
  </conditionalFormatting>
  <conditionalFormatting sqref="A2:L3">
    <cfRule type="cellIs" dxfId="3633" priority="229" operator="equal">
      <formula>"caixa"</formula>
    </cfRule>
    <cfRule type="cellIs" dxfId="3632" priority="230" operator="equal">
      <formula>"valet"</formula>
    </cfRule>
    <cfRule type="cellIs" dxfId="3631" priority="231" operator="equal">
      <formula>"qrf"</formula>
    </cfRule>
  </conditionalFormatting>
  <conditionalFormatting sqref="U72:U82">
    <cfRule type="containsText" dxfId="3630" priority="228" operator="containsText" text="qrf">
      <formula>NOT(ISERROR(SEARCH("qrf",U72)))</formula>
    </cfRule>
  </conditionalFormatting>
  <conditionalFormatting sqref="U70:U71">
    <cfRule type="containsText" dxfId="3629" priority="227" operator="containsText" text="qrf">
      <formula>NOT(ISERROR(SEARCH("qrf",U70)))</formula>
    </cfRule>
  </conditionalFormatting>
  <conditionalFormatting sqref="U60:U69">
    <cfRule type="containsText" dxfId="3628" priority="226" operator="containsText" text="qrf">
      <formula>NOT(ISERROR(SEARCH("qrf",U60)))</formula>
    </cfRule>
  </conditionalFormatting>
  <conditionalFormatting sqref="T39:T82">
    <cfRule type="containsText" dxfId="3627" priority="222" operator="containsText" text="CAIXA">
      <formula>NOT(ISERROR(SEARCH("CAIXA",T39)))</formula>
    </cfRule>
    <cfRule type="containsText" dxfId="3626" priority="223" operator="containsText" text="VALET">
      <formula>NOT(ISERROR(SEARCH("VALET",T39)))</formula>
    </cfRule>
    <cfRule type="cellIs" dxfId="3625" priority="224" operator="equal">
      <formula>"QRF"</formula>
    </cfRule>
    <cfRule type="containsText" dxfId="3624" priority="225" operator="containsText" text="ECHO 21">
      <formula>NOT(ISERROR(SEARCH("ECHO 21",T39)))</formula>
    </cfRule>
  </conditionalFormatting>
  <conditionalFormatting sqref="A23:A26">
    <cfRule type="cellIs" dxfId="3623" priority="121" operator="equal">
      <formula>"caixa"</formula>
    </cfRule>
    <cfRule type="cellIs" dxfId="3622" priority="122" operator="equal">
      <formula>"valet"</formula>
    </cfRule>
    <cfRule type="cellIs" dxfId="3621" priority="123" operator="equal">
      <formula>"qrf"</formula>
    </cfRule>
  </conditionalFormatting>
  <conditionalFormatting sqref="B23:B26">
    <cfRule type="cellIs" dxfId="3620" priority="106" operator="equal">
      <formula>"caixa"</formula>
    </cfRule>
    <cfRule type="cellIs" dxfId="3619" priority="107" operator="equal">
      <formula>"valet"</formula>
    </cfRule>
    <cfRule type="cellIs" dxfId="3618" priority="108" operator="equal">
      <formula>"qrf"</formula>
    </cfRule>
  </conditionalFormatting>
  <conditionalFormatting sqref="C23:C26">
    <cfRule type="containsText" dxfId="3617" priority="100" operator="containsText" text="qrf">
      <formula>NOT(ISERROR(SEARCH("qrf",C23)))</formula>
    </cfRule>
  </conditionalFormatting>
  <conditionalFormatting sqref="C23:C26">
    <cfRule type="containsText" dxfId="3616" priority="96" operator="containsText" text="12:40 X 21:00">
      <formula>NOT(ISERROR(SEARCH("12:40 X 21:00",C23)))</formula>
    </cfRule>
    <cfRule type="containsText" dxfId="3615" priority="97" operator="containsText" text="16:40">
      <formula>NOT(ISERROR(SEARCH("16:40",C23)))</formula>
    </cfRule>
    <cfRule type="containsText" dxfId="3614" priority="98" operator="containsText" text="09:40">
      <formula>NOT(ISERROR(SEARCH("09:40",C23)))</formula>
    </cfRule>
    <cfRule type="containsText" dxfId="3613" priority="99" operator="containsText" text="14:40">
      <formula>NOT(ISERROR(SEARCH("14:40",C23)))</formula>
    </cfRule>
  </conditionalFormatting>
  <conditionalFormatting sqref="N23:T23">
    <cfRule type="cellIs" dxfId="3612" priority="93" operator="equal">
      <formula>"caixa"</formula>
    </cfRule>
    <cfRule type="cellIs" dxfId="3611" priority="94" operator="equal">
      <formula>"valet"</formula>
    </cfRule>
    <cfRule type="cellIs" dxfId="3610" priority="95" operator="equal">
      <formula>"qrf"</formula>
    </cfRule>
  </conditionalFormatting>
  <conditionalFormatting sqref="F24:G24 I24:T24 D23:E24 D25:U26">
    <cfRule type="cellIs" dxfId="3609" priority="90" operator="equal">
      <formula>"caixa"</formula>
    </cfRule>
    <cfRule type="cellIs" dxfId="3608" priority="91" operator="equal">
      <formula>"valet"</formula>
    </cfRule>
    <cfRule type="cellIs" dxfId="3607" priority="92" operator="equal">
      <formula>"qrf"</formula>
    </cfRule>
  </conditionalFormatting>
  <conditionalFormatting sqref="H24">
    <cfRule type="cellIs" dxfId="3606" priority="87" operator="equal">
      <formula>"caixa"</formula>
    </cfRule>
    <cfRule type="cellIs" dxfId="3605" priority="88" operator="equal">
      <formula>"valet"</formula>
    </cfRule>
    <cfRule type="cellIs" dxfId="3604" priority="89" operator="equal">
      <formula>"qrf"</formula>
    </cfRule>
  </conditionalFormatting>
  <conditionalFormatting sqref="V1:X4">
    <cfRule type="cellIs" dxfId="3603" priority="66" operator="equal">
      <formula>"caixa"</formula>
    </cfRule>
    <cfRule type="cellIs" dxfId="3602" priority="67" operator="equal">
      <formula>"valet"</formula>
    </cfRule>
    <cfRule type="cellIs" dxfId="3601" priority="68" operator="equal">
      <formula>"qrf"</formula>
    </cfRule>
  </conditionalFormatting>
  <conditionalFormatting sqref="F23:M23">
    <cfRule type="cellIs" dxfId="3600" priority="63" operator="equal">
      <formula>"caixa"</formula>
    </cfRule>
    <cfRule type="cellIs" dxfId="3599" priority="64" operator="equal">
      <formula>"valet"</formula>
    </cfRule>
    <cfRule type="cellIs" dxfId="3598" priority="65" operator="equal">
      <formula>"qrf"</formula>
    </cfRule>
  </conditionalFormatting>
  <conditionalFormatting sqref="A81:S82">
    <cfRule type="containsText" dxfId="3597" priority="59" operator="containsText" text="CAIXA">
      <formula>NOT(ISERROR(SEARCH("CAIXA",A81)))</formula>
    </cfRule>
    <cfRule type="containsText" dxfId="3596" priority="60" operator="containsText" text="VALET">
      <formula>NOT(ISERROR(SEARCH("VALET",A81)))</formula>
    </cfRule>
    <cfRule type="cellIs" dxfId="3595" priority="61" operator="equal">
      <formula>"QRF"</formula>
    </cfRule>
    <cfRule type="containsText" dxfId="3594" priority="62" operator="containsText" text="ECHO 21">
      <formula>NOT(ISERROR(SEARCH("ECHO 21",A81)))</formula>
    </cfRule>
  </conditionalFormatting>
  <conditionalFormatting sqref="C81:C82">
    <cfRule type="containsText" dxfId="3593" priority="57" operator="containsText" text="12:40 x 21:00">
      <formula>NOT(ISERROR(SEARCH("12:40 x 21:00",C81)))</formula>
    </cfRule>
    <cfRule type="containsText" dxfId="3592" priority="58" operator="containsText" text="14:40 X 23:00">
      <formula>NOT(ISERROR(SEARCH("14:40 X 23:00",C81)))</formula>
    </cfRule>
  </conditionalFormatting>
  <conditionalFormatting sqref="A39:S80">
    <cfRule type="containsText" dxfId="3591" priority="53" operator="containsText" text="CAIXA">
      <formula>NOT(ISERROR(SEARCH("CAIXA",A39)))</formula>
    </cfRule>
    <cfRule type="containsText" dxfId="3590" priority="54" operator="containsText" text="VALET">
      <formula>NOT(ISERROR(SEARCH("VALET",A39)))</formula>
    </cfRule>
    <cfRule type="cellIs" dxfId="3589" priority="55" operator="equal">
      <formula>"QRF"</formula>
    </cfRule>
    <cfRule type="containsText" dxfId="3588" priority="56" operator="containsText" text="ECHO 21">
      <formula>NOT(ISERROR(SEARCH("ECHO 21",A39)))</formula>
    </cfRule>
  </conditionalFormatting>
  <conditionalFormatting sqref="C39:C80">
    <cfRule type="containsText" dxfId="3587" priority="51" operator="containsText" text="12:40 x 21:00">
      <formula>NOT(ISERROR(SEARCH("12:40 x 21:00",C39)))</formula>
    </cfRule>
    <cfRule type="containsText" dxfId="3586" priority="52" operator="containsText" text="14:40 X 23:00">
      <formula>NOT(ISERROR(SEARCH("14:40 X 23:00",C39)))</formula>
    </cfRule>
  </conditionalFormatting>
  <conditionalFormatting sqref="C5:C21">
    <cfRule type="containsText" dxfId="3585" priority="50" operator="containsText" text="qrf">
      <formula>NOT(ISERROR(SEARCH("qrf",C5)))</formula>
    </cfRule>
  </conditionalFormatting>
  <conditionalFormatting sqref="C5:C21">
    <cfRule type="containsText" dxfId="3584" priority="46" operator="containsText" text="12:40 X 21:00">
      <formula>NOT(ISERROR(SEARCH("12:40 X 21:00",C5)))</formula>
    </cfRule>
    <cfRule type="containsText" dxfId="3583" priority="47" operator="containsText" text="16:40">
      <formula>NOT(ISERROR(SEARCH("16:40",C5)))</formula>
    </cfRule>
    <cfRule type="containsText" dxfId="3582" priority="48" operator="containsText" text="09:40">
      <formula>NOT(ISERROR(SEARCH("09:40",C5)))</formula>
    </cfRule>
    <cfRule type="containsText" dxfId="3581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3580" priority="43" operator="equal">
      <formula>"caixa"</formula>
    </cfRule>
    <cfRule type="cellIs" dxfId="3579" priority="44" operator="equal">
      <formula>"valet"</formula>
    </cfRule>
    <cfRule type="cellIs" dxfId="3578" priority="45" operator="equal">
      <formula>"qrf"</formula>
    </cfRule>
  </conditionalFormatting>
  <conditionalFormatting sqref="B19:B21">
    <cfRule type="cellIs" dxfId="3577" priority="40" operator="equal">
      <formula>"caixa"</formula>
    </cfRule>
    <cfRule type="cellIs" dxfId="3576" priority="41" operator="equal">
      <formula>"valet"</formula>
    </cfRule>
    <cfRule type="cellIs" dxfId="3575" priority="42" operator="equal">
      <formula>"qrf"</formula>
    </cfRule>
  </conditionalFormatting>
  <conditionalFormatting sqref="D16:T18 U16:U17 D5:U15">
    <cfRule type="containsText" dxfId="3574" priority="36" operator="containsText" text="CAIXA">
      <formula>NOT(ISERROR(SEARCH("CAIXA",D5)))</formula>
    </cfRule>
    <cfRule type="containsText" dxfId="3573" priority="37" operator="containsText" text="VALET">
      <formula>NOT(ISERROR(SEARCH("VALET",D5)))</formula>
    </cfRule>
    <cfRule type="cellIs" dxfId="3572" priority="38" operator="equal">
      <formula>"QRF"</formula>
    </cfRule>
    <cfRule type="containsText" dxfId="3571" priority="39" operator="containsText" text="ECHO 21">
      <formula>NOT(ISERROR(SEARCH("ECHO 21",D5)))</formula>
    </cfRule>
  </conditionalFormatting>
  <conditionalFormatting sqref="B12">
    <cfRule type="cellIs" dxfId="3570" priority="33" operator="equal">
      <formula>"caixa"</formula>
    </cfRule>
    <cfRule type="cellIs" dxfId="3569" priority="34" operator="equal">
      <formula>"valet"</formula>
    </cfRule>
    <cfRule type="cellIs" dxfId="3568" priority="35" operator="equal">
      <formula>"qrf"</formula>
    </cfRule>
  </conditionalFormatting>
  <conditionalFormatting sqref="BE84:BE100 BE103:BE119">
    <cfRule type="containsText" dxfId="3567" priority="32" operator="containsText" text="qrf">
      <formula>NOT(ISERROR(SEARCH("qrf",BE84)))</formula>
    </cfRule>
  </conditionalFormatting>
  <conditionalFormatting sqref="BF84:BW100 BF103:BW119 BF136:BW138">
    <cfRule type="containsText" dxfId="3566" priority="31" operator="containsText" text="1">
      <formula>NOT(ISERROR(SEARCH("1",BF84)))</formula>
    </cfRule>
  </conditionalFormatting>
  <conditionalFormatting sqref="AM83:BC83">
    <cfRule type="containsText" dxfId="3565" priority="30" operator="containsText" text="qrf">
      <formula>NOT(ISERROR(SEARCH("qrf",AM83)))</formula>
    </cfRule>
  </conditionalFormatting>
  <conditionalFormatting sqref="BE122:BE138">
    <cfRule type="containsText" dxfId="3564" priority="29" operator="containsText" text="qrf">
      <formula>NOT(ISERROR(SEARCH("qrf",BE122)))</formula>
    </cfRule>
  </conditionalFormatting>
  <conditionalFormatting sqref="BE141:BE157">
    <cfRule type="containsText" dxfId="3563" priority="28" operator="containsText" text="qrf">
      <formula>NOT(ISERROR(SEARCH("qrf",BE141)))</formula>
    </cfRule>
  </conditionalFormatting>
  <conditionalFormatting sqref="BE160:BE176">
    <cfRule type="containsText" dxfId="3562" priority="27" operator="containsText" text="qrf">
      <formula>NOT(ISERROR(SEARCH("qrf",BE160)))</formula>
    </cfRule>
  </conditionalFormatting>
  <conditionalFormatting sqref="BE179:BE195">
    <cfRule type="containsText" dxfId="3561" priority="26" operator="containsText" text="qrf">
      <formula>NOT(ISERROR(SEARCH("qrf",BE179)))</formula>
    </cfRule>
  </conditionalFormatting>
  <conditionalFormatting sqref="BE198:BE214">
    <cfRule type="containsText" dxfId="3560" priority="25" operator="containsText" text="qrf">
      <formula>NOT(ISERROR(SEARCH("qrf",BE198)))</formula>
    </cfRule>
  </conditionalFormatting>
  <conditionalFormatting sqref="BE217:BE233">
    <cfRule type="containsText" dxfId="3559" priority="24" operator="containsText" text="qrf">
      <formula>NOT(ISERROR(SEARCH("qrf",BE217)))</formula>
    </cfRule>
  </conditionalFormatting>
  <conditionalFormatting sqref="BE236:BE252">
    <cfRule type="containsText" dxfId="3558" priority="23" operator="containsText" text="qrf">
      <formula>NOT(ISERROR(SEARCH("qrf",BE236)))</formula>
    </cfRule>
  </conditionalFormatting>
  <conditionalFormatting sqref="BF122:BW135">
    <cfRule type="containsText" dxfId="3557" priority="22" operator="containsText" text="1">
      <formula>NOT(ISERROR(SEARCH("1",BF122)))</formula>
    </cfRule>
  </conditionalFormatting>
  <conditionalFormatting sqref="BF141:BW154">
    <cfRule type="containsText" dxfId="3556" priority="21" operator="containsText" text="1">
      <formula>NOT(ISERROR(SEARCH("1",BF141)))</formula>
    </cfRule>
  </conditionalFormatting>
  <conditionalFormatting sqref="BF160:BW173">
    <cfRule type="containsText" dxfId="3555" priority="20" operator="containsText" text="1">
      <formula>NOT(ISERROR(SEARCH("1",BF160)))</formula>
    </cfRule>
  </conditionalFormatting>
  <conditionalFormatting sqref="BF179:BW192">
    <cfRule type="containsText" dxfId="3554" priority="19" operator="containsText" text="1">
      <formula>NOT(ISERROR(SEARCH("1",BF179)))</formula>
    </cfRule>
  </conditionalFormatting>
  <conditionalFormatting sqref="BF198:BW211">
    <cfRule type="containsText" dxfId="3553" priority="18" operator="containsText" text="1">
      <formula>NOT(ISERROR(SEARCH("1",BF198)))</formula>
    </cfRule>
  </conditionalFormatting>
  <conditionalFormatting sqref="BF217:BW230">
    <cfRule type="containsText" dxfId="3552" priority="17" operator="containsText" text="1">
      <formula>NOT(ISERROR(SEARCH("1",BF217)))</formula>
    </cfRule>
  </conditionalFormatting>
  <conditionalFormatting sqref="BF236:BW249">
    <cfRule type="containsText" dxfId="3551" priority="16" operator="containsText" text="1">
      <formula>NOT(ISERROR(SEARCH("1",BF236)))</formula>
    </cfRule>
  </conditionalFormatting>
  <conditionalFormatting sqref="BE255:BE271">
    <cfRule type="containsText" dxfId="3550" priority="15" operator="containsText" text="qrf">
      <formula>NOT(ISERROR(SEARCH("qrf",BE255)))</formula>
    </cfRule>
  </conditionalFormatting>
  <conditionalFormatting sqref="BF255:BW268">
    <cfRule type="containsText" dxfId="3549" priority="14" operator="containsText" text="1">
      <formula>NOT(ISERROR(SEARCH("1",BF255)))</formula>
    </cfRule>
  </conditionalFormatting>
  <conditionalFormatting sqref="BE274:BE290">
    <cfRule type="containsText" dxfId="3548" priority="13" operator="containsText" text="qrf">
      <formula>NOT(ISERROR(SEARCH("qrf",BE274)))</formula>
    </cfRule>
  </conditionalFormatting>
  <conditionalFormatting sqref="BF274:BW287">
    <cfRule type="containsText" dxfId="3547" priority="12" operator="containsText" text="1">
      <formula>NOT(ISERROR(SEARCH("1",BF274)))</formula>
    </cfRule>
  </conditionalFormatting>
  <conditionalFormatting sqref="BE293:BE309">
    <cfRule type="containsText" dxfId="3546" priority="11" operator="containsText" text="qrf">
      <formula>NOT(ISERROR(SEARCH("qrf",BE293)))</formula>
    </cfRule>
  </conditionalFormatting>
  <conditionalFormatting sqref="BF293:BW306">
    <cfRule type="containsText" dxfId="3545" priority="10" operator="containsText" text="1">
      <formula>NOT(ISERROR(SEARCH("1",BF293)))</formula>
    </cfRule>
  </conditionalFormatting>
  <conditionalFormatting sqref="BF155:BW157">
    <cfRule type="containsText" dxfId="3544" priority="9" operator="containsText" text="1">
      <formula>NOT(ISERROR(SEARCH("1",BF155)))</formula>
    </cfRule>
  </conditionalFormatting>
  <conditionalFormatting sqref="BF174:BW176">
    <cfRule type="containsText" dxfId="3543" priority="8" operator="containsText" text="1">
      <formula>NOT(ISERROR(SEARCH("1",BF174)))</formula>
    </cfRule>
  </conditionalFormatting>
  <conditionalFormatting sqref="BF193:BW195">
    <cfRule type="containsText" dxfId="3542" priority="7" operator="containsText" text="1">
      <formula>NOT(ISERROR(SEARCH("1",BF193)))</formula>
    </cfRule>
  </conditionalFormatting>
  <conditionalFormatting sqref="BF212:BW214">
    <cfRule type="containsText" dxfId="3541" priority="6" operator="containsText" text="1">
      <formula>NOT(ISERROR(SEARCH("1",BF212)))</formula>
    </cfRule>
  </conditionalFormatting>
  <conditionalFormatting sqref="BF231:BW233">
    <cfRule type="containsText" dxfId="3540" priority="5" operator="containsText" text="1">
      <formula>NOT(ISERROR(SEARCH("1",BF231)))</formula>
    </cfRule>
  </conditionalFormatting>
  <conditionalFormatting sqref="BF250:BW252">
    <cfRule type="containsText" dxfId="3539" priority="4" operator="containsText" text="1">
      <formula>NOT(ISERROR(SEARCH("1",BF250)))</formula>
    </cfRule>
  </conditionalFormatting>
  <conditionalFormatting sqref="BF269:BW271">
    <cfRule type="containsText" dxfId="3538" priority="3" operator="containsText" text="1">
      <formula>NOT(ISERROR(SEARCH("1",BF269)))</formula>
    </cfRule>
  </conditionalFormatting>
  <conditionalFormatting sqref="BF288:BW290">
    <cfRule type="containsText" dxfId="3537" priority="2" operator="containsText" text="1">
      <formula>NOT(ISERROR(SEARCH("1",BF288)))</formula>
    </cfRule>
  </conditionalFormatting>
  <conditionalFormatting sqref="BF307:BW309">
    <cfRule type="containsText" dxfId="3536" priority="1" operator="containsText" text="1">
      <formula>NOT(ISERROR(SEARCH("1",BF307)))</formula>
    </cfRule>
  </conditionalFormatting>
  <pageMargins left="0" right="0" top="0" bottom="0" header="0" footer="0"/>
  <pageSetup paperSize="9" scale="60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EsconderFolga07.EsconderFolga07">
                <anchor>
                  <from>
                    <xdr:col>32</xdr:col>
                    <xdr:colOff>258792</xdr:colOff>
                    <xdr:row>5</xdr:row>
                    <xdr:rowOff>60385</xdr:rowOff>
                  </from>
                  <to>
                    <xdr:col>34</xdr:col>
                    <xdr:colOff>8626</xdr:colOff>
                    <xdr:row>6</xdr:row>
                    <xdr:rowOff>138023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ExibirFolga07.ExibirFolga07">
                <anchor>
                  <from>
                    <xdr:col>32</xdr:col>
                    <xdr:colOff>241540</xdr:colOff>
                    <xdr:row>8</xdr:row>
                    <xdr:rowOff>163902</xdr:rowOff>
                  </from>
                  <to>
                    <xdr:col>34</xdr:col>
                    <xdr:colOff>51758</xdr:colOff>
                    <xdr:row>12</xdr:row>
                    <xdr:rowOff>8626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B5DE8EB-68F9-409D-AE18-80E1E1785CD2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EEF8A084-85FA-47C2-B86F-F86F89B54663}">
          <x14:formula1>
            <xm:f>'Referencia - erros'!$D$1:$D$10</xm:f>
          </x14:formula1>
          <xm:sqref>H25:H26 F23:M23 F24:G26 D23:E26 I24:U26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49AEB-82A9-4D43-A4A9-123C4FF9171B}">
  <sheetPr codeName="Planilha162"/>
  <dimension ref="A1:BW309"/>
  <sheetViews>
    <sheetView showGridLines="0" showZeros="0" zoomScale="80" zoomScaleNormal="80" workbookViewId="0">
      <pane xSplit="3" ySplit="4" topLeftCell="D6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A36" sqref="A36:XFD38"/>
    </sheetView>
  </sheetViews>
  <sheetFormatPr defaultColWidth="9.125" defaultRowHeight="36" x14ac:dyDescent="0.6"/>
  <cols>
    <col min="1" max="1" width="9.25" style="37" customWidth="1"/>
    <col min="2" max="2" width="17.125" style="34" customWidth="1"/>
    <col min="3" max="3" width="14" style="34" bestFit="1" customWidth="1"/>
    <col min="4" max="8" width="9.625" style="34" customWidth="1"/>
    <col min="9" max="21" width="9.625" style="26" customWidth="1"/>
    <col min="22" max="22" width="14.625" style="26" hidden="1" customWidth="1"/>
    <col min="23" max="23" width="15.75" style="26" hidden="1" customWidth="1"/>
    <col min="24" max="24" width="12.125" style="67" hidden="1" customWidth="1"/>
    <col min="25" max="25" width="59.625" style="67" hidden="1" customWidth="1"/>
    <col min="26" max="26" width="8.875" style="64" bestFit="1" customWidth="1"/>
    <col min="27" max="27" width="32.375" style="64" bestFit="1" customWidth="1"/>
    <col min="28" max="28" width="6.75" style="64" customWidth="1"/>
    <col min="29" max="29" width="20.25" style="64" customWidth="1"/>
    <col min="30" max="30" width="15.25" style="64" customWidth="1"/>
    <col min="31" max="31" width="14.875" style="64" customWidth="1"/>
    <col min="32" max="32" width="5.25" style="64" customWidth="1"/>
    <col min="33" max="33" width="15.25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8"/>
      <c r="I1" s="268"/>
      <c r="J1" s="268"/>
      <c r="K1" s="268"/>
      <c r="L1" s="268"/>
      <c r="M1" s="268"/>
      <c r="N1" s="306"/>
      <c r="O1" s="270" t="s">
        <v>126</v>
      </c>
      <c r="P1" s="307"/>
      <c r="Q1" s="307"/>
      <c r="R1" s="3" t="s">
        <v>127</v>
      </c>
      <c r="S1" s="272">
        <f>$M$2</f>
        <v>45755</v>
      </c>
      <c r="T1" s="272"/>
      <c r="U1" s="32"/>
      <c r="V1" s="115" t="s">
        <v>128</v>
      </c>
      <c r="W1" s="116" t="str">
        <f>_xlfn.XLOOKUP($V$1,$V$26,$B$26," ",0,1)</f>
        <v>auxiliar2</v>
      </c>
      <c r="X1" s="27" t="str">
        <f>_xlfn.XLOOKUP($V$1,$V$29,$B$29," ",0,1)</f>
        <v xml:space="preserve"> </v>
      </c>
      <c r="Y1" s="301" t="s">
        <v>163</v>
      </c>
      <c r="Z1" s="68"/>
      <c r="AA1" s="69" t="s">
        <v>35</v>
      </c>
      <c r="AB1" s="69" t="s">
        <v>129</v>
      </c>
      <c r="AC1" s="69" t="s">
        <v>130</v>
      </c>
      <c r="AD1" s="69" t="s">
        <v>131</v>
      </c>
      <c r="AE1" s="69" t="s">
        <v>132</v>
      </c>
      <c r="AF1" s="70"/>
      <c r="AG1" s="71"/>
      <c r="AH1" s="1"/>
      <c r="AI1" s="1"/>
      <c r="AJ1" s="29"/>
      <c r="AK1" s="29"/>
    </row>
    <row r="2" spans="1:37" s="17" customFormat="1" ht="18.2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>Supervisores:  auxiliar1 • supervisor3 • supervisor1   •  Supervisor Junior:     •  Supervisor técnico: lider1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'01'!M2:Q2+7</f>
        <v>45755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>supervisor2</v>
      </c>
      <c r="W2" s="27" t="str">
        <f>_xlfn.XLOOKUP($V$1,$V$28,$B$28," ",0,1)</f>
        <v>auxiliar1</v>
      </c>
      <c r="X2" s="117" t="str">
        <f>_xlfn.XLOOKUP($V$1,$V$32,$B$32," ",0,1)</f>
        <v>lider1</v>
      </c>
      <c r="Y2" s="302"/>
      <c r="Z2" s="57"/>
      <c r="AA2" s="63"/>
      <c r="AB2" s="69"/>
      <c r="AC2" s="72">
        <f>$AC$3</f>
        <v>45755</v>
      </c>
      <c r="AD2" s="72" t="e">
        <f>_xlfn.XLOOKUP(AC2,previsao[dia],previsao[tempo],,0,1)</f>
        <v>#N/A</v>
      </c>
      <c r="AE2" s="73" t="e">
        <f>_xlfn.XLOOKUP($AC$2,previsao[dia],previsao[maxima],,0,1)</f>
        <v>#N/A</v>
      </c>
      <c r="AF2" s="73" t="e">
        <f>_xlfn.XLOOKUP($AC$2,previsao[dia],previsao[minima],,0,1)</f>
        <v>#N/A</v>
      </c>
      <c r="AG2" s="65"/>
      <c r="AH2" s="2"/>
      <c r="AI2" s="2"/>
      <c r="AJ2" s="2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>supervisor4</v>
      </c>
      <c r="W3" s="27" t="str">
        <f>_xlfn.XLOOKUP($V$1,$V$30,$B$30," ",0,1)</f>
        <v>supervisor3</v>
      </c>
      <c r="X3" s="118"/>
      <c r="Y3" s="302"/>
      <c r="Z3" s="57"/>
      <c r="AA3" s="63"/>
      <c r="AB3" s="75"/>
      <c r="AC3" s="72">
        <f>$M$2</f>
        <v>45755</v>
      </c>
      <c r="AD3" s="252" t="e">
        <f>_xlfn.XLOOKUP(AD2,'Referencia - erros'!H2:H30,'Referencia - erros'!I2:I30,,0,1)</f>
        <v>#N/A</v>
      </c>
      <c r="AE3" s="252"/>
      <c r="AF3" s="252"/>
      <c r="AG3" s="7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 xml:space="preserve"> </v>
      </c>
      <c r="W4" s="114" t="str">
        <f>_xlfn.XLOOKUP($V$1,$V$31,$B$31," ",0,1)</f>
        <v>supervisor1</v>
      </c>
      <c r="X4" s="119"/>
      <c r="Y4" s="303"/>
      <c r="Z4" s="63"/>
      <c r="AA4" s="63"/>
      <c r="AB4" s="63"/>
      <c r="AC4" s="63"/>
      <c r="AD4" s="63"/>
      <c r="AE4" s="76"/>
      <c r="AF4" s="76"/>
      <c r="AG4" s="66"/>
    </row>
    <row r="5" spans="1:37" s="17" customFormat="1" ht="21.6" hidden="1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FOLGA</v>
      </c>
      <c r="W5" s="90" t="str">
        <f>_xlfn.XLOOKUP(B5,'Escala mensal'!$E$4:$E$23,'Escala mensal'!$M$4:$M$23," ",0,1)</f>
        <v>X</v>
      </c>
      <c r="X5" s="57"/>
      <c r="Y5" s="57"/>
      <c r="Z5" s="63"/>
      <c r="AA5" s="63"/>
      <c r="AB5" s="63"/>
      <c r="AC5" s="63"/>
      <c r="AD5" s="63"/>
      <c r="AE5" s="63"/>
      <c r="AF5" s="63"/>
      <c r="AG5" s="57"/>
    </row>
    <row r="6" spans="1:37" s="17" customFormat="1" ht="22.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227"/>
      <c r="G6" s="227"/>
      <c r="H6" s="227"/>
      <c r="I6" s="227"/>
      <c r="J6" s="227"/>
      <c r="K6" s="227"/>
      <c r="L6" s="227"/>
      <c r="M6" s="227"/>
      <c r="N6" s="87"/>
      <c r="O6" s="87"/>
      <c r="P6" s="87"/>
      <c r="Q6" s="87"/>
      <c r="R6" s="87"/>
      <c r="S6" s="87"/>
      <c r="T6" s="87"/>
      <c r="U6" s="87"/>
      <c r="V6" s="31" t="str">
        <f t="shared" ref="V6:V21" si="0">IF(W6=0,"QAP",IF(W6="X","FOLGA",IF(W6="F","FÉRIAS",IF(W6="A","FOLGA",IF(W6="O","FOLGA",IF(W6=9,"QAP",IF(W6=12,"QAP",IF(W6=7,"QAP",IF(W6=14,"QAP",IF(W6=16,"QAP",IF(W6="B","FOLGA",IF(W6="T","QAP",IF(W6="N","QAP",IF(W6=10,"QAP",IF(W6=11,"QAP",IF(W6="AT","ATESTADO",IF(W6=" ","CONTRATAR")))))))))))))))))</f>
        <v>QAP</v>
      </c>
      <c r="W6" s="90">
        <f>_xlfn.XLOOKUP(B6,'Escala mensal'!$E$4:$E$23,'Escala mensal'!$M$4:$M$23," ",0,1)</f>
        <v>0</v>
      </c>
      <c r="X6" s="57"/>
      <c r="Y6" s="57"/>
      <c r="Z6" s="63"/>
      <c r="AA6" s="63"/>
      <c r="AB6" s="63"/>
      <c r="AC6" s="63"/>
      <c r="AD6" s="99"/>
      <c r="AE6" s="63"/>
      <c r="AF6" s="63"/>
      <c r="AG6" s="57"/>
    </row>
    <row r="7" spans="1:37" s="17" customFormat="1" ht="22.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227"/>
      <c r="G7" s="227"/>
      <c r="H7" s="227"/>
      <c r="I7" s="227"/>
      <c r="J7" s="227"/>
      <c r="K7" s="227"/>
      <c r="L7" s="227"/>
      <c r="M7" s="227"/>
      <c r="N7" s="87"/>
      <c r="O7" s="87"/>
      <c r="P7" s="87"/>
      <c r="Q7" s="87"/>
      <c r="R7" s="87"/>
      <c r="S7" s="87"/>
      <c r="T7" s="87"/>
      <c r="U7" s="87"/>
      <c r="V7" s="31" t="str">
        <f t="shared" si="0"/>
        <v>QAP</v>
      </c>
      <c r="W7" s="90">
        <f>_xlfn.XLOOKUP(B7,'Escala mensal'!$E$4:$E$23,'Escala mensal'!$M$4:$M$23," ",0,1)</f>
        <v>0</v>
      </c>
      <c r="X7" s="57"/>
      <c r="Y7" s="57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227"/>
      <c r="I8" s="227"/>
      <c r="J8" s="227"/>
      <c r="K8" s="227"/>
      <c r="L8" s="227"/>
      <c r="M8" s="227"/>
      <c r="N8" s="227"/>
      <c r="O8" s="227"/>
      <c r="P8" s="87"/>
      <c r="Q8" s="87"/>
      <c r="R8" s="87"/>
      <c r="S8" s="87"/>
      <c r="T8" s="87"/>
      <c r="U8" s="87"/>
      <c r="V8" s="31" t="str">
        <f t="shared" si="0"/>
        <v>QAP</v>
      </c>
      <c r="W8" s="90">
        <f>_xlfn.XLOOKUP(B8,'Escala mensal'!$E$4:$E$23,'Escala mensal'!$M$4:$M$23," ",0,1)</f>
        <v>0</v>
      </c>
      <c r="X8" s="57"/>
      <c r="Y8" s="57"/>
      <c r="Z8" s="63"/>
      <c r="AA8" s="63"/>
      <c r="AB8" s="63"/>
      <c r="AC8" s="63"/>
      <c r="AD8" s="63"/>
      <c r="AE8" s="63"/>
      <c r="AF8" s="63"/>
      <c r="AG8" s="57"/>
    </row>
    <row r="9" spans="1:37" s="17" customFormat="1" ht="22.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227"/>
      <c r="I9" s="227"/>
      <c r="J9" s="227"/>
      <c r="K9" s="227"/>
      <c r="L9" s="227"/>
      <c r="M9" s="227"/>
      <c r="N9" s="227"/>
      <c r="O9" s="227"/>
      <c r="P9" s="87"/>
      <c r="Q9" s="87"/>
      <c r="R9" s="87"/>
      <c r="S9" s="87"/>
      <c r="T9" s="87"/>
      <c r="U9" s="87"/>
      <c r="V9" s="31" t="str">
        <f t="shared" si="0"/>
        <v>QAP</v>
      </c>
      <c r="W9" s="90">
        <f>_xlfn.XLOOKUP(B9,'Escala mensal'!$E$4:$E$23,'Escala mensal'!$M$4:$M$23," ",0,1)</f>
        <v>0</v>
      </c>
      <c r="X9" s="57"/>
      <c r="Y9" s="57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2.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227"/>
      <c r="J10" s="227"/>
      <c r="K10" s="227"/>
      <c r="L10" s="227"/>
      <c r="M10" s="227"/>
      <c r="N10" s="227"/>
      <c r="O10" s="227"/>
      <c r="P10" s="227"/>
      <c r="Q10" s="87"/>
      <c r="R10" s="87"/>
      <c r="S10" s="87"/>
      <c r="T10" s="87"/>
      <c r="U10" s="87"/>
      <c r="V10" s="31" t="str">
        <f t="shared" si="0"/>
        <v>QAP</v>
      </c>
      <c r="W10" s="90">
        <f>_xlfn.XLOOKUP(B10,'Escala mensal'!$E$4:$E$23,'Escala mensal'!$M$4:$M$23," ",0,1)</f>
        <v>0</v>
      </c>
      <c r="X10" s="57"/>
      <c r="Y10" s="57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227"/>
      <c r="L11" s="227"/>
      <c r="M11" s="227"/>
      <c r="N11" s="227"/>
      <c r="O11" s="227"/>
      <c r="P11" s="227"/>
      <c r="Q11" s="227"/>
      <c r="R11" s="227"/>
      <c r="S11" s="87"/>
      <c r="T11" s="87"/>
      <c r="U11" s="87"/>
      <c r="V11" s="31" t="str">
        <f t="shared" si="0"/>
        <v>QAP</v>
      </c>
      <c r="W11" s="90">
        <f>_xlfn.XLOOKUP(B11,'Escala mensal'!$E$4:$E$23,'Escala mensal'!$M$4:$M$23," ",0,1)</f>
        <v>0</v>
      </c>
      <c r="X11" s="57"/>
      <c r="Y11" s="57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2.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227"/>
      <c r="L12" s="227"/>
      <c r="M12" s="227"/>
      <c r="N12" s="227"/>
      <c r="O12" s="227"/>
      <c r="P12" s="227"/>
      <c r="Q12" s="227"/>
      <c r="R12" s="227"/>
      <c r="S12" s="87"/>
      <c r="T12" s="87"/>
      <c r="U12" s="87"/>
      <c r="V12" s="31" t="str">
        <f t="shared" si="0"/>
        <v>QAP</v>
      </c>
      <c r="W12" s="90">
        <f>_xlfn.XLOOKUP(B12,'Escala mensal'!$E$4:$E$23,'Escala mensal'!$M$4:$M$23," ",0,1)</f>
        <v>0</v>
      </c>
      <c r="X12" s="57"/>
      <c r="Y12" s="57"/>
      <c r="Z12" s="63"/>
      <c r="AA12" s="63"/>
      <c r="AB12" s="63"/>
      <c r="AC12" s="63"/>
      <c r="AD12" s="63"/>
      <c r="AE12" s="63"/>
      <c r="AF12" s="63"/>
      <c r="AG12" s="57"/>
    </row>
    <row r="13" spans="1:37" s="17" customFormat="1" ht="22.1" hidden="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31" t="str">
        <f t="shared" si="0"/>
        <v>FOLGA</v>
      </c>
      <c r="W13" s="90" t="str">
        <f>_xlfn.XLOOKUP(B13,'Escala mensal'!$E$4:$E$23,'Escala mensal'!$M$4:$M$23," ",0,1)</f>
        <v>X</v>
      </c>
      <c r="X13" s="57"/>
      <c r="Y13" s="57"/>
      <c r="Z13" s="63"/>
      <c r="AA13" s="63"/>
      <c r="AB13" s="63"/>
      <c r="AC13" s="63"/>
      <c r="AD13" s="63"/>
      <c r="AE13" s="63"/>
      <c r="AF13" s="63"/>
      <c r="AG13" s="57"/>
    </row>
    <row r="14" spans="1:37" ht="22.1" hidden="1" customHeight="1" x14ac:dyDescent="0.6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31" t="str">
        <f t="shared" si="0"/>
        <v>FOLGA</v>
      </c>
      <c r="W14" s="90" t="str">
        <f>_xlfn.XLOOKUP(B14,'Escala mensal'!$E$4:$E$23,'Escala mensal'!$M$4:$M$23," ",0,1)</f>
        <v>X</v>
      </c>
      <c r="X14" s="57"/>
      <c r="Y14" s="57"/>
      <c r="Z14" s="63"/>
      <c r="AA14" s="63"/>
      <c r="AB14" s="63"/>
      <c r="AC14" s="63"/>
      <c r="AD14" s="63"/>
    </row>
    <row r="15" spans="1:37" ht="22.1" hidden="1" customHeight="1" x14ac:dyDescent="0.6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31" t="str">
        <f t="shared" si="0"/>
        <v>FÉRIAS</v>
      </c>
      <c r="W15" s="90" t="str">
        <f>_xlfn.XLOOKUP(B15,'Escala mensal'!$E$4:$E$23,'Escala mensal'!$M$4:$M$23," ",0,1)</f>
        <v>F</v>
      </c>
      <c r="X15" s="57"/>
      <c r="Y15" s="57"/>
      <c r="Z15" s="63"/>
      <c r="AA15" s="63"/>
      <c r="AB15" s="63"/>
      <c r="AC15" s="63"/>
      <c r="AD15" s="63"/>
    </row>
    <row r="16" spans="1:37" ht="22.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227"/>
      <c r="N16" s="227"/>
      <c r="O16" s="227"/>
      <c r="P16" s="227"/>
      <c r="Q16" s="227"/>
      <c r="R16" s="227"/>
      <c r="S16" s="227"/>
      <c r="T16" s="227"/>
      <c r="U16" s="87"/>
      <c r="V16" s="31" t="str">
        <f t="shared" ref="V16:V17" si="1">IF(W16=0,"QAP",IF(W16="X","FOLGA",IF(W16="F","FÉRIAS",IF(W16="A","FOLGA",IF(W16="O","FOLGA",IF(W16=9,"QAP",IF(W16=12,"QAP",IF(W16=7,"QAP",IF(W16=14,"QAP",IF(W16=16,"QAP",IF(W16="B","FOLGA",IF(W16="T","QAP",IF(W16="N","QAP",IF(W16=10,"QAP",IF(W16=11,"QAP",IF(W16="AT","ATESTADO",IF(W16=" ","CONTRATAR")))))))))))))))))</f>
        <v>QAP</v>
      </c>
      <c r="W16" s="90">
        <f>_xlfn.XLOOKUP(B16,'Escala mensal'!$E$4:$E$23,'Escala mensal'!$M$4:$M$23," ",0,1)</f>
        <v>0</v>
      </c>
      <c r="X16" s="57"/>
      <c r="Y16" s="57"/>
      <c r="Z16" s="63"/>
      <c r="AA16" s="63"/>
      <c r="AB16" s="63"/>
      <c r="AC16" s="63"/>
      <c r="AD16" s="63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31" t="str">
        <f t="shared" si="1"/>
        <v>QAP</v>
      </c>
      <c r="W17" s="90">
        <f>_xlfn.XLOOKUP(B17,'Escala mensal'!$E$4:$E$23,'Escala mensal'!$M$4:$M$23," ",0,1)</f>
        <v>0</v>
      </c>
      <c r="X17" s="57"/>
      <c r="Y17" s="57"/>
      <c r="Z17" s="63"/>
      <c r="AA17" s="63"/>
      <c r="AB17" s="63"/>
      <c r="AC17" s="63"/>
      <c r="AD17" s="63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FOLGA</v>
      </c>
      <c r="W18" s="90" t="str">
        <f>_xlfn.XLOOKUP(B18,'Escala mensal'!$E$4:$E$23,'Escala mensal'!$M$4:$M$23," ",0,1)</f>
        <v>X</v>
      </c>
      <c r="X18" s="57"/>
      <c r="Y18" s="57"/>
      <c r="Z18" s="63"/>
      <c r="AA18" s="63"/>
      <c r="AB18" s="63"/>
      <c r="AC18" s="63"/>
      <c r="AD18" s="63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mensal'!$M$4:$M$23," ",0,1)</f>
        <v>0</v>
      </c>
      <c r="X19" s="57"/>
      <c r="Y19" s="57"/>
      <c r="Z19" s="63"/>
      <c r="AA19" s="63"/>
      <c r="AB19" s="63"/>
      <c r="AC19" s="63"/>
      <c r="AD19" s="63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mensal'!$M$4:$M$23," ",0,1)</f>
        <v>0</v>
      </c>
      <c r="X20" s="57"/>
      <c r="Y20" s="57"/>
      <c r="Z20" s="63"/>
      <c r="AA20" s="63"/>
      <c r="AB20" s="63"/>
      <c r="AC20" s="63"/>
      <c r="AD20" s="63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mensal'!$M$4:$M$23," ",0,1)</f>
        <v>0</v>
      </c>
      <c r="X21" s="57"/>
      <c r="Y21" s="57"/>
      <c r="Z21" s="63"/>
      <c r="AA21" s="63"/>
      <c r="AB21" s="63"/>
      <c r="AC21" s="63"/>
      <c r="AD21" s="63"/>
    </row>
    <row r="22" spans="1:37" ht="22.1" customHeight="1" x14ac:dyDescent="0.6">
      <c r="A22" s="253" t="str">
        <f>_xlfn.CONCAT(SUBTOTAL(103, $A$5:$A$20), " ", "Op. estacionamento")</f>
        <v>8 Op. estacionamento</v>
      </c>
      <c r="B22" s="254"/>
      <c r="C22" s="30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3"/>
      <c r="W22" s="54"/>
      <c r="X22" s="57"/>
      <c r="Y22" s="57"/>
      <c r="Z22" s="63"/>
      <c r="AA22" s="63"/>
      <c r="AB22" s="63"/>
      <c r="AC22" s="63"/>
      <c r="AD22" s="63"/>
    </row>
    <row r="23" spans="1:37" ht="22.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228"/>
      <c r="G23" s="228"/>
      <c r="H23" s="228"/>
      <c r="I23" s="228"/>
      <c r="J23" s="228"/>
      <c r="K23" s="228"/>
      <c r="L23" s="228"/>
      <c r="M23" s="22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2">IF(W23=0,"QAP",IF(W23="X","FOLGA",IF(W23="F","FÉRIAS",IF(W23="A","FOLGA",IF(W23="O","FOLGA",IF(W23=9,"QAP",IF(W23=12,"QAP",IF(W23=6,"QAP",IF(W23=7,"QAP",IF(W23=14,"QAP",IF(W23=16,"QAP",IF(W23="B","FOLGA",IF(W23="T","QAP",IF(W23="N","QAP",IF(W23=10,"QAP",IF(W23=11,"QAP",IF(W23="AT","ATESTADO",IF(W23=" ","CONTRATAR"))))))))))))))))))</f>
        <v>QAP</v>
      </c>
      <c r="W23" s="90">
        <f>_xlfn.XLOOKUP(B23,'Escala mensal'!$E$28:$E$36,'Escala mensal'!$M$28:$M$36,,0,1)</f>
        <v>0</v>
      </c>
      <c r="X23" s="57"/>
      <c r="Y23" s="57"/>
      <c r="Z23" s="63"/>
      <c r="AA23" s="63"/>
      <c r="AB23" s="63"/>
      <c r="AC23" s="63"/>
      <c r="AD23" s="63"/>
      <c r="AJ23" s="17"/>
    </row>
    <row r="24" spans="1:37" s="30" customFormat="1" ht="22.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228"/>
      <c r="J24" s="228"/>
      <c r="K24" s="228"/>
      <c r="L24" s="228"/>
      <c r="M24" s="228"/>
      <c r="N24" s="228"/>
      <c r="O24" s="228"/>
      <c r="P24" s="228"/>
      <c r="Q24" s="88"/>
      <c r="R24" s="88"/>
      <c r="S24" s="88"/>
      <c r="T24" s="88"/>
      <c r="U24" s="89"/>
      <c r="V24" s="31" t="str">
        <f t="shared" si="2"/>
        <v>QAP</v>
      </c>
      <c r="W24" s="90">
        <f>_xlfn.XLOOKUP(B24,'Escala mensal'!$E$28:$E$36,'Escala mensal'!$M$28:$M$36,,0,1)</f>
        <v>0</v>
      </c>
      <c r="X24" s="59"/>
      <c r="Y24" s="59"/>
      <c r="Z24" s="63"/>
      <c r="AA24" s="63"/>
      <c r="AB24" s="63"/>
      <c r="AC24" s="63"/>
      <c r="AD24" s="63"/>
      <c r="AE24" s="64"/>
      <c r="AF24" s="63"/>
      <c r="AG24" s="59"/>
      <c r="AH24" s="59"/>
    </row>
    <row r="25" spans="1:37" s="30" customFormat="1" ht="22.1" hidden="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31" t="str">
        <f t="shared" si="2"/>
        <v>FOLGA</v>
      </c>
      <c r="W25" s="90" t="str">
        <f>_xlfn.XLOOKUP(B25,'Escala mensal'!$E$28:$E$36,'Escala mensal'!$M$28:$M$36,,0,1)</f>
        <v>X</v>
      </c>
      <c r="X25" s="59"/>
      <c r="Y25" s="59"/>
      <c r="Z25" s="63"/>
      <c r="AA25" s="63"/>
      <c r="AB25" s="63"/>
      <c r="AC25" s="63"/>
      <c r="AD25" s="63"/>
      <c r="AE25" s="64"/>
      <c r="AF25" s="63"/>
      <c r="AG25" s="59"/>
    </row>
    <row r="26" spans="1:37" s="30" customFormat="1" ht="22.1" customHeight="1" x14ac:dyDescent="0.25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228"/>
      <c r="N26" s="228"/>
      <c r="O26" s="228"/>
      <c r="P26" s="228"/>
      <c r="Q26" s="228"/>
      <c r="R26" s="228"/>
      <c r="S26" s="228"/>
      <c r="T26" s="228"/>
      <c r="U26" s="228"/>
      <c r="V26" s="31" t="str">
        <f t="shared" si="2"/>
        <v>QAP</v>
      </c>
      <c r="W26" s="90">
        <f>_xlfn.XLOOKUP(B26,'Escala mensal'!$E$28:$E$36,'Escala mensal'!$M$28:$M$36,,0,1)</f>
        <v>0</v>
      </c>
      <c r="X26" s="59"/>
      <c r="Y26" s="59"/>
      <c r="Z26" s="59"/>
      <c r="AA26" s="59"/>
      <c r="AB26" s="59"/>
      <c r="AC26" s="59"/>
      <c r="AD26" s="59"/>
      <c r="AE26" s="59"/>
      <c r="AF26" s="59"/>
      <c r="AG26" s="59"/>
    </row>
    <row r="27" spans="1:37" s="30" customFormat="1" ht="22.1" customHeight="1" x14ac:dyDescent="0.6">
      <c r="A27" s="253" t="str">
        <f>CONCATENATE(SUBTOTAL(103, $A$23:$A$26), " ", "Cftv")</f>
        <v>3 Cftv</v>
      </c>
      <c r="B27" s="254"/>
      <c r="C27" s="30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4"/>
      <c r="W27" s="54"/>
      <c r="X27" s="59"/>
      <c r="Y27" s="59"/>
      <c r="Z27" s="63"/>
      <c r="AA27" s="63"/>
      <c r="AB27" s="63"/>
      <c r="AC27" s="63"/>
      <c r="AD27" s="63"/>
      <c r="AE27" s="64"/>
      <c r="AF27" s="63"/>
      <c r="AG27" s="59"/>
    </row>
    <row r="28" spans="1:37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QAP</v>
      </c>
      <c r="W28" s="90">
        <f>_xlfn.XLOOKUP(B28,'Escala mensal'!$E$28:$E$36,'Escala mensal'!$M$28:$M$36,,0,1)</f>
        <v>0</v>
      </c>
      <c r="X28" s="59"/>
      <c r="Y28" s="59"/>
      <c r="Z28" s="63"/>
      <c r="AA28" s="63"/>
      <c r="AB28" s="63"/>
      <c r="AC28" s="63"/>
      <c r="AD28" s="63"/>
      <c r="AE28" s="64"/>
      <c r="AF28" s="63"/>
      <c r="AG28" s="59"/>
    </row>
    <row r="29" spans="1:37" s="30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FOLGA</v>
      </c>
      <c r="W29" s="90" t="str">
        <f>_xlfn.XLOOKUP(B29,'Escala mensal'!$E$28:$E$36,'Escala mensal'!$M$28:$M$36,,0,1)</f>
        <v>X</v>
      </c>
      <c r="X29" s="59"/>
      <c r="Y29" s="59"/>
      <c r="Z29" s="63"/>
      <c r="AA29" s="63"/>
      <c r="AB29" s="63"/>
      <c r="AC29" s="63"/>
      <c r="AD29" s="63"/>
      <c r="AE29" s="64"/>
      <c r="AF29" s="63"/>
      <c r="AG29" s="59"/>
    </row>
    <row r="30" spans="1:37" s="36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3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QAP</v>
      </c>
      <c r="W30" s="90">
        <f>_xlfn.XLOOKUP(B30,'Escala mensal'!$E$28:$E$36,'Escala mensal'!$M$28:$M$36,,0,1)</f>
        <v>0</v>
      </c>
      <c r="X30" s="57"/>
      <c r="Y30" s="57"/>
      <c r="Z30" s="63"/>
      <c r="AA30" s="63"/>
      <c r="AB30" s="63"/>
      <c r="AC30" s="63"/>
      <c r="AD30" s="63"/>
      <c r="AE30" s="64"/>
      <c r="AF30" s="64"/>
      <c r="AG30" s="56"/>
      <c r="AH30" s="34"/>
      <c r="AI30" s="34"/>
      <c r="AJ30" s="17"/>
      <c r="AK30" s="34"/>
    </row>
    <row r="31" spans="1:37" s="36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3"/>
        <v>QAP</v>
      </c>
      <c r="W31" s="90">
        <f>_xlfn.XLOOKUP(B31,'Escala mensal'!$E$28:$E$36,'Escala mensal'!$M$28:$M$36,,0,1)</f>
        <v>0</v>
      </c>
      <c r="X31" s="57"/>
      <c r="Y31" s="57"/>
      <c r="Z31" s="63"/>
      <c r="AA31" s="63"/>
      <c r="AB31" s="63"/>
      <c r="AC31" s="63"/>
      <c r="AD31" s="63"/>
      <c r="AE31" s="64"/>
      <c r="AF31" s="64"/>
      <c r="AG31" s="56"/>
      <c r="AH31" s="34"/>
      <c r="AI31" s="34"/>
      <c r="AJ31" s="17"/>
      <c r="AK31" s="34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3"/>
        <v>QAP</v>
      </c>
      <c r="W32" s="90">
        <f>_xlfn.XLOOKUP(B32,'Escala mensal'!$E$28:$E$36,'Escala mensal'!$M$28:$M$36,,0,1)</f>
        <v>0</v>
      </c>
      <c r="X32" s="57"/>
      <c r="Y32" s="57"/>
      <c r="Z32" s="63"/>
      <c r="AA32" s="63"/>
      <c r="AB32" s="63"/>
      <c r="AC32" s="63"/>
      <c r="AD32" s="63"/>
      <c r="AE32" s="64"/>
      <c r="AF32" s="64"/>
      <c r="AG32" s="56"/>
      <c r="AH32" s="34"/>
      <c r="AI32" s="34"/>
      <c r="AJ32" s="17"/>
      <c r="AK32" s="34"/>
    </row>
    <row r="33" spans="1:37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 xml:space="preserve">FOLGAS:  • colaborador1 •   •   •   •  •   •   •   • colaborador4 • colaborador3 •   •   •   • colaborador2 •   •   •   •   •   • auxiliar4•  •  • auxiliar3•  •  •  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>OP.Cftv : supervisor2 • supervisor4 •   • auxiliar2</v>
      </c>
      <c r="Q33" s="296"/>
      <c r="R33" s="296"/>
      <c r="S33" s="296"/>
      <c r="T33" s="296"/>
      <c r="U33" s="297"/>
      <c r="V33" s="177"/>
      <c r="W33" s="177"/>
      <c r="X33" s="99"/>
      <c r="Y33" s="99"/>
      <c r="Z33" s="99"/>
      <c r="AA33" s="99"/>
      <c r="AB33" s="99"/>
      <c r="AC33" s="99"/>
      <c r="AD33" s="99"/>
      <c r="AE33" s="178"/>
      <c r="AF33" s="178"/>
      <c r="AG33" s="178"/>
      <c r="AH33" s="179"/>
      <c r="AI33" s="179"/>
      <c r="AJ33" s="100"/>
      <c r="AK33" s="179"/>
    </row>
    <row r="34" spans="1:37" s="180" customFormat="1" ht="21.25" customHeight="1" x14ac:dyDescent="0.4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",$X$36)</f>
        <v xml:space="preserve">FÉRIAS:  •   •   •   •   •  •   •   •   •   •    • colaborador15 •   •   •   •   •   •   •  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98"/>
      <c r="Q34" s="299"/>
      <c r="R34" s="299"/>
      <c r="S34" s="299"/>
      <c r="T34" s="299"/>
      <c r="U34" s="300"/>
      <c r="V34" s="99"/>
      <c r="W34" s="99"/>
      <c r="X34" s="99"/>
      <c r="Y34" s="99"/>
      <c r="Z34" s="99"/>
      <c r="AA34" s="99"/>
      <c r="AB34" s="99"/>
      <c r="AC34" s="99"/>
      <c r="AD34" s="99"/>
      <c r="AE34" s="178"/>
      <c r="AF34" s="99"/>
      <c r="AG34" s="99"/>
      <c r="AH34" s="100"/>
      <c r="AI34" s="100"/>
      <c r="AJ34" s="100"/>
      <c r="AK34" s="100"/>
    </row>
    <row r="35" spans="1:37" s="182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305"/>
      <c r="W35" s="294"/>
      <c r="X35" s="99"/>
      <c r="Y35" s="99"/>
      <c r="Z35" s="99"/>
      <c r="AA35" s="99"/>
      <c r="AB35" s="99"/>
      <c r="AC35" s="99"/>
      <c r="AD35" s="99"/>
      <c r="AE35" s="178"/>
      <c r="AF35" s="178"/>
      <c r="AG35" s="178"/>
      <c r="AH35" s="181"/>
      <c r="AI35" s="181"/>
      <c r="AK35" s="181"/>
    </row>
    <row r="36" spans="1:37" s="58" customFormat="1" ht="36.700000000000003" hidden="1" customHeight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>colaborador15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 xml:space="preserve"> 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63"/>
      <c r="AC36" s="63"/>
      <c r="AD36" s="63"/>
      <c r="AE36" s="64"/>
      <c r="AF36" s="63"/>
      <c r="AG36" s="59"/>
      <c r="AH36" s="59"/>
      <c r="AI36" s="59"/>
      <c r="AJ36" s="59"/>
      <c r="AK36" s="59"/>
    </row>
    <row r="37" spans="1:37" s="33" customFormat="1" hidden="1" x14ac:dyDescent="0.6">
      <c r="A37" s="91" t="s">
        <v>154</v>
      </c>
      <c r="B37" s="91" t="str">
        <f>_xlfn.XLOOKUP($A$37,$V$5,$B$5," ",0,1)</f>
        <v>colaborador1</v>
      </c>
      <c r="C37" s="91" t="str">
        <f>_xlfn.XLOOKUP($A$37,$V$6,$B$6," ",0,1)</f>
        <v xml:space="preserve"> </v>
      </c>
      <c r="D37" s="91" t="str">
        <f>_xlfn.XLOOKUP($A$37,$V$7,$B$7," ",0,1)</f>
        <v xml:space="preserve"> </v>
      </c>
      <c r="E37" s="91" t="str">
        <f>_xlfn.XLOOKUP($A$37,$V$8,$B$8," ",0,1)</f>
        <v xml:space="preserve"> </v>
      </c>
      <c r="F37" s="91" t="str">
        <f>_xlfn.XLOOKUP($A$37,$V$9,$B$9,"",0,1)</f>
        <v/>
      </c>
      <c r="G37" s="91" t="str">
        <f>_xlfn.XLOOKUP($A$37,$V$10,$B$10," ",0,1)</f>
        <v xml:space="preserve"> </v>
      </c>
      <c r="H37" s="91" t="str">
        <f>_xlfn.XLOOKUP($A$37,$V$11,$B$11," ",0,1)</f>
        <v xml:space="preserve"> </v>
      </c>
      <c r="I37" s="91" t="str">
        <f>_xlfn.XLOOKUP($A$37,$V$12,$B$12," ",0,1)</f>
        <v xml:space="preserve"> </v>
      </c>
      <c r="J37" s="91" t="str">
        <f>_xlfn.XLOOKUP($A$37,$V$13,$B$13," ",0,1)</f>
        <v>colaborador4</v>
      </c>
      <c r="K37" s="91" t="str">
        <f>_xlfn.XLOOKUP($A$37,$V$14,$B$14," ",0,1)</f>
        <v>colaborador3</v>
      </c>
      <c r="L37" s="91" t="str">
        <f>_xlfn.XLOOKUP($A$37,$V$15,$B$15," ",0,1)</f>
        <v xml:space="preserve"> </v>
      </c>
      <c r="M37" s="91" t="str">
        <f>_xlfn.XLOOKUP($A$37,$V$16,$B$16," ",0,1)</f>
        <v xml:space="preserve"> </v>
      </c>
      <c r="N37" s="91" t="str">
        <f>_xlfn.XLOOKUP($A$37,$V$17,$B$17," ",0,1)</f>
        <v xml:space="preserve"> </v>
      </c>
      <c r="O37" s="91" t="str">
        <f>_xlfn.XLOOKUP($A$37,$V$18,$B$18," ",0,1)</f>
        <v>colaborador2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 xml:space="preserve"> </v>
      </c>
      <c r="T37" s="91" t="str">
        <f>_xlfn.XLOOKUP($A$37,$V$24,$B$24," ",0,1)</f>
        <v xml:space="preserve"> </v>
      </c>
      <c r="U37" s="91" t="str">
        <f>_xlfn.XLOOKUP($A$37,$V$25,$B$25," ",0,1)</f>
        <v>auxiliar4</v>
      </c>
      <c r="V37" s="91" t="str">
        <f>_xlfn.XLOOKUP($A$37,$V$26,$B$26," ",0,1)</f>
        <v xml:space="preserve"> </v>
      </c>
      <c r="W37" s="91" t="str">
        <f>_xlfn.XLOOKUP($A$37,$V$28,$B$28," ",0,1)</f>
        <v xml:space="preserve"> </v>
      </c>
      <c r="X37" s="91" t="str">
        <f>_xlfn.XLOOKUP($A$37,$V$29,$B$29," ",0,1)</f>
        <v>auxiliar3</v>
      </c>
      <c r="Y37" s="91" t="str">
        <f>_xlfn.XLOOKUP($A$37,$V$30,$B$30," ",0,1)</f>
        <v xml:space="preserve"> </v>
      </c>
      <c r="Z37" s="91" t="str">
        <f>_xlfn.XLOOKUP($A$37,$V$31,$B$31," ",0,1)</f>
        <v xml:space="preserve"> </v>
      </c>
      <c r="AA37" s="91" t="str">
        <f>_xlfn.XLOOKUP($A$37,$V$32,$B$32," ",0,1)</f>
        <v xml:space="preserve"> </v>
      </c>
      <c r="AB37" s="16"/>
      <c r="AC37" s="15"/>
      <c r="AD37" s="15"/>
      <c r="AE37" s="15"/>
      <c r="AF37" s="18"/>
      <c r="AG37" s="34"/>
      <c r="AH37" s="34"/>
      <c r="AI37" s="34"/>
      <c r="AJ37" s="17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6"/>
      <c r="AC38" s="15"/>
      <c r="AD38" s="15"/>
      <c r="AE38" s="15"/>
      <c r="AF38" s="18"/>
      <c r="AG38" s="34"/>
      <c r="AH38" s="34"/>
      <c r="AI38" s="34"/>
      <c r="AJ38" s="17"/>
      <c r="AK38" s="34"/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4">SUM($BF$274:$BW$274)</f>
        <v>0</v>
      </c>
      <c r="AO94" s="206">
        <f t="shared" si="4"/>
        <v>0</v>
      </c>
      <c r="AP94" s="206">
        <f t="shared" si="4"/>
        <v>0</v>
      </c>
      <c r="AQ94" s="206">
        <f t="shared" si="4"/>
        <v>0</v>
      </c>
      <c r="AR94" s="206">
        <f t="shared" si="4"/>
        <v>0</v>
      </c>
      <c r="AS94" s="206">
        <f t="shared" si="4"/>
        <v>0</v>
      </c>
      <c r="AT94" s="206">
        <f t="shared" si="4"/>
        <v>0</v>
      </c>
      <c r="AU94" s="206">
        <f t="shared" si="4"/>
        <v>0</v>
      </c>
      <c r="AV94" s="206">
        <f t="shared" si="4"/>
        <v>0</v>
      </c>
      <c r="AW94" s="206">
        <f t="shared" si="4"/>
        <v>0</v>
      </c>
      <c r="AX94" s="206">
        <f t="shared" si="4"/>
        <v>0</v>
      </c>
      <c r="AY94" s="206">
        <f t="shared" si="4"/>
        <v>0</v>
      </c>
      <c r="AZ94" s="206">
        <f t="shared" si="4"/>
        <v>0</v>
      </c>
      <c r="BA94" s="206">
        <f t="shared" si="4"/>
        <v>0</v>
      </c>
      <c r="BB94" s="206">
        <f t="shared" si="4"/>
        <v>0</v>
      </c>
      <c r="BC94" s="206">
        <f t="shared" si="4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5">
    <mergeCell ref="BE178:BW178"/>
    <mergeCell ref="BE197:BW197"/>
    <mergeCell ref="BE216:BW216"/>
    <mergeCell ref="A81:B81"/>
    <mergeCell ref="E81:F81"/>
    <mergeCell ref="A82:B82"/>
    <mergeCell ref="E82:F82"/>
    <mergeCell ref="BE83:BW83"/>
    <mergeCell ref="BE102:BW102"/>
    <mergeCell ref="BE121:BW121"/>
    <mergeCell ref="BE140:BW140"/>
    <mergeCell ref="BE159:BW159"/>
    <mergeCell ref="A79:B79"/>
    <mergeCell ref="E79:F79"/>
    <mergeCell ref="A80:B80"/>
    <mergeCell ref="E80:F80"/>
    <mergeCell ref="A75:B75"/>
    <mergeCell ref="E75:F75"/>
    <mergeCell ref="A76:B76"/>
    <mergeCell ref="E76:F76"/>
    <mergeCell ref="A77:B77"/>
    <mergeCell ref="E77:F77"/>
    <mergeCell ref="M70:N70"/>
    <mergeCell ref="Q70:R70"/>
    <mergeCell ref="A71:B71"/>
    <mergeCell ref="E71:F71"/>
    <mergeCell ref="I71:J71"/>
    <mergeCell ref="M71:N71"/>
    <mergeCell ref="Q71:R71"/>
    <mergeCell ref="A78:B78"/>
    <mergeCell ref="E78:F78"/>
    <mergeCell ref="B72:C72"/>
    <mergeCell ref="F72:G72"/>
    <mergeCell ref="A73:B73"/>
    <mergeCell ref="E73:F73"/>
    <mergeCell ref="A74:B74"/>
    <mergeCell ref="E74:F74"/>
    <mergeCell ref="A70:B70"/>
    <mergeCell ref="E70:F70"/>
    <mergeCell ref="I70:J70"/>
    <mergeCell ref="A68:B68"/>
    <mergeCell ref="E68:F68"/>
    <mergeCell ref="I68:J68"/>
    <mergeCell ref="M68:N68"/>
    <mergeCell ref="Q68:R68"/>
    <mergeCell ref="A69:B69"/>
    <mergeCell ref="E69:F69"/>
    <mergeCell ref="I69:J69"/>
    <mergeCell ref="M69:N69"/>
    <mergeCell ref="Q69:R69"/>
    <mergeCell ref="A66:B66"/>
    <mergeCell ref="E66:F66"/>
    <mergeCell ref="I66:J66"/>
    <mergeCell ref="M66:N66"/>
    <mergeCell ref="Q66:R66"/>
    <mergeCell ref="A67:B67"/>
    <mergeCell ref="E67:F67"/>
    <mergeCell ref="I67:J67"/>
    <mergeCell ref="M67:N67"/>
    <mergeCell ref="Q67:R67"/>
    <mergeCell ref="A64:B64"/>
    <mergeCell ref="E64:F64"/>
    <mergeCell ref="I64:J64"/>
    <mergeCell ref="M64:N64"/>
    <mergeCell ref="Q64:R64"/>
    <mergeCell ref="A65:B65"/>
    <mergeCell ref="E65:F65"/>
    <mergeCell ref="I65:J65"/>
    <mergeCell ref="M65:N65"/>
    <mergeCell ref="Q65:R65"/>
    <mergeCell ref="A62:B62"/>
    <mergeCell ref="E62:F62"/>
    <mergeCell ref="I62:J62"/>
    <mergeCell ref="M62:N62"/>
    <mergeCell ref="Q62:R62"/>
    <mergeCell ref="A63:B63"/>
    <mergeCell ref="E63:F63"/>
    <mergeCell ref="I63:J63"/>
    <mergeCell ref="M63:N63"/>
    <mergeCell ref="Q63:R63"/>
    <mergeCell ref="A60:B60"/>
    <mergeCell ref="E60:F60"/>
    <mergeCell ref="I60:J60"/>
    <mergeCell ref="M60:N60"/>
    <mergeCell ref="Q60:R60"/>
    <mergeCell ref="B61:C61"/>
    <mergeCell ref="F61:G61"/>
    <mergeCell ref="J61:K61"/>
    <mergeCell ref="N61:O61"/>
    <mergeCell ref="R61:S61"/>
    <mergeCell ref="A58:B58"/>
    <mergeCell ref="E58:F58"/>
    <mergeCell ref="I58:J58"/>
    <mergeCell ref="M58:N58"/>
    <mergeCell ref="Q58:R58"/>
    <mergeCell ref="A59:B59"/>
    <mergeCell ref="E59:F59"/>
    <mergeCell ref="I59:J59"/>
    <mergeCell ref="M59:N59"/>
    <mergeCell ref="Q59:R59"/>
    <mergeCell ref="A54:B54"/>
    <mergeCell ref="E54:F54"/>
    <mergeCell ref="I54:J54"/>
    <mergeCell ref="M54:N54"/>
    <mergeCell ref="Q54:R54"/>
    <mergeCell ref="A57:B57"/>
    <mergeCell ref="E57:F57"/>
    <mergeCell ref="I57:J57"/>
    <mergeCell ref="M57:N57"/>
    <mergeCell ref="Q57:R57"/>
    <mergeCell ref="A55:B55"/>
    <mergeCell ref="E55:F55"/>
    <mergeCell ref="I55:J55"/>
    <mergeCell ref="M55:N55"/>
    <mergeCell ref="Q55:R55"/>
    <mergeCell ref="A56:B56"/>
    <mergeCell ref="E56:F56"/>
    <mergeCell ref="I56:J56"/>
    <mergeCell ref="M56:N56"/>
    <mergeCell ref="Q56:R56"/>
    <mergeCell ref="A52:B52"/>
    <mergeCell ref="E52:F52"/>
    <mergeCell ref="I52:J52"/>
    <mergeCell ref="M52:N52"/>
    <mergeCell ref="Q52:R52"/>
    <mergeCell ref="A53:B53"/>
    <mergeCell ref="E53:F53"/>
    <mergeCell ref="I53:J53"/>
    <mergeCell ref="M53:N53"/>
    <mergeCell ref="Q53:R53"/>
    <mergeCell ref="B50:C50"/>
    <mergeCell ref="F50:G50"/>
    <mergeCell ref="J50:K50"/>
    <mergeCell ref="N50:O50"/>
    <mergeCell ref="R50:S50"/>
    <mergeCell ref="A51:B51"/>
    <mergeCell ref="E51:F51"/>
    <mergeCell ref="I51:J51"/>
    <mergeCell ref="M51:N51"/>
    <mergeCell ref="Q51:R51"/>
    <mergeCell ref="A48:B48"/>
    <mergeCell ref="E48:F48"/>
    <mergeCell ref="I48:J48"/>
    <mergeCell ref="M48:N48"/>
    <mergeCell ref="Q48:R48"/>
    <mergeCell ref="A49:B49"/>
    <mergeCell ref="E49:F49"/>
    <mergeCell ref="I49:J49"/>
    <mergeCell ref="M49:N49"/>
    <mergeCell ref="Q49:R49"/>
    <mergeCell ref="A46:B46"/>
    <mergeCell ref="E46:F46"/>
    <mergeCell ref="I46:J46"/>
    <mergeCell ref="M46:N46"/>
    <mergeCell ref="Q46:R46"/>
    <mergeCell ref="A47:B47"/>
    <mergeCell ref="E47:F47"/>
    <mergeCell ref="I47:J47"/>
    <mergeCell ref="M47:N47"/>
    <mergeCell ref="Q47:R47"/>
    <mergeCell ref="Q43:R43"/>
    <mergeCell ref="A44:B44"/>
    <mergeCell ref="E44:F44"/>
    <mergeCell ref="I44:J44"/>
    <mergeCell ref="M44:N44"/>
    <mergeCell ref="Q44:R44"/>
    <mergeCell ref="A45:B45"/>
    <mergeCell ref="E45:F45"/>
    <mergeCell ref="I45:J45"/>
    <mergeCell ref="M45:N45"/>
    <mergeCell ref="Q45:R45"/>
    <mergeCell ref="A1:N1"/>
    <mergeCell ref="O1:Q1"/>
    <mergeCell ref="S1:T1"/>
    <mergeCell ref="Y1:Y4"/>
    <mergeCell ref="A2:L3"/>
    <mergeCell ref="M2:Q2"/>
    <mergeCell ref="R2:U2"/>
    <mergeCell ref="A40:B40"/>
    <mergeCell ref="E40:F40"/>
    <mergeCell ref="I40:J40"/>
    <mergeCell ref="M40:N40"/>
    <mergeCell ref="Q40:R40"/>
    <mergeCell ref="A35:J35"/>
    <mergeCell ref="K35:U35"/>
    <mergeCell ref="V35:W35"/>
    <mergeCell ref="B39:C39"/>
    <mergeCell ref="F39:G39"/>
    <mergeCell ref="J39:K39"/>
    <mergeCell ref="N39:O39"/>
    <mergeCell ref="R39:S39"/>
    <mergeCell ref="BE235:BW235"/>
    <mergeCell ref="BE254:BW254"/>
    <mergeCell ref="BE273:BW273"/>
    <mergeCell ref="BE292:BW292"/>
    <mergeCell ref="AD3:AF3"/>
    <mergeCell ref="A22:C22"/>
    <mergeCell ref="A27:C27"/>
    <mergeCell ref="A33:O33"/>
    <mergeCell ref="P33:U34"/>
    <mergeCell ref="A34:O34"/>
    <mergeCell ref="A41:B41"/>
    <mergeCell ref="E41:F41"/>
    <mergeCell ref="I41:J41"/>
    <mergeCell ref="M41:N41"/>
    <mergeCell ref="Q41:R41"/>
    <mergeCell ref="A42:B42"/>
    <mergeCell ref="E42:F42"/>
    <mergeCell ref="I42:J42"/>
    <mergeCell ref="M42:N42"/>
    <mergeCell ref="Q42:R42"/>
    <mergeCell ref="A43:B43"/>
    <mergeCell ref="E43:F43"/>
    <mergeCell ref="I43:J43"/>
    <mergeCell ref="M43:N43"/>
  </mergeCells>
  <conditionalFormatting sqref="V39:Y1048576 A83:U1048576">
    <cfRule type="containsText" dxfId="3535" priority="303" operator="containsText" text="qrf">
      <formula>NOT(ISERROR(SEARCH("qrf",A39)))</formula>
    </cfRule>
  </conditionalFormatting>
  <conditionalFormatting sqref="M3">
    <cfRule type="containsText" dxfId="3534" priority="302" operator="containsText" text="qrf">
      <formula>NOT(ISERROR(SEARCH("qrf",M3)))</formula>
    </cfRule>
  </conditionalFormatting>
  <conditionalFormatting sqref="A1:N1">
    <cfRule type="containsText" dxfId="3533" priority="301" operator="containsText" text="qrf">
      <formula>NOT(ISERROR(SEARCH("qrf",A1)))</formula>
    </cfRule>
  </conditionalFormatting>
  <conditionalFormatting sqref="O1">
    <cfRule type="containsText" dxfId="3532" priority="300" operator="containsText" text="qrf">
      <formula>NOT(ISERROR(SEARCH("qrf",O1)))</formula>
    </cfRule>
  </conditionalFormatting>
  <conditionalFormatting sqref="AC2:AJ2">
    <cfRule type="cellIs" dxfId="3531" priority="299" operator="equal">
      <formula>$M$2</formula>
    </cfRule>
  </conditionalFormatting>
  <conditionalFormatting sqref="AD3">
    <cfRule type="cellIs" dxfId="3530" priority="298" operator="equal">
      <formula>$M$2</formula>
    </cfRule>
  </conditionalFormatting>
  <conditionalFormatting sqref="V35">
    <cfRule type="containsText" dxfId="3529" priority="295" operator="containsText" text="qrf">
      <formula>NOT(ISERROR(SEARCH("qrf",V35)))</formula>
    </cfRule>
  </conditionalFormatting>
  <conditionalFormatting sqref="V35">
    <cfRule type="containsText" dxfId="3528" priority="294" operator="containsText" text="qrf">
      <formula>NOT(ISERROR(SEARCH("qrf",V35)))</formula>
    </cfRule>
  </conditionalFormatting>
  <conditionalFormatting sqref="D4:U4 A4:B4">
    <cfRule type="containsText" dxfId="3527" priority="293" operator="containsText" text="qrf">
      <formula>NOT(ISERROR(SEARCH("qrf",A4)))</formula>
    </cfRule>
  </conditionalFormatting>
  <conditionalFormatting sqref="B28:B32">
    <cfRule type="containsText" dxfId="3526" priority="292" operator="containsText" text="qrf">
      <formula>NOT(ISERROR(SEARCH("qrf",B28)))</formula>
    </cfRule>
  </conditionalFormatting>
  <conditionalFormatting sqref="B28:B32">
    <cfRule type="cellIs" dxfId="3525" priority="291" operator="equal">
      <formula>0</formula>
    </cfRule>
  </conditionalFormatting>
  <conditionalFormatting sqref="A28:A32">
    <cfRule type="containsText" dxfId="3524" priority="288" operator="containsText" text="qrf">
      <formula>NOT(ISERROR(SEARCH("qrf",A28)))</formula>
    </cfRule>
  </conditionalFormatting>
  <conditionalFormatting sqref="B28:B32">
    <cfRule type="containsText" dxfId="3523" priority="287" operator="containsText" text="qrf">
      <formula>NOT(ISERROR(SEARCH("qrf",B28)))</formula>
    </cfRule>
  </conditionalFormatting>
  <conditionalFormatting sqref="D28:U32">
    <cfRule type="containsText" dxfId="3522" priority="285" operator="containsText" text="valet">
      <formula>NOT(ISERROR(SEARCH("valet",D28)))</formula>
    </cfRule>
    <cfRule type="containsText" dxfId="3521" priority="286" operator="containsText" text="qrf">
      <formula>NOT(ISERROR(SEARCH("qrf",D28)))</formula>
    </cfRule>
  </conditionalFormatting>
  <conditionalFormatting sqref="C4">
    <cfRule type="containsText" dxfId="3520" priority="284" operator="containsText" text="qrf">
      <formula>NOT(ISERROR(SEARCH("qrf",C4)))</formula>
    </cfRule>
  </conditionalFormatting>
  <conditionalFormatting sqref="AC37:AE38">
    <cfRule type="containsText" dxfId="3519" priority="281" operator="containsText" text="qrf">
      <formula>NOT(ISERROR(SEARCH("qrf",AC37)))</formula>
    </cfRule>
  </conditionalFormatting>
  <conditionalFormatting sqref="M2">
    <cfRule type="containsText" dxfId="3518" priority="247" operator="containsText" text="qrf">
      <formula>NOT(ISERROR(SEARCH("qrf",M2)))</formula>
    </cfRule>
  </conditionalFormatting>
  <conditionalFormatting sqref="C22">
    <cfRule type="containsText" dxfId="3517" priority="244" operator="containsText" text="qrf">
      <formula>NOT(ISERROR(SEARCH("qrf",C22)))</formula>
    </cfRule>
  </conditionalFormatting>
  <conditionalFormatting sqref="B22">
    <cfRule type="containsText" dxfId="3516" priority="243" operator="containsText" text="qrf">
      <formula>NOT(ISERROR(SEARCH("qrf",B22)))</formula>
    </cfRule>
  </conditionalFormatting>
  <conditionalFormatting sqref="B22">
    <cfRule type="cellIs" dxfId="3515" priority="242" operator="equal">
      <formula>0</formula>
    </cfRule>
  </conditionalFormatting>
  <conditionalFormatting sqref="C22">
    <cfRule type="containsText" dxfId="3514" priority="238" operator="containsText" text="12:40x21:00">
      <formula>NOT(ISERROR(SEARCH("12:40x21:00",C22)))</formula>
    </cfRule>
    <cfRule type="containsText" dxfId="3513" priority="239" operator="containsText" text="16:40">
      <formula>NOT(ISERROR(SEARCH("16:40",C22)))</formula>
    </cfRule>
    <cfRule type="containsText" dxfId="3512" priority="240" operator="containsText" text="09:40">
      <formula>NOT(ISERROR(SEARCH("09:40",C22)))</formula>
    </cfRule>
    <cfRule type="containsText" dxfId="3511" priority="241" operator="containsText" text="14:40">
      <formula>NOT(ISERROR(SEARCH("14:40",C22)))</formula>
    </cfRule>
  </conditionalFormatting>
  <conditionalFormatting sqref="A22">
    <cfRule type="containsText" dxfId="3510" priority="237" operator="containsText" text="qrf">
      <formula>NOT(ISERROR(SEARCH("qrf",A22)))</formula>
    </cfRule>
  </conditionalFormatting>
  <conditionalFormatting sqref="C27">
    <cfRule type="containsText" dxfId="3509" priority="236" operator="containsText" text="qrf">
      <formula>NOT(ISERROR(SEARCH("qrf",C27)))</formula>
    </cfRule>
  </conditionalFormatting>
  <conditionalFormatting sqref="B27">
    <cfRule type="containsText" dxfId="3508" priority="235" operator="containsText" text="qrf">
      <formula>NOT(ISERROR(SEARCH("qrf",B27)))</formula>
    </cfRule>
  </conditionalFormatting>
  <conditionalFormatting sqref="B27">
    <cfRule type="cellIs" dxfId="3507" priority="234" operator="equal">
      <formula>0</formula>
    </cfRule>
  </conditionalFormatting>
  <conditionalFormatting sqref="C27">
    <cfRule type="containsText" dxfId="3506" priority="230" operator="containsText" text="12:40x21:00">
      <formula>NOT(ISERROR(SEARCH("12:40x21:00",C27)))</formula>
    </cfRule>
    <cfRule type="containsText" dxfId="3505" priority="231" operator="containsText" text="16:40">
      <formula>NOT(ISERROR(SEARCH("16:40",C27)))</formula>
    </cfRule>
    <cfRule type="containsText" dxfId="3504" priority="232" operator="containsText" text="09:40">
      <formula>NOT(ISERROR(SEARCH("09:40",C27)))</formula>
    </cfRule>
    <cfRule type="containsText" dxfId="3503" priority="233" operator="containsText" text="14:40">
      <formula>NOT(ISERROR(SEARCH("14:40",C27)))</formula>
    </cfRule>
  </conditionalFormatting>
  <conditionalFormatting sqref="A27">
    <cfRule type="containsText" dxfId="3502" priority="229" operator="containsText" text="qrf">
      <formula>NOT(ISERROR(SEARCH("qrf",A27)))</formula>
    </cfRule>
  </conditionalFormatting>
  <conditionalFormatting sqref="D22:U22">
    <cfRule type="cellIs" dxfId="3501" priority="224" operator="equal">
      <formula>0</formula>
    </cfRule>
    <cfRule type="containsText" dxfId="3500" priority="227" operator="containsText" text="valet">
      <formula>NOT(ISERROR(SEARCH("valet",D22)))</formula>
    </cfRule>
    <cfRule type="containsText" dxfId="3499" priority="228" operator="containsText" text="qrf">
      <formula>NOT(ISERROR(SEARCH("qrf",D22)))</formula>
    </cfRule>
  </conditionalFormatting>
  <conditionalFormatting sqref="D22:U22">
    <cfRule type="cellIs" dxfId="3498" priority="225" operator="greaterThan">
      <formula>4</formula>
    </cfRule>
    <cfRule type="cellIs" dxfId="3497" priority="226" operator="lessThan">
      <formula>4</formula>
    </cfRule>
  </conditionalFormatting>
  <conditionalFormatting sqref="D27:U27">
    <cfRule type="cellIs" dxfId="3496" priority="220" operator="equal">
      <formula>0</formula>
    </cfRule>
    <cfRule type="containsText" dxfId="3495" priority="222" operator="containsText" text="valet">
      <formula>NOT(ISERROR(SEARCH("valet",D27)))</formula>
    </cfRule>
    <cfRule type="containsText" dxfId="3494" priority="223" operator="containsText" text="qrf">
      <formula>NOT(ISERROR(SEARCH("qrf",D27)))</formula>
    </cfRule>
  </conditionalFormatting>
  <conditionalFormatting sqref="D27:U27">
    <cfRule type="cellIs" dxfId="3493" priority="221" operator="equal">
      <formula>1</formula>
    </cfRule>
  </conditionalFormatting>
  <conditionalFormatting sqref="A36:AA38">
    <cfRule type="cellIs" dxfId="3492" priority="217" operator="equal">
      <formula>"caixa"</formula>
    </cfRule>
    <cfRule type="cellIs" dxfId="3491" priority="218" operator="equal">
      <formula>"valet"</formula>
    </cfRule>
    <cfRule type="cellIs" dxfId="3490" priority="219" operator="equal">
      <formula>"qrf"</formula>
    </cfRule>
  </conditionalFormatting>
  <conditionalFormatting sqref="C28:C32">
    <cfRule type="containsText" dxfId="3489" priority="204" operator="containsText" text="qrf">
      <formula>NOT(ISERROR(SEARCH("qrf",C28)))</formula>
    </cfRule>
  </conditionalFormatting>
  <conditionalFormatting sqref="C28:C32">
    <cfRule type="containsText" dxfId="3488" priority="200" operator="containsText" text="12:40 X 21:00">
      <formula>NOT(ISERROR(SEARCH("12:40 X 21:00",C28)))</formula>
    </cfRule>
    <cfRule type="containsText" dxfId="3487" priority="201" operator="containsText" text="16:40">
      <formula>NOT(ISERROR(SEARCH("16:40",C28)))</formula>
    </cfRule>
    <cfRule type="containsText" dxfId="3486" priority="202" operator="containsText" text="09:40">
      <formula>NOT(ISERROR(SEARCH("09:40",C28)))</formula>
    </cfRule>
    <cfRule type="containsText" dxfId="3485" priority="203" operator="containsText" text="14:40">
      <formula>NOT(ISERROR(SEARCH("14:40",C28)))</formula>
    </cfRule>
  </conditionalFormatting>
  <conditionalFormatting sqref="A2:L3">
    <cfRule type="cellIs" dxfId="3484" priority="197" operator="equal">
      <formula>"caixa"</formula>
    </cfRule>
    <cfRule type="cellIs" dxfId="3483" priority="198" operator="equal">
      <formula>"valet"</formula>
    </cfRule>
    <cfRule type="cellIs" dxfId="3482" priority="199" operator="equal">
      <formula>"qrf"</formula>
    </cfRule>
  </conditionalFormatting>
  <conditionalFormatting sqref="U72:U82">
    <cfRule type="containsText" dxfId="3481" priority="196" operator="containsText" text="qrf">
      <formula>NOT(ISERROR(SEARCH("qrf",U72)))</formula>
    </cfRule>
  </conditionalFormatting>
  <conditionalFormatting sqref="U70:U71">
    <cfRule type="containsText" dxfId="3480" priority="195" operator="containsText" text="qrf">
      <formula>NOT(ISERROR(SEARCH("qrf",U70)))</formula>
    </cfRule>
  </conditionalFormatting>
  <conditionalFormatting sqref="U60:U69">
    <cfRule type="containsText" dxfId="3479" priority="194" operator="containsText" text="qrf">
      <formula>NOT(ISERROR(SEARCH("qrf",U60)))</formula>
    </cfRule>
  </conditionalFormatting>
  <conditionalFormatting sqref="T39:T82">
    <cfRule type="containsText" dxfId="3478" priority="190" operator="containsText" text="CAIXA">
      <formula>NOT(ISERROR(SEARCH("CAIXA",T39)))</formula>
    </cfRule>
    <cfRule type="containsText" dxfId="3477" priority="191" operator="containsText" text="VALET">
      <formula>NOT(ISERROR(SEARCH("VALET",T39)))</formula>
    </cfRule>
    <cfRule type="cellIs" dxfId="3476" priority="192" operator="equal">
      <formula>"QRF"</formula>
    </cfRule>
    <cfRule type="containsText" dxfId="3475" priority="193" operator="containsText" text="ECHO 21">
      <formula>NOT(ISERROR(SEARCH("ECHO 21",T39)))</formula>
    </cfRule>
  </conditionalFormatting>
  <conditionalFormatting sqref="W5:W21">
    <cfRule type="cellIs" dxfId="3474" priority="158" operator="equal">
      <formula>"caixa"</formula>
    </cfRule>
    <cfRule type="cellIs" dxfId="3473" priority="159" operator="equal">
      <formula>"valet"</formula>
    </cfRule>
    <cfRule type="cellIs" dxfId="3472" priority="160" operator="equal">
      <formula>"qrf"</formula>
    </cfRule>
  </conditionalFormatting>
  <conditionalFormatting sqref="W28:W32">
    <cfRule type="cellIs" dxfId="3471" priority="155" operator="equal">
      <formula>"caixa"</formula>
    </cfRule>
    <cfRule type="cellIs" dxfId="3470" priority="156" operator="equal">
      <formula>"valet"</formula>
    </cfRule>
    <cfRule type="cellIs" dxfId="3469" priority="157" operator="equal">
      <formula>"qrf"</formula>
    </cfRule>
  </conditionalFormatting>
  <conditionalFormatting sqref="W23:W26">
    <cfRule type="cellIs" dxfId="3468" priority="152" operator="equal">
      <formula>"caixa"</formula>
    </cfRule>
    <cfRule type="cellIs" dxfId="3467" priority="153" operator="equal">
      <formula>"valet"</formula>
    </cfRule>
    <cfRule type="cellIs" dxfId="3466" priority="154" operator="equal">
      <formula>"qrf"</formula>
    </cfRule>
  </conditionalFormatting>
  <conditionalFormatting sqref="A23:A26">
    <cfRule type="cellIs" dxfId="3465" priority="112" operator="equal">
      <formula>"caixa"</formula>
    </cfRule>
    <cfRule type="cellIs" dxfId="3464" priority="113" operator="equal">
      <formula>"valet"</formula>
    </cfRule>
    <cfRule type="cellIs" dxfId="3463" priority="114" operator="equal">
      <formula>"qrf"</formula>
    </cfRule>
  </conditionalFormatting>
  <conditionalFormatting sqref="B23:B26">
    <cfRule type="cellIs" dxfId="3462" priority="97" operator="equal">
      <formula>"caixa"</formula>
    </cfRule>
    <cfRule type="cellIs" dxfId="3461" priority="98" operator="equal">
      <formula>"valet"</formula>
    </cfRule>
    <cfRule type="cellIs" dxfId="3460" priority="99" operator="equal">
      <formula>"qrf"</formula>
    </cfRule>
  </conditionalFormatting>
  <conditionalFormatting sqref="C23:C26">
    <cfRule type="containsText" dxfId="3459" priority="91" operator="containsText" text="qrf">
      <formula>NOT(ISERROR(SEARCH("qrf",C23)))</formula>
    </cfRule>
  </conditionalFormatting>
  <conditionalFormatting sqref="C23:C26">
    <cfRule type="containsText" dxfId="3458" priority="87" operator="containsText" text="12:40 X 21:00">
      <formula>NOT(ISERROR(SEARCH("12:40 X 21:00",C23)))</formula>
    </cfRule>
    <cfRule type="containsText" dxfId="3457" priority="88" operator="containsText" text="16:40">
      <formula>NOT(ISERROR(SEARCH("16:40",C23)))</formula>
    </cfRule>
    <cfRule type="containsText" dxfId="3456" priority="89" operator="containsText" text="09:40">
      <formula>NOT(ISERROR(SEARCH("09:40",C23)))</formula>
    </cfRule>
    <cfRule type="containsText" dxfId="3455" priority="90" operator="containsText" text="14:40">
      <formula>NOT(ISERROR(SEARCH("14:40",C23)))</formula>
    </cfRule>
  </conditionalFormatting>
  <conditionalFormatting sqref="N23:T23">
    <cfRule type="cellIs" dxfId="3454" priority="84" operator="equal">
      <formula>"caixa"</formula>
    </cfRule>
    <cfRule type="cellIs" dxfId="3453" priority="85" operator="equal">
      <formula>"valet"</formula>
    </cfRule>
    <cfRule type="cellIs" dxfId="3452" priority="86" operator="equal">
      <formula>"qrf"</formula>
    </cfRule>
  </conditionalFormatting>
  <conditionalFormatting sqref="D24:G24 D23:M23 I24:T24 D25:U26">
    <cfRule type="cellIs" dxfId="3451" priority="81" operator="equal">
      <formula>"caixa"</formula>
    </cfRule>
    <cfRule type="cellIs" dxfId="3450" priority="82" operator="equal">
      <formula>"valet"</formula>
    </cfRule>
    <cfRule type="cellIs" dxfId="3449" priority="83" operator="equal">
      <formula>"qrf"</formula>
    </cfRule>
  </conditionalFormatting>
  <conditionalFormatting sqref="H24">
    <cfRule type="cellIs" dxfId="3448" priority="78" operator="equal">
      <formula>"caixa"</formula>
    </cfRule>
    <cfRule type="cellIs" dxfId="3447" priority="79" operator="equal">
      <formula>"valet"</formula>
    </cfRule>
    <cfRule type="cellIs" dxfId="3446" priority="80" operator="equal">
      <formula>"qrf"</formula>
    </cfRule>
  </conditionalFormatting>
  <conditionalFormatting sqref="V1:X4">
    <cfRule type="cellIs" dxfId="3445" priority="57" operator="equal">
      <formula>"caixa"</formula>
    </cfRule>
    <cfRule type="cellIs" dxfId="3444" priority="58" operator="equal">
      <formula>"valet"</formula>
    </cfRule>
    <cfRule type="cellIs" dxfId="3443" priority="59" operator="equal">
      <formula>"qrf"</formula>
    </cfRule>
  </conditionalFormatting>
  <conditionalFormatting sqref="A39:S82">
    <cfRule type="containsText" dxfId="3442" priority="53" operator="containsText" text="CAIXA">
      <formula>NOT(ISERROR(SEARCH("CAIXA",A39)))</formula>
    </cfRule>
    <cfRule type="containsText" dxfId="3441" priority="54" operator="containsText" text="VALET">
      <formula>NOT(ISERROR(SEARCH("VALET",A39)))</formula>
    </cfRule>
    <cfRule type="cellIs" dxfId="3440" priority="55" operator="equal">
      <formula>"QRF"</formula>
    </cfRule>
    <cfRule type="containsText" dxfId="3439" priority="56" operator="containsText" text="ECHO 21">
      <formula>NOT(ISERROR(SEARCH("ECHO 21",A39)))</formula>
    </cfRule>
  </conditionalFormatting>
  <conditionalFormatting sqref="C39:C82">
    <cfRule type="containsText" dxfId="3438" priority="51" operator="containsText" text="12:40 x 21:00">
      <formula>NOT(ISERROR(SEARCH("12:40 x 21:00",C39)))</formula>
    </cfRule>
    <cfRule type="containsText" dxfId="3437" priority="52" operator="containsText" text="14:40 X 23:00">
      <formula>NOT(ISERROR(SEARCH("14:40 X 23:00",C39)))</formula>
    </cfRule>
  </conditionalFormatting>
  <conditionalFormatting sqref="C5:C21">
    <cfRule type="containsText" dxfId="3436" priority="50" operator="containsText" text="qrf">
      <formula>NOT(ISERROR(SEARCH("qrf",C5)))</formula>
    </cfRule>
  </conditionalFormatting>
  <conditionalFormatting sqref="C5:C21">
    <cfRule type="containsText" dxfId="3435" priority="46" operator="containsText" text="12:40 X 21:00">
      <formula>NOT(ISERROR(SEARCH("12:40 X 21:00",C5)))</formula>
    </cfRule>
    <cfRule type="containsText" dxfId="3434" priority="47" operator="containsText" text="16:40">
      <formula>NOT(ISERROR(SEARCH("16:40",C5)))</formula>
    </cfRule>
    <cfRule type="containsText" dxfId="3433" priority="48" operator="containsText" text="09:40">
      <formula>NOT(ISERROR(SEARCH("09:40",C5)))</formula>
    </cfRule>
    <cfRule type="containsText" dxfId="3432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3431" priority="43" operator="equal">
      <formula>"caixa"</formula>
    </cfRule>
    <cfRule type="cellIs" dxfId="3430" priority="44" operator="equal">
      <formula>"valet"</formula>
    </cfRule>
    <cfRule type="cellIs" dxfId="3429" priority="45" operator="equal">
      <formula>"qrf"</formula>
    </cfRule>
  </conditionalFormatting>
  <conditionalFormatting sqref="B19:B21">
    <cfRule type="cellIs" dxfId="3428" priority="40" operator="equal">
      <formula>"caixa"</formula>
    </cfRule>
    <cfRule type="cellIs" dxfId="3427" priority="41" operator="equal">
      <formula>"valet"</formula>
    </cfRule>
    <cfRule type="cellIs" dxfId="3426" priority="42" operator="equal">
      <formula>"qrf"</formula>
    </cfRule>
  </conditionalFormatting>
  <conditionalFormatting sqref="D16:T18 U16:U17 D5:U15">
    <cfRule type="containsText" dxfId="3425" priority="36" operator="containsText" text="CAIXA">
      <formula>NOT(ISERROR(SEARCH("CAIXA",D5)))</formula>
    </cfRule>
    <cfRule type="containsText" dxfId="3424" priority="37" operator="containsText" text="VALET">
      <formula>NOT(ISERROR(SEARCH("VALET",D5)))</formula>
    </cfRule>
    <cfRule type="cellIs" dxfId="3423" priority="38" operator="equal">
      <formula>"QRF"</formula>
    </cfRule>
    <cfRule type="containsText" dxfId="3422" priority="39" operator="containsText" text="ECHO 21">
      <formula>NOT(ISERROR(SEARCH("ECHO 21",D5)))</formula>
    </cfRule>
  </conditionalFormatting>
  <conditionalFormatting sqref="B12">
    <cfRule type="cellIs" dxfId="3421" priority="33" operator="equal">
      <formula>"caixa"</formula>
    </cfRule>
    <cfRule type="cellIs" dxfId="3420" priority="34" operator="equal">
      <formula>"valet"</formula>
    </cfRule>
    <cfRule type="cellIs" dxfId="3419" priority="35" operator="equal">
      <formula>"qrf"</formula>
    </cfRule>
  </conditionalFormatting>
  <conditionalFormatting sqref="BE84:BE100 BE103:BE119">
    <cfRule type="containsText" dxfId="3418" priority="32" operator="containsText" text="qrf">
      <formula>NOT(ISERROR(SEARCH("qrf",BE84)))</formula>
    </cfRule>
  </conditionalFormatting>
  <conditionalFormatting sqref="BF84:BW100 BF103:BW119 BF136:BW138">
    <cfRule type="containsText" dxfId="3417" priority="31" operator="containsText" text="1">
      <formula>NOT(ISERROR(SEARCH("1",BF84)))</formula>
    </cfRule>
  </conditionalFormatting>
  <conditionalFormatting sqref="AM83:BC83">
    <cfRule type="containsText" dxfId="3416" priority="30" operator="containsText" text="qrf">
      <formula>NOT(ISERROR(SEARCH("qrf",AM83)))</formula>
    </cfRule>
  </conditionalFormatting>
  <conditionalFormatting sqref="BE122:BE138">
    <cfRule type="containsText" dxfId="3415" priority="29" operator="containsText" text="qrf">
      <formula>NOT(ISERROR(SEARCH("qrf",BE122)))</formula>
    </cfRule>
  </conditionalFormatting>
  <conditionalFormatting sqref="BE141:BE157">
    <cfRule type="containsText" dxfId="3414" priority="28" operator="containsText" text="qrf">
      <formula>NOT(ISERROR(SEARCH("qrf",BE141)))</formula>
    </cfRule>
  </conditionalFormatting>
  <conditionalFormatting sqref="BE160:BE176">
    <cfRule type="containsText" dxfId="3413" priority="27" operator="containsText" text="qrf">
      <formula>NOT(ISERROR(SEARCH("qrf",BE160)))</formula>
    </cfRule>
  </conditionalFormatting>
  <conditionalFormatting sqref="BE179:BE195">
    <cfRule type="containsText" dxfId="3412" priority="26" operator="containsText" text="qrf">
      <formula>NOT(ISERROR(SEARCH("qrf",BE179)))</formula>
    </cfRule>
  </conditionalFormatting>
  <conditionalFormatting sqref="BE198:BE214">
    <cfRule type="containsText" dxfId="3411" priority="25" operator="containsText" text="qrf">
      <formula>NOT(ISERROR(SEARCH("qrf",BE198)))</formula>
    </cfRule>
  </conditionalFormatting>
  <conditionalFormatting sqref="BE217:BE233">
    <cfRule type="containsText" dxfId="3410" priority="24" operator="containsText" text="qrf">
      <formula>NOT(ISERROR(SEARCH("qrf",BE217)))</formula>
    </cfRule>
  </conditionalFormatting>
  <conditionalFormatting sqref="BE236:BE252">
    <cfRule type="containsText" dxfId="3409" priority="23" operator="containsText" text="qrf">
      <formula>NOT(ISERROR(SEARCH("qrf",BE236)))</formula>
    </cfRule>
  </conditionalFormatting>
  <conditionalFormatting sqref="BF122:BW135">
    <cfRule type="containsText" dxfId="3408" priority="22" operator="containsText" text="1">
      <formula>NOT(ISERROR(SEARCH("1",BF122)))</formula>
    </cfRule>
  </conditionalFormatting>
  <conditionalFormatting sqref="BF141:BW154">
    <cfRule type="containsText" dxfId="3407" priority="21" operator="containsText" text="1">
      <formula>NOT(ISERROR(SEARCH("1",BF141)))</formula>
    </cfRule>
  </conditionalFormatting>
  <conditionalFormatting sqref="BF160:BW173">
    <cfRule type="containsText" dxfId="3406" priority="20" operator="containsText" text="1">
      <formula>NOT(ISERROR(SEARCH("1",BF160)))</formula>
    </cfRule>
  </conditionalFormatting>
  <conditionalFormatting sqref="BF179:BW192">
    <cfRule type="containsText" dxfId="3405" priority="19" operator="containsText" text="1">
      <formula>NOT(ISERROR(SEARCH("1",BF179)))</formula>
    </cfRule>
  </conditionalFormatting>
  <conditionalFormatting sqref="BF198:BW211">
    <cfRule type="containsText" dxfId="3404" priority="18" operator="containsText" text="1">
      <formula>NOT(ISERROR(SEARCH("1",BF198)))</formula>
    </cfRule>
  </conditionalFormatting>
  <conditionalFormatting sqref="BF217:BW230">
    <cfRule type="containsText" dxfId="3403" priority="17" operator="containsText" text="1">
      <formula>NOT(ISERROR(SEARCH("1",BF217)))</formula>
    </cfRule>
  </conditionalFormatting>
  <conditionalFormatting sqref="BF236:BW249">
    <cfRule type="containsText" dxfId="3402" priority="16" operator="containsText" text="1">
      <formula>NOT(ISERROR(SEARCH("1",BF236)))</formula>
    </cfRule>
  </conditionalFormatting>
  <conditionalFormatting sqref="BE255:BE271">
    <cfRule type="containsText" dxfId="3401" priority="15" operator="containsText" text="qrf">
      <formula>NOT(ISERROR(SEARCH("qrf",BE255)))</formula>
    </cfRule>
  </conditionalFormatting>
  <conditionalFormatting sqref="BF255:BW268">
    <cfRule type="containsText" dxfId="3400" priority="14" operator="containsText" text="1">
      <formula>NOT(ISERROR(SEARCH("1",BF255)))</formula>
    </cfRule>
  </conditionalFormatting>
  <conditionalFormatting sqref="BE274:BE290">
    <cfRule type="containsText" dxfId="3399" priority="13" operator="containsText" text="qrf">
      <formula>NOT(ISERROR(SEARCH("qrf",BE274)))</formula>
    </cfRule>
  </conditionalFormatting>
  <conditionalFormatting sqref="BF274:BW287">
    <cfRule type="containsText" dxfId="3398" priority="12" operator="containsText" text="1">
      <formula>NOT(ISERROR(SEARCH("1",BF274)))</formula>
    </cfRule>
  </conditionalFormatting>
  <conditionalFormatting sqref="BE293:BE309">
    <cfRule type="containsText" dxfId="3397" priority="11" operator="containsText" text="qrf">
      <formula>NOT(ISERROR(SEARCH("qrf",BE293)))</formula>
    </cfRule>
  </conditionalFormatting>
  <conditionalFormatting sqref="BF293:BW306">
    <cfRule type="containsText" dxfId="3396" priority="10" operator="containsText" text="1">
      <formula>NOT(ISERROR(SEARCH("1",BF293)))</formula>
    </cfRule>
  </conditionalFormatting>
  <conditionalFormatting sqref="BF155:BW157">
    <cfRule type="containsText" dxfId="3395" priority="9" operator="containsText" text="1">
      <formula>NOT(ISERROR(SEARCH("1",BF155)))</formula>
    </cfRule>
  </conditionalFormatting>
  <conditionalFormatting sqref="BF174:BW176">
    <cfRule type="containsText" dxfId="3394" priority="8" operator="containsText" text="1">
      <formula>NOT(ISERROR(SEARCH("1",BF174)))</formula>
    </cfRule>
  </conditionalFormatting>
  <conditionalFormatting sqref="BF193:BW195">
    <cfRule type="containsText" dxfId="3393" priority="7" operator="containsText" text="1">
      <formula>NOT(ISERROR(SEARCH("1",BF193)))</formula>
    </cfRule>
  </conditionalFormatting>
  <conditionalFormatting sqref="BF212:BW214">
    <cfRule type="containsText" dxfId="3392" priority="6" operator="containsText" text="1">
      <formula>NOT(ISERROR(SEARCH("1",BF212)))</formula>
    </cfRule>
  </conditionalFormatting>
  <conditionalFormatting sqref="BF231:BW233">
    <cfRule type="containsText" dxfId="3391" priority="5" operator="containsText" text="1">
      <formula>NOT(ISERROR(SEARCH("1",BF231)))</formula>
    </cfRule>
  </conditionalFormatting>
  <conditionalFormatting sqref="BF250:BW252">
    <cfRule type="containsText" dxfId="3390" priority="4" operator="containsText" text="1">
      <formula>NOT(ISERROR(SEARCH("1",BF250)))</formula>
    </cfRule>
  </conditionalFormatting>
  <conditionalFormatting sqref="BF269:BW271">
    <cfRule type="containsText" dxfId="3389" priority="3" operator="containsText" text="1">
      <formula>NOT(ISERROR(SEARCH("1",BF269)))</formula>
    </cfRule>
  </conditionalFormatting>
  <conditionalFormatting sqref="BF288:BW290">
    <cfRule type="containsText" dxfId="3388" priority="2" operator="containsText" text="1">
      <formula>NOT(ISERROR(SEARCH("1",BF288)))</formula>
    </cfRule>
  </conditionalFormatting>
  <conditionalFormatting sqref="BF307:BW309">
    <cfRule type="containsText" dxfId="3387" priority="1" operator="containsText" text="1">
      <formula>NOT(ISERROR(SEARCH("1",BF307)))</formula>
    </cfRule>
  </conditionalFormatting>
  <pageMargins left="0" right="0" top="0" bottom="0" header="0" footer="0"/>
  <pageSetup paperSize="9" scale="63" fitToHeight="0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9857" r:id="rId4" name="Button 1">
              <controlPr defaultSize="0" print="0" autoFill="0" autoPict="0" macro="[0]!EsconderFolga07.EsconderFolga07">
                <anchor>
                  <from>
                    <xdr:col>28</xdr:col>
                    <xdr:colOff>793630</xdr:colOff>
                    <xdr:row>6</xdr:row>
                    <xdr:rowOff>146649</xdr:rowOff>
                  </from>
                  <to>
                    <xdr:col>30</xdr:col>
                    <xdr:colOff>284672</xdr:colOff>
                    <xdr:row>7</xdr:row>
                    <xdr:rowOff>241540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58" r:id="rId5" name="Button 2">
              <controlPr defaultSize="0" print="0" autoFill="0" autoPict="0" macro="[0]!ExibirFolga07.ExibirFolga07">
                <anchor>
                  <from>
                    <xdr:col>28</xdr:col>
                    <xdr:colOff>638355</xdr:colOff>
                    <xdr:row>9</xdr:row>
                    <xdr:rowOff>250166</xdr:rowOff>
                  </from>
                  <to>
                    <xdr:col>30</xdr:col>
                    <xdr:colOff>172528</xdr:colOff>
                    <xdr:row>15</xdr:row>
                    <xdr:rowOff>94891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6612DB-C369-4520-A810-799B40A19522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FDFBAA5D-E8F8-4DFA-B639-BE39321FDED5}">
          <x14:formula1>
            <xm:f>'Referencia - erros'!$D$1:$D$10</xm:f>
          </x14:formula1>
          <xm:sqref>D24:G26 H25:H26 D23:M23 I24:U26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87BBF-5BB2-4FFF-BE83-7C7C29138724}">
  <sheetPr codeName="Planilha158">
    <tabColor rgb="FFFF0000"/>
  </sheetPr>
  <dimension ref="A1:BW309"/>
  <sheetViews>
    <sheetView showGridLines="0" showZeros="0" zoomScale="80" zoomScaleNormal="80" workbookViewId="0">
      <pane xSplit="3" ySplit="4" topLeftCell="D6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A36" sqref="A36:XFD38"/>
    </sheetView>
  </sheetViews>
  <sheetFormatPr defaultColWidth="9.125" defaultRowHeight="36" x14ac:dyDescent="0.6"/>
  <cols>
    <col min="1" max="1" width="7.875" style="37" customWidth="1"/>
    <col min="2" max="2" width="13.25" style="34" customWidth="1"/>
    <col min="3" max="3" width="14" style="34" bestFit="1" customWidth="1"/>
    <col min="4" max="8" width="9.625" style="34" customWidth="1"/>
    <col min="9" max="21" width="9.625" style="26" customWidth="1"/>
    <col min="22" max="22" width="14.625" style="26" hidden="1" customWidth="1"/>
    <col min="23" max="23" width="15.75" style="26" hidden="1" customWidth="1"/>
    <col min="24" max="24" width="12.125" style="67" hidden="1" customWidth="1"/>
    <col min="25" max="25" width="59.625" style="67" hidden="1" customWidth="1"/>
    <col min="26" max="26" width="8.875" style="64" bestFit="1" customWidth="1"/>
    <col min="27" max="27" width="32.375" style="64" bestFit="1" customWidth="1"/>
    <col min="28" max="28" width="6.75" style="64" customWidth="1"/>
    <col min="29" max="29" width="20.25" style="64" customWidth="1"/>
    <col min="30" max="30" width="15.25" style="64" customWidth="1"/>
    <col min="31" max="31" width="14.875" style="64" customWidth="1"/>
    <col min="32" max="32" width="5.25" style="64" customWidth="1"/>
    <col min="33" max="33" width="15.25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9"/>
      <c r="I1" s="269"/>
      <c r="J1" s="269"/>
      <c r="K1" s="269"/>
      <c r="L1" s="269"/>
      <c r="M1" s="269"/>
      <c r="N1" s="269"/>
      <c r="O1" s="270" t="s">
        <v>126</v>
      </c>
      <c r="P1" s="271"/>
      <c r="Q1" s="271"/>
      <c r="R1" s="3" t="s">
        <v>127</v>
      </c>
      <c r="S1" s="272">
        <f>$M$2</f>
        <v>45756</v>
      </c>
      <c r="T1" s="272"/>
      <c r="U1" s="32"/>
      <c r="V1" s="115" t="s">
        <v>128</v>
      </c>
      <c r="W1" s="116" t="str">
        <f>_xlfn.XLOOKUP($V$1,$V$26,$B$26," ",0,1)</f>
        <v>auxiliar2</v>
      </c>
      <c r="X1" s="27" t="str">
        <f>_xlfn.XLOOKUP($V$1,$V$29,$B$29," ",0,1)</f>
        <v>auxiliar3</v>
      </c>
      <c r="Y1" s="301" t="s">
        <v>163</v>
      </c>
      <c r="Z1" s="68"/>
      <c r="AA1" s="69" t="s">
        <v>35</v>
      </c>
      <c r="AB1" s="69" t="s">
        <v>129</v>
      </c>
      <c r="AC1" s="69" t="s">
        <v>130</v>
      </c>
      <c r="AD1" s="69" t="s">
        <v>131</v>
      </c>
      <c r="AE1" s="69" t="s">
        <v>132</v>
      </c>
      <c r="AF1" s="70"/>
      <c r="AG1" s="71"/>
      <c r="AH1" s="1"/>
      <c r="AI1" s="1"/>
      <c r="AJ1" s="29"/>
      <c r="AK1" s="29"/>
    </row>
    <row r="2" spans="1:37" s="17" customFormat="1" ht="18.2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>Supervisores:  auxiliar1 • supervisor3 •     •  Supervisor Junior: auxiliar3   •  Supervisor técnico: lider1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'01'!M2:Q2+8</f>
        <v>45756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 xml:space="preserve"> </v>
      </c>
      <c r="W2" s="27" t="str">
        <f>_xlfn.XLOOKUP($V$1,$V$28,$B$28," ",0,1)</f>
        <v>auxiliar1</v>
      </c>
      <c r="X2" s="117" t="str">
        <f>_xlfn.XLOOKUP($V$1,$V$32,$B$32," ",0,1)</f>
        <v>lider1</v>
      </c>
      <c r="Y2" s="302"/>
      <c r="Z2" s="57"/>
      <c r="AA2" s="63"/>
      <c r="AB2" s="69"/>
      <c r="AC2" s="72">
        <f>$AC$3</f>
        <v>45756</v>
      </c>
      <c r="AD2" s="72" t="e">
        <f>_xlfn.XLOOKUP(AC2,previsao[dia],previsao[tempo],,0,1)</f>
        <v>#N/A</v>
      </c>
      <c r="AE2" s="73" t="e">
        <f>_xlfn.XLOOKUP($AC$2,previsao[dia],previsao[maxima],,0,1)</f>
        <v>#N/A</v>
      </c>
      <c r="AF2" s="73" t="e">
        <f>_xlfn.XLOOKUP($AC$2,previsao[dia],previsao[minima],,0,1)</f>
        <v>#N/A</v>
      </c>
      <c r="AG2" s="65"/>
      <c r="AH2" s="2"/>
      <c r="AI2" s="2"/>
      <c r="AJ2" s="2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>supervisor4</v>
      </c>
      <c r="W3" s="27" t="str">
        <f>_xlfn.XLOOKUP($V$1,$V$30,$B$30," ",0,1)</f>
        <v>supervisor3</v>
      </c>
      <c r="X3" s="118"/>
      <c r="Y3" s="302"/>
      <c r="Z3" s="57"/>
      <c r="AA3" s="63"/>
      <c r="AB3" s="75"/>
      <c r="AC3" s="72">
        <f>$M$2</f>
        <v>45756</v>
      </c>
      <c r="AD3" s="252" t="e">
        <f>_xlfn.XLOOKUP(AD2,'Referencia - erros'!H2:H30,'Referencia - erros'!I2:I30,,0,1)</f>
        <v>#N/A</v>
      </c>
      <c r="AE3" s="252"/>
      <c r="AF3" s="252"/>
      <c r="AG3" s="7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>auxiliar4</v>
      </c>
      <c r="W4" s="114" t="str">
        <f>_xlfn.XLOOKUP($V$1,$V$31,$B$31," ",0,1)</f>
        <v xml:space="preserve"> </v>
      </c>
      <c r="X4" s="119"/>
      <c r="Y4" s="303"/>
      <c r="Z4" s="63"/>
      <c r="AA4" s="63"/>
      <c r="AB4" s="63"/>
      <c r="AC4" s="63"/>
      <c r="AD4" s="63"/>
      <c r="AE4" s="76"/>
      <c r="AF4" s="76"/>
      <c r="AG4" s="66"/>
    </row>
    <row r="5" spans="1:37" s="17" customFormat="1" ht="21.6" hidden="1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FOLGA</v>
      </c>
      <c r="W5" s="90" t="str">
        <f>_xlfn.XLOOKUP(B5,'Escala mensal'!$E$4:$E$23,'Escala mensal'!$N$4:$N$23," ",0,1)</f>
        <v>X</v>
      </c>
      <c r="X5" s="57"/>
      <c r="Y5" s="57"/>
      <c r="Z5" s="63"/>
      <c r="AA5" s="63"/>
      <c r="AB5" s="63"/>
      <c r="AC5" s="63"/>
      <c r="AD5" s="63"/>
      <c r="AE5" s="63"/>
      <c r="AF5" s="63"/>
      <c r="AG5" s="57"/>
    </row>
    <row r="6" spans="1:37" s="17" customFormat="1" ht="22.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227"/>
      <c r="G6" s="227"/>
      <c r="H6" s="227"/>
      <c r="I6" s="227"/>
      <c r="J6" s="227"/>
      <c r="K6" s="227"/>
      <c r="L6" s="227"/>
      <c r="M6" s="227"/>
      <c r="N6" s="87"/>
      <c r="O6" s="87"/>
      <c r="P6" s="87"/>
      <c r="Q6" s="87"/>
      <c r="R6" s="87"/>
      <c r="S6" s="87"/>
      <c r="T6" s="87"/>
      <c r="U6" s="87"/>
      <c r="V6" s="31" t="str">
        <f t="shared" ref="V6:V21" si="0">IF(W6=0,"QAP",IF(W6="X","FOLGA",IF(W6="F","FÉRIAS",IF(W6="A","FOLGA",IF(W6="O","FOLGA",IF(W6=9,"QAP",IF(W6=12,"QAP",IF(W6=7,"QAP",IF(W6=14,"QAP",IF(W6=16,"QAP",IF(W6="B","FOLGA",IF(W6="T","QAP",IF(W6="N","QAP",IF(W6=10,"QAP",IF(W6=11,"QAP",IF(W6="AT","ATESTADO",IF(W6=" ","CONTRATAR")))))))))))))))))</f>
        <v>QAP</v>
      </c>
      <c r="W6" s="90">
        <f>_xlfn.XLOOKUP(B6,'Escala mensal'!$E$4:$E$23,'Escala mensal'!$N$4:$N$23," ",0,1)</f>
        <v>0</v>
      </c>
      <c r="X6" s="57"/>
      <c r="Y6" s="57"/>
      <c r="Z6" s="63"/>
      <c r="AA6" s="63"/>
      <c r="AB6" s="63"/>
      <c r="AC6" s="63"/>
      <c r="AD6" s="99"/>
      <c r="AE6" s="63"/>
      <c r="AF6" s="63"/>
      <c r="AG6" s="57"/>
    </row>
    <row r="7" spans="1:37" s="17" customFormat="1" ht="22.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227"/>
      <c r="G7" s="227"/>
      <c r="H7" s="227"/>
      <c r="I7" s="227"/>
      <c r="J7" s="227"/>
      <c r="K7" s="227"/>
      <c r="L7" s="227"/>
      <c r="M7" s="227"/>
      <c r="N7" s="87"/>
      <c r="O7" s="87"/>
      <c r="P7" s="87"/>
      <c r="Q7" s="87"/>
      <c r="R7" s="87"/>
      <c r="S7" s="87"/>
      <c r="T7" s="87"/>
      <c r="U7" s="87"/>
      <c r="V7" s="31" t="str">
        <f t="shared" si="0"/>
        <v>QAP</v>
      </c>
      <c r="W7" s="90">
        <f>_xlfn.XLOOKUP(B7,'Escala mensal'!$E$4:$E$23,'Escala mensal'!$N$4:$N$23," ",0,1)</f>
        <v>0</v>
      </c>
      <c r="X7" s="57"/>
      <c r="Y7" s="57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227"/>
      <c r="I8" s="227"/>
      <c r="J8" s="227"/>
      <c r="K8" s="227"/>
      <c r="L8" s="227"/>
      <c r="M8" s="227"/>
      <c r="N8" s="227"/>
      <c r="O8" s="227"/>
      <c r="P8" s="87"/>
      <c r="Q8" s="87"/>
      <c r="R8" s="87"/>
      <c r="S8" s="87"/>
      <c r="T8" s="87"/>
      <c r="U8" s="87"/>
      <c r="V8" s="31" t="str">
        <f t="shared" si="0"/>
        <v>QAP</v>
      </c>
      <c r="W8" s="90">
        <f>_xlfn.XLOOKUP(B8,'Escala mensal'!$E$4:$E$23,'Escala mensal'!$N$4:$N$23," ",0,1)</f>
        <v>0</v>
      </c>
      <c r="X8" s="57"/>
      <c r="Y8" s="57"/>
      <c r="Z8" s="63"/>
      <c r="AA8" s="63"/>
      <c r="AB8" s="63"/>
      <c r="AC8" s="63"/>
      <c r="AD8" s="63"/>
      <c r="AE8" s="63"/>
      <c r="AF8" s="63"/>
      <c r="AG8" s="57"/>
    </row>
    <row r="9" spans="1:37" s="17" customFormat="1" ht="22.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227"/>
      <c r="I9" s="227"/>
      <c r="J9" s="227"/>
      <c r="K9" s="227"/>
      <c r="L9" s="227"/>
      <c r="M9" s="227"/>
      <c r="N9" s="227"/>
      <c r="O9" s="227"/>
      <c r="P9" s="87"/>
      <c r="Q9" s="87"/>
      <c r="R9" s="87"/>
      <c r="S9" s="87"/>
      <c r="T9" s="87"/>
      <c r="U9" s="87"/>
      <c r="V9" s="31" t="str">
        <f t="shared" si="0"/>
        <v>QAP</v>
      </c>
      <c r="W9" s="90">
        <f>_xlfn.XLOOKUP(B9,'Escala mensal'!$E$4:$E$23,'Escala mensal'!$N$4:$N$23," ",0,1)</f>
        <v>0</v>
      </c>
      <c r="X9" s="57"/>
      <c r="Y9" s="57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2.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227"/>
      <c r="J10" s="227"/>
      <c r="K10" s="227"/>
      <c r="L10" s="227"/>
      <c r="M10" s="227"/>
      <c r="N10" s="227"/>
      <c r="O10" s="227"/>
      <c r="P10" s="227"/>
      <c r="Q10" s="87"/>
      <c r="R10" s="87"/>
      <c r="S10" s="87"/>
      <c r="T10" s="87"/>
      <c r="U10" s="87"/>
      <c r="V10" s="31" t="str">
        <f t="shared" si="0"/>
        <v>QAP</v>
      </c>
      <c r="W10" s="90">
        <f>_xlfn.XLOOKUP(B10,'Escala mensal'!$E$4:$E$23,'Escala mensal'!$N$4:$N$23," ",0,1)</f>
        <v>0</v>
      </c>
      <c r="X10" s="57"/>
      <c r="Y10" s="57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227"/>
      <c r="L11" s="227"/>
      <c r="M11" s="227"/>
      <c r="N11" s="227"/>
      <c r="O11" s="227"/>
      <c r="P11" s="227"/>
      <c r="Q11" s="227"/>
      <c r="R11" s="227"/>
      <c r="S11" s="87"/>
      <c r="T11" s="87"/>
      <c r="U11" s="87"/>
      <c r="V11" s="31" t="str">
        <f t="shared" si="0"/>
        <v>QAP</v>
      </c>
      <c r="W11" s="90">
        <f>_xlfn.XLOOKUP(B11,'Escala mensal'!$E$4:$E$23,'Escala mensal'!$N$4:$N$23," ",0,1)</f>
        <v>0</v>
      </c>
      <c r="X11" s="57"/>
      <c r="Y11" s="57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2.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227"/>
      <c r="L12" s="227"/>
      <c r="M12" s="227"/>
      <c r="N12" s="227"/>
      <c r="O12" s="227"/>
      <c r="P12" s="227"/>
      <c r="Q12" s="227"/>
      <c r="R12" s="227"/>
      <c r="S12" s="87"/>
      <c r="T12" s="87"/>
      <c r="U12" s="87"/>
      <c r="V12" s="31" t="str">
        <f t="shared" si="0"/>
        <v>QAP</v>
      </c>
      <c r="W12" s="90">
        <f>_xlfn.XLOOKUP(B12,'Escala mensal'!$E$4:$E$23,'Escala mensal'!$N$4:$N$23," ",0,1)</f>
        <v>0</v>
      </c>
      <c r="X12" s="57"/>
      <c r="Y12" s="57"/>
      <c r="Z12" s="63"/>
      <c r="AA12" s="63"/>
      <c r="AB12" s="63"/>
      <c r="AC12" s="63"/>
      <c r="AD12" s="63"/>
      <c r="AE12" s="63"/>
      <c r="AF12" s="63"/>
      <c r="AG12" s="57"/>
    </row>
    <row r="13" spans="1:37" s="17" customFormat="1" ht="22.1" hidden="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31" t="str">
        <f t="shared" si="0"/>
        <v>FOLGA</v>
      </c>
      <c r="W13" s="90" t="str">
        <f>_xlfn.XLOOKUP(B13,'Escala mensal'!$E$4:$E$23,'Escala mensal'!$N$4:$N$23," ",0,1)</f>
        <v>X</v>
      </c>
      <c r="X13" s="57"/>
      <c r="Y13" s="57"/>
      <c r="Z13" s="63"/>
      <c r="AA13" s="63"/>
      <c r="AB13" s="63"/>
      <c r="AC13" s="63"/>
      <c r="AD13" s="63"/>
      <c r="AE13" s="63"/>
      <c r="AF13" s="63"/>
      <c r="AG13" s="57"/>
    </row>
    <row r="14" spans="1:37" ht="22.1" hidden="1" customHeight="1" x14ac:dyDescent="0.6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31" t="str">
        <f t="shared" si="0"/>
        <v>FOLGA</v>
      </c>
      <c r="W14" s="90" t="str">
        <f>_xlfn.XLOOKUP(B14,'Escala mensal'!$E$4:$E$23,'Escala mensal'!$N$4:$N$23," ",0,1)</f>
        <v>X</v>
      </c>
      <c r="X14" s="57"/>
      <c r="Y14" s="57"/>
      <c r="Z14" s="63"/>
      <c r="AA14" s="63"/>
      <c r="AB14" s="63"/>
      <c r="AC14" s="63"/>
      <c r="AD14" s="63"/>
    </row>
    <row r="15" spans="1:37" ht="22.1" hidden="1" customHeight="1" x14ac:dyDescent="0.6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31" t="str">
        <f t="shared" si="0"/>
        <v>FÉRIAS</v>
      </c>
      <c r="W15" s="90" t="str">
        <f>_xlfn.XLOOKUP(B15,'Escala mensal'!$E$4:$E$23,'Escala mensal'!$N$4:$N$23," ",0,1)</f>
        <v>F</v>
      </c>
      <c r="X15" s="57"/>
      <c r="Y15" s="57"/>
      <c r="Z15" s="63"/>
      <c r="AA15" s="63"/>
      <c r="AB15" s="63"/>
      <c r="AC15" s="63"/>
      <c r="AD15" s="63"/>
    </row>
    <row r="16" spans="1:37" ht="22.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227"/>
      <c r="N16" s="227"/>
      <c r="O16" s="227"/>
      <c r="P16" s="227"/>
      <c r="Q16" s="227"/>
      <c r="R16" s="227"/>
      <c r="S16" s="227"/>
      <c r="T16" s="227"/>
      <c r="U16" s="87"/>
      <c r="V16" s="31" t="str">
        <f t="shared" si="0"/>
        <v>QAP</v>
      </c>
      <c r="W16" s="90">
        <f>_xlfn.XLOOKUP(B16,'Escala mensal'!$E$4:$E$23,'Escala mensal'!$N$4:$N$23," ",0,1)</f>
        <v>0</v>
      </c>
      <c r="X16" s="57"/>
      <c r="Y16" s="57"/>
      <c r="Z16" s="63"/>
      <c r="AA16" s="63"/>
      <c r="AB16" s="63"/>
      <c r="AC16" s="63"/>
      <c r="AD16" s="63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169" t="str">
        <f t="shared" si="0"/>
        <v>QAP</v>
      </c>
      <c r="W17" s="170">
        <f>_xlfn.XLOOKUP(B17,'Escala mensal'!$E$4:$E$23,'Escala mensal'!$N$4:$N$23," ",0,1)</f>
        <v>0</v>
      </c>
      <c r="X17" s="171"/>
      <c r="Y17" s="171"/>
      <c r="Z17" s="63"/>
      <c r="AA17" s="63"/>
      <c r="AB17" s="63"/>
      <c r="AC17" s="63"/>
      <c r="AD17" s="63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FOLGA</v>
      </c>
      <c r="W18" s="90" t="str">
        <f>_xlfn.XLOOKUP(B18,'Escala mensal'!$E$4:$E$23,'Escala mensal'!$N$4:$N$23," ",0,1)</f>
        <v>X</v>
      </c>
      <c r="X18" s="57"/>
      <c r="Y18" s="57"/>
      <c r="Z18" s="63"/>
      <c r="AA18" s="63"/>
      <c r="AB18" s="63"/>
      <c r="AC18" s="63"/>
      <c r="AD18" s="63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mensal'!$N$4:$N$23," ",0,1)</f>
        <v>0</v>
      </c>
      <c r="X19" s="57"/>
      <c r="Y19" s="57"/>
      <c r="Z19" s="63"/>
      <c r="AA19" s="63"/>
      <c r="AB19" s="63"/>
      <c r="AC19" s="63"/>
      <c r="AD19" s="63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mensal'!$N$4:$N$23," ",0,1)</f>
        <v>0</v>
      </c>
      <c r="X20" s="57"/>
      <c r="Y20" s="57"/>
      <c r="Z20" s="63"/>
      <c r="AA20" s="63"/>
      <c r="AB20" s="63"/>
      <c r="AC20" s="63"/>
      <c r="AD20" s="63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mensal'!$N$4:$N$23," ",0,1)</f>
        <v>0</v>
      </c>
      <c r="X21" s="57"/>
      <c r="Y21" s="57"/>
      <c r="Z21" s="63"/>
      <c r="AA21" s="63"/>
      <c r="AB21" s="63"/>
      <c r="AC21" s="63"/>
      <c r="AD21" s="63"/>
    </row>
    <row r="22" spans="1:37" ht="22.1" customHeight="1" x14ac:dyDescent="0.6">
      <c r="A22" s="253" t="str">
        <f>_xlfn.CONCAT(SUBTOTAL(103, $A$5:$A$20), " ", "Op. estacionamento")</f>
        <v>8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3"/>
      <c r="W22" s="54"/>
      <c r="X22" s="57"/>
      <c r="Y22" s="57"/>
      <c r="Z22" s="63"/>
      <c r="AA22" s="63"/>
      <c r="AB22" s="63"/>
      <c r="AC22" s="63"/>
      <c r="AD22" s="63"/>
      <c r="AJ22" s="17"/>
    </row>
    <row r="23" spans="1:37" s="30" customFormat="1" ht="22.1" hidden="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1">IF(W23=0,"QAP",IF(W23="X","FOLGA",IF(W23="F","FÉRIAS",IF(W23="A","FOLGA",IF(W23="O","FOLGA",IF(W23=9,"QAP",IF(W23=12,"QAP",IF(W23=6,"QAP",IF(W23=7,"QAP",IF(W23=14,"QAP",IF(W23=16,"QAP",IF(W23="B","FOLGA",IF(W23="T","QAP",IF(W23="N","QAP",IF(W23=10,"QAP",IF(W23=11,"QAP",IF(W23="AT","ATESTADO",IF(W23=" ","CONTRATAR"))))))))))))))))))</f>
        <v>FOLGA</v>
      </c>
      <c r="W23" s="90" t="str">
        <f>_xlfn.XLOOKUP(B23,'Escala mensal'!$E$28:$E$36,'Escala mensal'!$N$28:$N$36,,0,1)</f>
        <v>X</v>
      </c>
      <c r="X23" s="59"/>
      <c r="Y23" s="59"/>
      <c r="Z23" s="63"/>
      <c r="AA23" s="63"/>
      <c r="AB23" s="63"/>
      <c r="AC23" s="63"/>
      <c r="AD23" s="63"/>
      <c r="AE23" s="64"/>
      <c r="AF23" s="63"/>
      <c r="AG23" s="59"/>
    </row>
    <row r="24" spans="1:37" s="30" customFormat="1" ht="22.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228"/>
      <c r="J24" s="228"/>
      <c r="K24" s="228"/>
      <c r="L24" s="228"/>
      <c r="M24" s="228"/>
      <c r="N24" s="228"/>
      <c r="O24" s="228"/>
      <c r="P24" s="228"/>
      <c r="Q24" s="88"/>
      <c r="R24" s="88"/>
      <c r="S24" s="88"/>
      <c r="T24" s="88"/>
      <c r="U24" s="89"/>
      <c r="V24" s="31" t="str">
        <f t="shared" si="1"/>
        <v>QAP</v>
      </c>
      <c r="W24" s="90">
        <f>_xlfn.XLOOKUP(B24,'Escala mensal'!$E$28:$E$36,'Escala mensal'!$N$28:$N$36,,0,1)</f>
        <v>0</v>
      </c>
      <c r="X24" s="59"/>
      <c r="Y24" s="59"/>
      <c r="Z24" s="63"/>
      <c r="AA24" s="63"/>
      <c r="AB24" s="63"/>
      <c r="AC24" s="63"/>
      <c r="AD24" s="63"/>
      <c r="AE24" s="64"/>
      <c r="AF24" s="63"/>
      <c r="AG24" s="59"/>
    </row>
    <row r="25" spans="1:37" s="30" customFormat="1" ht="22.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228"/>
      <c r="G25" s="228"/>
      <c r="H25" s="228"/>
      <c r="I25" s="228"/>
      <c r="J25" s="228"/>
      <c r="K25" s="228"/>
      <c r="L25" s="228"/>
      <c r="M25" s="228"/>
      <c r="N25" s="88"/>
      <c r="O25" s="88"/>
      <c r="P25" s="88"/>
      <c r="Q25" s="88"/>
      <c r="R25" s="88"/>
      <c r="S25" s="88"/>
      <c r="T25" s="88"/>
      <c r="U25" s="88"/>
      <c r="V25" s="31" t="str">
        <f t="shared" si="1"/>
        <v>QAP</v>
      </c>
      <c r="W25" s="90">
        <f>_xlfn.XLOOKUP(B25,'Escala mensal'!$E$28:$E$36,'Escala mensal'!$N$28:$N$36,,0,1)</f>
        <v>0</v>
      </c>
      <c r="X25" s="59"/>
      <c r="Y25" s="59"/>
      <c r="Z25" s="63"/>
      <c r="AA25" s="63"/>
      <c r="AB25" s="63"/>
      <c r="AC25" s="63"/>
      <c r="AD25" s="63"/>
      <c r="AE25" s="64"/>
      <c r="AF25" s="63"/>
      <c r="AG25" s="59"/>
    </row>
    <row r="26" spans="1:37" s="30" customFormat="1" ht="22.1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228"/>
      <c r="N26" s="228"/>
      <c r="O26" s="228"/>
      <c r="P26" s="228"/>
      <c r="Q26" s="228"/>
      <c r="R26" s="228"/>
      <c r="S26" s="228"/>
      <c r="T26" s="228"/>
      <c r="U26" s="228"/>
      <c r="V26" s="31" t="str">
        <f t="shared" si="1"/>
        <v>QAP</v>
      </c>
      <c r="W26" s="90">
        <f>_xlfn.XLOOKUP(B26,'Escala mensal'!$E$28:$E$36,'Escala mensal'!$N$28:$N$36,,0,1)</f>
        <v>0</v>
      </c>
      <c r="X26" s="59"/>
      <c r="Y26" s="59"/>
      <c r="Z26" s="63"/>
      <c r="AA26" s="63"/>
      <c r="AB26" s="63"/>
      <c r="AC26" s="63"/>
      <c r="AD26" s="63"/>
      <c r="AE26" s="64"/>
      <c r="AF26" s="63"/>
      <c r="AG26" s="59"/>
    </row>
    <row r="27" spans="1:37" s="30" customFormat="1" ht="22.1" customHeight="1" x14ac:dyDescent="0.6">
      <c r="A27" s="253" t="str">
        <f>CONCATENATE(SUBTOTAL(103, $A$23:$A$26), " ", "Cftv")</f>
        <v>3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4"/>
      <c r="W27" s="54"/>
      <c r="X27" s="59"/>
      <c r="Y27" s="59"/>
      <c r="Z27" s="63"/>
      <c r="AA27" s="63"/>
      <c r="AB27" s="63"/>
      <c r="AC27" s="63"/>
      <c r="AD27" s="63"/>
      <c r="AE27" s="64"/>
      <c r="AF27" s="63"/>
      <c r="AG27" s="59"/>
    </row>
    <row r="28" spans="1:37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QAP</v>
      </c>
      <c r="W28" s="90">
        <f>_xlfn.XLOOKUP(B28,'Escala mensal'!$E$28:$E$36,'Escala mensal'!$N$28:$N$36,,0,1)</f>
        <v>0</v>
      </c>
      <c r="X28" s="59"/>
      <c r="Y28" s="59"/>
      <c r="Z28" s="63"/>
      <c r="AA28" s="63"/>
      <c r="AB28" s="63"/>
      <c r="AC28" s="63"/>
      <c r="AD28" s="63"/>
      <c r="AE28" s="64"/>
      <c r="AF28" s="63"/>
      <c r="AG28" s="59"/>
    </row>
    <row r="29" spans="1:37" s="36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QAP</v>
      </c>
      <c r="W29" s="90">
        <f>_xlfn.XLOOKUP(B29,'Escala mensal'!$E$28:$E$36,'Escala mensal'!$N$28:$N$36,,0,1)</f>
        <v>0</v>
      </c>
      <c r="X29" s="57"/>
      <c r="Y29" s="57"/>
      <c r="Z29" s="63"/>
      <c r="AA29" s="63"/>
      <c r="AB29" s="63"/>
      <c r="AC29" s="63"/>
      <c r="AD29" s="63"/>
      <c r="AE29" s="64"/>
      <c r="AF29" s="64"/>
      <c r="AG29" s="56"/>
      <c r="AH29" s="34"/>
      <c r="AI29" s="34"/>
      <c r="AJ29" s="17"/>
      <c r="AK29" s="34"/>
    </row>
    <row r="30" spans="1:37" s="36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QAP</v>
      </c>
      <c r="W30" s="90">
        <f>_xlfn.XLOOKUP(B30,'Escala mensal'!$E$28:$E$36,'Escala mensal'!$N$28:$N$36,,0,1)</f>
        <v>0</v>
      </c>
      <c r="X30" s="57"/>
      <c r="Y30" s="57"/>
      <c r="Z30" s="63"/>
      <c r="AA30" s="63"/>
      <c r="AB30" s="63"/>
      <c r="AC30" s="63"/>
      <c r="AD30" s="63"/>
      <c r="AE30" s="64"/>
      <c r="AF30" s="64"/>
      <c r="AG30" s="56"/>
      <c r="AH30" s="34"/>
      <c r="AI30" s="34"/>
      <c r="AJ30" s="17"/>
      <c r="AK30" s="34"/>
    </row>
    <row r="31" spans="1:37" s="36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2"/>
        <v>FOLGA</v>
      </c>
      <c r="W31" s="90" t="str">
        <f>_xlfn.XLOOKUP(B31,'Escala mensal'!$E$28:$E$36,'Escala mensal'!$N$28:$N$36,,0,1)</f>
        <v>X</v>
      </c>
      <c r="X31" s="57"/>
      <c r="Y31" s="57"/>
      <c r="Z31" s="63"/>
      <c r="AA31" s="63"/>
      <c r="AB31" s="63"/>
      <c r="AC31" s="63"/>
      <c r="AD31" s="63"/>
      <c r="AE31" s="64"/>
      <c r="AF31" s="64"/>
      <c r="AG31" s="56"/>
      <c r="AH31" s="34"/>
      <c r="AI31" s="34"/>
      <c r="AJ31" s="17"/>
      <c r="AK31" s="34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QAP</v>
      </c>
      <c r="W32" s="90">
        <f>_xlfn.XLOOKUP(B32,'Escala mensal'!$E$28:$E$36,'Escala mensal'!$N$28:$N$36,,0,1)</f>
        <v>0</v>
      </c>
      <c r="X32" s="57"/>
      <c r="Y32" s="57"/>
      <c r="Z32" s="63"/>
      <c r="AA32" s="63"/>
      <c r="AB32" s="63"/>
      <c r="AC32" s="63"/>
      <c r="AD32" s="63"/>
      <c r="AE32" s="64"/>
      <c r="AF32" s="64"/>
      <c r="AG32" s="56"/>
      <c r="AH32" s="34"/>
      <c r="AI32" s="34"/>
      <c r="AJ32" s="17"/>
      <c r="AK32" s="34"/>
    </row>
    <row r="33" spans="1:37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 xml:space="preserve">FOLGAS:  • colaborador1 •   •   •   •  •   •   •   • colaborador4 • colaborador3 •   •   •   • colaborador2 •   •   •   • supervisor2 •   •  •  •  •  •  • supervisor1•  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>OP.Cftv :   • supervisor4 • auxiliar4 • auxiliar2</v>
      </c>
      <c r="Q33" s="296"/>
      <c r="R33" s="296"/>
      <c r="S33" s="296"/>
      <c r="T33" s="296"/>
      <c r="U33" s="297"/>
      <c r="V33" s="177"/>
      <c r="W33" s="177"/>
      <c r="X33" s="99"/>
      <c r="Y33" s="99"/>
      <c r="Z33" s="99"/>
      <c r="AA33" s="99"/>
      <c r="AB33" s="99"/>
      <c r="AC33" s="99"/>
      <c r="AD33" s="99"/>
      <c r="AE33" s="178"/>
      <c r="AF33" s="99"/>
      <c r="AG33" s="99"/>
      <c r="AH33" s="100"/>
      <c r="AI33" s="100"/>
      <c r="AJ33" s="100"/>
      <c r="AK33" s="100"/>
    </row>
    <row r="34" spans="1:37" s="100" customFormat="1" ht="21.25" customHeight="1" x14ac:dyDescent="0.4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",$X$36)</f>
        <v xml:space="preserve">FÉRIAS:  •   •   •   •   •  •   •   •   •   •    • colaborador15 •   •   •   •   •   •   •  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98"/>
      <c r="Q34" s="299"/>
      <c r="R34" s="299"/>
      <c r="S34" s="299"/>
      <c r="T34" s="299"/>
      <c r="U34" s="300"/>
      <c r="V34" s="99"/>
      <c r="W34" s="99"/>
      <c r="X34" s="99"/>
      <c r="Y34" s="99"/>
      <c r="Z34" s="99"/>
      <c r="AA34" s="99"/>
      <c r="AB34" s="99"/>
      <c r="AC34" s="99"/>
      <c r="AD34" s="99"/>
      <c r="AE34" s="178"/>
      <c r="AF34" s="178"/>
      <c r="AG34" s="178"/>
      <c r="AH34" s="179"/>
      <c r="AI34" s="179"/>
      <c r="AK34" s="179"/>
    </row>
    <row r="35" spans="1:37" s="182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184"/>
      <c r="W35" s="184"/>
      <c r="X35" s="185" t="str">
        <f>_xlfn.XLOOKUP($A$35,$V$31,$B$31," ",0,1)</f>
        <v xml:space="preserve"> </v>
      </c>
      <c r="Y35" s="185"/>
      <c r="Z35" s="99"/>
      <c r="AA35" s="99"/>
      <c r="AB35" s="99"/>
      <c r="AC35" s="99"/>
      <c r="AD35" s="99"/>
      <c r="AE35" s="178"/>
      <c r="AF35" s="99"/>
      <c r="AG35" s="99"/>
    </row>
    <row r="36" spans="1:37" s="58" customFormat="1" hidden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>colaborador15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 xml:space="preserve"> 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63"/>
      <c r="AC36" s="63"/>
      <c r="AD36" s="63"/>
      <c r="AE36" s="64"/>
      <c r="AF36" s="63"/>
      <c r="AG36" s="59"/>
      <c r="AH36" s="59"/>
      <c r="AI36" s="59"/>
      <c r="AJ36" s="59"/>
      <c r="AK36" s="59"/>
    </row>
    <row r="37" spans="1:37" s="33" customFormat="1" hidden="1" x14ac:dyDescent="0.6">
      <c r="A37" s="91" t="s">
        <v>154</v>
      </c>
      <c r="B37" s="91" t="str">
        <f>_xlfn.XLOOKUP($A$37,$V$5,$B$5," ",0,1)</f>
        <v>colaborador1</v>
      </c>
      <c r="C37" s="91" t="str">
        <f>_xlfn.XLOOKUP($A$37,$V$6,$B$6," ",0,1)</f>
        <v xml:space="preserve"> </v>
      </c>
      <c r="D37" s="91" t="str">
        <f>_xlfn.XLOOKUP($A$37,$V$7,$B$7," ",0,1)</f>
        <v xml:space="preserve"> </v>
      </c>
      <c r="E37" s="91" t="str">
        <f>_xlfn.XLOOKUP($A$37,$V$8,$B$8," ",0,1)</f>
        <v xml:space="preserve"> </v>
      </c>
      <c r="F37" s="91" t="str">
        <f>_xlfn.XLOOKUP($A$37,$V$9,$B$9,"",0,1)</f>
        <v/>
      </c>
      <c r="G37" s="91" t="str">
        <f>_xlfn.XLOOKUP($A$37,$V$10,$B$10," ",0,1)</f>
        <v xml:space="preserve"> </v>
      </c>
      <c r="H37" s="91" t="str">
        <f>_xlfn.XLOOKUP($A$37,$V$11,$B$11," ",0,1)</f>
        <v xml:space="preserve"> </v>
      </c>
      <c r="I37" s="91" t="str">
        <f>_xlfn.XLOOKUP($A$37,$V$12,$B$12," ",0,1)</f>
        <v xml:space="preserve"> </v>
      </c>
      <c r="J37" s="91" t="str">
        <f>_xlfn.XLOOKUP($A$37,$V$13,$B$13," ",0,1)</f>
        <v>colaborador4</v>
      </c>
      <c r="K37" s="91" t="str">
        <f>_xlfn.XLOOKUP($A$37,$V$14,$B$14," ",0,1)</f>
        <v>colaborador3</v>
      </c>
      <c r="L37" s="91" t="str">
        <f>_xlfn.XLOOKUP($A$37,$V$15,$B$15," ",0,1)</f>
        <v xml:space="preserve"> </v>
      </c>
      <c r="M37" s="91" t="str">
        <f>_xlfn.XLOOKUP($A$37,$V$16,$B$16," ",0,1)</f>
        <v xml:space="preserve"> </v>
      </c>
      <c r="N37" s="91" t="str">
        <f>_xlfn.XLOOKUP($A$37,$V$17,$B$17," ",0,1)</f>
        <v xml:space="preserve"> </v>
      </c>
      <c r="O37" s="91" t="str">
        <f>_xlfn.XLOOKUP($A$37,$V$18,$B$18," ",0,1)</f>
        <v>colaborador2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>supervisor2</v>
      </c>
      <c r="T37" s="91" t="str">
        <f>_xlfn.XLOOKUP($A$37,$V$24,$B$24," ",0,1)</f>
        <v xml:space="preserve"> </v>
      </c>
      <c r="U37" s="91" t="str">
        <f>_xlfn.XLOOKUP($A$37,$V$25,$B$25," ",0,1)</f>
        <v xml:space="preserve"> </v>
      </c>
      <c r="V37" s="91" t="str">
        <f>_xlfn.XLOOKUP($A$37,$V$26,$B$26," ",0,1)</f>
        <v xml:space="preserve"> </v>
      </c>
      <c r="W37" s="91" t="str">
        <f>_xlfn.XLOOKUP($A$37,$V$28,$B$28," ",0,1)</f>
        <v xml:space="preserve"> </v>
      </c>
      <c r="X37" s="91" t="str">
        <f>_xlfn.XLOOKUP($A$37,$V$29,$B$29," ",0,1)</f>
        <v xml:space="preserve"> </v>
      </c>
      <c r="Y37" s="91" t="str">
        <f>_xlfn.XLOOKUP($A$37,$V$30,$B$30," ",0,1)</f>
        <v xml:space="preserve"> </v>
      </c>
      <c r="Z37" s="91" t="str">
        <f>_xlfn.XLOOKUP($A$37,$V$31,$B$31," ",0,1)</f>
        <v>supervisor1</v>
      </c>
      <c r="AA37" s="91" t="str">
        <f>_xlfn.XLOOKUP($A$37,$V$32,$B$32," ",0,1)</f>
        <v xml:space="preserve"> </v>
      </c>
      <c r="AB37" s="16"/>
      <c r="AC37" s="15"/>
      <c r="AD37" s="15"/>
      <c r="AE37" s="15"/>
      <c r="AF37" s="18"/>
      <c r="AG37" s="34"/>
      <c r="AH37" s="34"/>
      <c r="AI37" s="34"/>
      <c r="AJ37" s="17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6"/>
      <c r="AC38" s="15"/>
      <c r="AD38" s="15"/>
      <c r="AE38" s="15"/>
      <c r="AF38" s="18"/>
      <c r="AG38" s="34"/>
      <c r="AH38" s="34"/>
      <c r="AI38" s="34"/>
      <c r="AJ38" s="17"/>
      <c r="AK38" s="34"/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 t="s">
        <v>159</v>
      </c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3">SUM($BF$274:$BW$274)</f>
        <v>0</v>
      </c>
      <c r="AO94" s="206">
        <f t="shared" si="3"/>
        <v>0</v>
      </c>
      <c r="AP94" s="206">
        <f t="shared" si="3"/>
        <v>0</v>
      </c>
      <c r="AQ94" s="206">
        <f t="shared" si="3"/>
        <v>0</v>
      </c>
      <c r="AR94" s="206">
        <f t="shared" si="3"/>
        <v>0</v>
      </c>
      <c r="AS94" s="206">
        <f t="shared" si="3"/>
        <v>0</v>
      </c>
      <c r="AT94" s="206">
        <f t="shared" si="3"/>
        <v>0</v>
      </c>
      <c r="AU94" s="206">
        <f t="shared" si="3"/>
        <v>0</v>
      </c>
      <c r="AV94" s="206">
        <f t="shared" si="3"/>
        <v>0</v>
      </c>
      <c r="AW94" s="206">
        <f t="shared" si="3"/>
        <v>0</v>
      </c>
      <c r="AX94" s="206">
        <f t="shared" si="3"/>
        <v>0</v>
      </c>
      <c r="AY94" s="206">
        <f t="shared" si="3"/>
        <v>0</v>
      </c>
      <c r="AZ94" s="206">
        <f t="shared" si="3"/>
        <v>0</v>
      </c>
      <c r="BA94" s="206">
        <f t="shared" si="3"/>
        <v>0</v>
      </c>
      <c r="BB94" s="206">
        <f t="shared" si="3"/>
        <v>0</v>
      </c>
      <c r="BC94" s="206">
        <f t="shared" si="3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4">
    <mergeCell ref="A69:B69"/>
    <mergeCell ref="E69:F69"/>
    <mergeCell ref="I69:J69"/>
    <mergeCell ref="M69:N69"/>
    <mergeCell ref="A68:B68"/>
    <mergeCell ref="E68:F68"/>
    <mergeCell ref="I68:J68"/>
    <mergeCell ref="M68:N68"/>
    <mergeCell ref="I65:J65"/>
    <mergeCell ref="M65:N65"/>
    <mergeCell ref="A67:B67"/>
    <mergeCell ref="E67:F67"/>
    <mergeCell ref="I67:J67"/>
    <mergeCell ref="M67:N67"/>
    <mergeCell ref="E65:F65"/>
    <mergeCell ref="M64:N64"/>
    <mergeCell ref="A65:B65"/>
    <mergeCell ref="A66:B66"/>
    <mergeCell ref="E66:F66"/>
    <mergeCell ref="I66:J66"/>
    <mergeCell ref="M66:N66"/>
    <mergeCell ref="B61:C61"/>
    <mergeCell ref="F61:G61"/>
    <mergeCell ref="J61:K61"/>
    <mergeCell ref="N61:O61"/>
    <mergeCell ref="A64:B64"/>
    <mergeCell ref="E64:F64"/>
    <mergeCell ref="I64:J64"/>
    <mergeCell ref="A63:B63"/>
    <mergeCell ref="E63:F63"/>
    <mergeCell ref="I63:J63"/>
    <mergeCell ref="M63:N63"/>
    <mergeCell ref="A62:B62"/>
    <mergeCell ref="E62:F62"/>
    <mergeCell ref="I62:J62"/>
    <mergeCell ref="M62:N62"/>
    <mergeCell ref="A60:B60"/>
    <mergeCell ref="E60:F60"/>
    <mergeCell ref="I60:J60"/>
    <mergeCell ref="M60:N60"/>
    <mergeCell ref="Q60:R60"/>
    <mergeCell ref="A59:B59"/>
    <mergeCell ref="E59:F59"/>
    <mergeCell ref="I59:J59"/>
    <mergeCell ref="M59:N59"/>
    <mergeCell ref="Q59:R59"/>
    <mergeCell ref="E56:F56"/>
    <mergeCell ref="I56:J56"/>
    <mergeCell ref="M56:N56"/>
    <mergeCell ref="Q56:R56"/>
    <mergeCell ref="E55:F55"/>
    <mergeCell ref="I55:J55"/>
    <mergeCell ref="M55:N55"/>
    <mergeCell ref="Q55:R55"/>
    <mergeCell ref="E58:F58"/>
    <mergeCell ref="I58:J58"/>
    <mergeCell ref="M58:N58"/>
    <mergeCell ref="Q58:R58"/>
    <mergeCell ref="E57:F57"/>
    <mergeCell ref="I57:J57"/>
    <mergeCell ref="M57:N57"/>
    <mergeCell ref="Q57:R57"/>
    <mergeCell ref="E54:F54"/>
    <mergeCell ref="I54:J54"/>
    <mergeCell ref="M54:N54"/>
    <mergeCell ref="Q54:R54"/>
    <mergeCell ref="E53:F53"/>
    <mergeCell ref="I53:J53"/>
    <mergeCell ref="M53:N53"/>
    <mergeCell ref="Q53:R53"/>
    <mergeCell ref="Q52:R52"/>
    <mergeCell ref="E52:F52"/>
    <mergeCell ref="I52:J52"/>
    <mergeCell ref="M52:N52"/>
    <mergeCell ref="E49:F49"/>
    <mergeCell ref="I49:J49"/>
    <mergeCell ref="M49:N49"/>
    <mergeCell ref="Q49:R49"/>
    <mergeCell ref="E48:F48"/>
    <mergeCell ref="I48:J48"/>
    <mergeCell ref="M48:N48"/>
    <mergeCell ref="Q48:R48"/>
    <mergeCell ref="E51:F51"/>
    <mergeCell ref="I51:J51"/>
    <mergeCell ref="M51:N51"/>
    <mergeCell ref="Q51:R51"/>
    <mergeCell ref="F50:G50"/>
    <mergeCell ref="J50:K50"/>
    <mergeCell ref="N50:O50"/>
    <mergeCell ref="R50:S50"/>
    <mergeCell ref="A47:B47"/>
    <mergeCell ref="E47:F47"/>
    <mergeCell ref="I47:J47"/>
    <mergeCell ref="M47:N47"/>
    <mergeCell ref="Q47:R47"/>
    <mergeCell ref="A46:B46"/>
    <mergeCell ref="E46:F46"/>
    <mergeCell ref="I46:J46"/>
    <mergeCell ref="M46:N46"/>
    <mergeCell ref="Q46:R46"/>
    <mergeCell ref="A42:B42"/>
    <mergeCell ref="E42:F42"/>
    <mergeCell ref="I42:J42"/>
    <mergeCell ref="M42:N42"/>
    <mergeCell ref="Q42:R42"/>
    <mergeCell ref="A45:B45"/>
    <mergeCell ref="E45:F45"/>
    <mergeCell ref="I45:J45"/>
    <mergeCell ref="M45:N45"/>
    <mergeCell ref="Q45:R45"/>
    <mergeCell ref="A44:B44"/>
    <mergeCell ref="E44:F44"/>
    <mergeCell ref="I44:J44"/>
    <mergeCell ref="M44:N44"/>
    <mergeCell ref="Q44:R44"/>
    <mergeCell ref="S1:T1"/>
    <mergeCell ref="R2:U2"/>
    <mergeCell ref="A1:N1"/>
    <mergeCell ref="O1:Q1"/>
    <mergeCell ref="A2:L3"/>
    <mergeCell ref="M2:Q2"/>
    <mergeCell ref="Y1:Y4"/>
    <mergeCell ref="A58:B58"/>
    <mergeCell ref="A48:B48"/>
    <mergeCell ref="A49:B49"/>
    <mergeCell ref="A51:B51"/>
    <mergeCell ref="A52:B52"/>
    <mergeCell ref="A53:B53"/>
    <mergeCell ref="A54:B54"/>
    <mergeCell ref="A55:B55"/>
    <mergeCell ref="A56:B56"/>
    <mergeCell ref="A57:B57"/>
    <mergeCell ref="B50:C50"/>
    <mergeCell ref="B39:C39"/>
    <mergeCell ref="F39:G39"/>
    <mergeCell ref="J39:K39"/>
    <mergeCell ref="A41:B41"/>
    <mergeCell ref="E41:F41"/>
    <mergeCell ref="I41:J41"/>
    <mergeCell ref="BE197:BW197"/>
    <mergeCell ref="BE216:BW216"/>
    <mergeCell ref="A35:J35"/>
    <mergeCell ref="K35:U35"/>
    <mergeCell ref="AD3:AF3"/>
    <mergeCell ref="A33:O33"/>
    <mergeCell ref="A22:C22"/>
    <mergeCell ref="A27:C27"/>
    <mergeCell ref="P33:U34"/>
    <mergeCell ref="A34:O34"/>
    <mergeCell ref="M41:N41"/>
    <mergeCell ref="Q41:R41"/>
    <mergeCell ref="N39:O39"/>
    <mergeCell ref="R39:S39"/>
    <mergeCell ref="A40:B40"/>
    <mergeCell ref="E40:F40"/>
    <mergeCell ref="I40:J40"/>
    <mergeCell ref="M40:N40"/>
    <mergeCell ref="Q40:R40"/>
    <mergeCell ref="A43:B43"/>
    <mergeCell ref="E43:F43"/>
    <mergeCell ref="I43:J43"/>
    <mergeCell ref="M43:N43"/>
    <mergeCell ref="Q43:R43"/>
    <mergeCell ref="R61:S61"/>
    <mergeCell ref="Q62:R62"/>
    <mergeCell ref="Q63:R63"/>
    <mergeCell ref="Q64:R64"/>
    <mergeCell ref="Q65:R65"/>
    <mergeCell ref="Q66:R66"/>
    <mergeCell ref="Q67:R67"/>
    <mergeCell ref="Q68:R68"/>
    <mergeCell ref="Q69:R69"/>
    <mergeCell ref="Q70:R70"/>
    <mergeCell ref="Q71:R71"/>
    <mergeCell ref="B72:C72"/>
    <mergeCell ref="F72:G72"/>
    <mergeCell ref="A73:B73"/>
    <mergeCell ref="E73:F73"/>
    <mergeCell ref="A74:B74"/>
    <mergeCell ref="E74:F74"/>
    <mergeCell ref="A75:B75"/>
    <mergeCell ref="E75:F75"/>
    <mergeCell ref="A71:B71"/>
    <mergeCell ref="E71:F71"/>
    <mergeCell ref="I71:J71"/>
    <mergeCell ref="M71:N71"/>
    <mergeCell ref="A70:B70"/>
    <mergeCell ref="E70:F70"/>
    <mergeCell ref="I70:J70"/>
    <mergeCell ref="M70:N70"/>
    <mergeCell ref="BE235:BW235"/>
    <mergeCell ref="BE254:BW254"/>
    <mergeCell ref="BE273:BW273"/>
    <mergeCell ref="BE292:BW292"/>
    <mergeCell ref="A81:B81"/>
    <mergeCell ref="E81:F81"/>
    <mergeCell ref="A82:B82"/>
    <mergeCell ref="E82:F82"/>
    <mergeCell ref="A76:B76"/>
    <mergeCell ref="E76:F76"/>
    <mergeCell ref="A77:B77"/>
    <mergeCell ref="E77:F77"/>
    <mergeCell ref="A78:B78"/>
    <mergeCell ref="E78:F78"/>
    <mergeCell ref="A79:B79"/>
    <mergeCell ref="E79:F79"/>
    <mergeCell ref="A80:B80"/>
    <mergeCell ref="E80:F80"/>
    <mergeCell ref="BE83:BW83"/>
    <mergeCell ref="BE102:BW102"/>
    <mergeCell ref="BE121:BW121"/>
    <mergeCell ref="BE140:BW140"/>
    <mergeCell ref="BE159:BW159"/>
    <mergeCell ref="BE178:BW178"/>
  </mergeCells>
  <phoneticPr fontId="3" type="noConversion"/>
  <conditionalFormatting sqref="V39:Y1048576 A83:U1048576">
    <cfRule type="containsText" dxfId="3386" priority="6101" operator="containsText" text="qrf">
      <formula>NOT(ISERROR(SEARCH("qrf",A39)))</formula>
    </cfRule>
  </conditionalFormatting>
  <conditionalFormatting sqref="AC2:AJ2">
    <cfRule type="cellIs" dxfId="3385" priority="6093" operator="equal">
      <formula>$M$2</formula>
    </cfRule>
  </conditionalFormatting>
  <conditionalFormatting sqref="AD3">
    <cfRule type="cellIs" dxfId="3384" priority="6092" operator="equal">
      <formula>$M$2</formula>
    </cfRule>
  </conditionalFormatting>
  <conditionalFormatting sqref="M3">
    <cfRule type="containsText" dxfId="3383" priority="3032" operator="containsText" text="qrf">
      <formula>NOT(ISERROR(SEARCH("qrf",M3)))</formula>
    </cfRule>
  </conditionalFormatting>
  <conditionalFormatting sqref="A1:N1">
    <cfRule type="containsText" dxfId="3382" priority="3031" operator="containsText" text="qrf">
      <formula>NOT(ISERROR(SEARCH("qrf",A1)))</formula>
    </cfRule>
  </conditionalFormatting>
  <conditionalFormatting sqref="O1">
    <cfRule type="containsText" dxfId="3381" priority="3030" operator="containsText" text="qrf">
      <formula>NOT(ISERROR(SEARCH("qrf",O1)))</formula>
    </cfRule>
  </conditionalFormatting>
  <conditionalFormatting sqref="D4:U4 A4:B4">
    <cfRule type="containsText" dxfId="3380" priority="3027" operator="containsText" text="qrf">
      <formula>NOT(ISERROR(SEARCH("qrf",A4)))</formula>
    </cfRule>
  </conditionalFormatting>
  <conditionalFormatting sqref="B28:B32">
    <cfRule type="containsText" dxfId="3379" priority="3025" operator="containsText" text="qrf">
      <formula>NOT(ISERROR(SEARCH("qrf",B28)))</formula>
    </cfRule>
  </conditionalFormatting>
  <conditionalFormatting sqref="B28:B32">
    <cfRule type="cellIs" dxfId="3378" priority="3024" operator="equal">
      <formula>0</formula>
    </cfRule>
  </conditionalFormatting>
  <conditionalFormatting sqref="A28:A32">
    <cfRule type="containsText" dxfId="3377" priority="3012" operator="containsText" text="qrf">
      <formula>NOT(ISERROR(SEARCH("qrf",A28)))</formula>
    </cfRule>
  </conditionalFormatting>
  <conditionalFormatting sqref="B28:B32">
    <cfRule type="containsText" dxfId="3376" priority="3011" operator="containsText" text="qrf">
      <formula>NOT(ISERROR(SEARCH("qrf",B28)))</formula>
    </cfRule>
  </conditionalFormatting>
  <conditionalFormatting sqref="D28:U32">
    <cfRule type="containsText" dxfId="3375" priority="3009" operator="containsText" text="valet">
      <formula>NOT(ISERROR(SEARCH("valet",D28)))</formula>
    </cfRule>
    <cfRule type="containsText" dxfId="3374" priority="3010" operator="containsText" text="qrf">
      <formula>NOT(ISERROR(SEARCH("qrf",D28)))</formula>
    </cfRule>
  </conditionalFormatting>
  <conditionalFormatting sqref="C4">
    <cfRule type="containsText" dxfId="3373" priority="3006" operator="containsText" text="qrf">
      <formula>NOT(ISERROR(SEARCH("qrf",C4)))</formula>
    </cfRule>
  </conditionalFormatting>
  <conditionalFormatting sqref="AC37:AE38">
    <cfRule type="containsText" dxfId="3372" priority="2057" operator="containsText" text="qrf">
      <formula>NOT(ISERROR(SEARCH("qrf",AC37)))</formula>
    </cfRule>
  </conditionalFormatting>
  <conditionalFormatting sqref="M2">
    <cfRule type="containsText" dxfId="3371" priority="363" operator="containsText" text="qrf">
      <formula>NOT(ISERROR(SEARCH("qrf",M2)))</formula>
    </cfRule>
  </conditionalFormatting>
  <conditionalFormatting sqref="C22">
    <cfRule type="containsText" dxfId="3370" priority="336" operator="containsText" text="qrf">
      <formula>NOT(ISERROR(SEARCH("qrf",C22)))</formula>
    </cfRule>
  </conditionalFormatting>
  <conditionalFormatting sqref="B22">
    <cfRule type="containsText" dxfId="3369" priority="335" operator="containsText" text="qrf">
      <formula>NOT(ISERROR(SEARCH("qrf",B22)))</formula>
    </cfRule>
  </conditionalFormatting>
  <conditionalFormatting sqref="B22">
    <cfRule type="cellIs" dxfId="3368" priority="334" operator="equal">
      <formula>0</formula>
    </cfRule>
  </conditionalFormatting>
  <conditionalFormatting sqref="C22">
    <cfRule type="containsText" dxfId="3367" priority="330" operator="containsText" text="12:40x21:00">
      <formula>NOT(ISERROR(SEARCH("12:40x21:00",C22)))</formula>
    </cfRule>
    <cfRule type="containsText" dxfId="3366" priority="331" operator="containsText" text="16:40">
      <formula>NOT(ISERROR(SEARCH("16:40",C22)))</formula>
    </cfRule>
    <cfRule type="containsText" dxfId="3365" priority="332" operator="containsText" text="09:40">
      <formula>NOT(ISERROR(SEARCH("09:40",C22)))</formula>
    </cfRule>
    <cfRule type="containsText" dxfId="3364" priority="333" operator="containsText" text="14:40">
      <formula>NOT(ISERROR(SEARCH("14:40",C22)))</formula>
    </cfRule>
  </conditionalFormatting>
  <conditionalFormatting sqref="A22">
    <cfRule type="containsText" dxfId="3363" priority="329" operator="containsText" text="qrf">
      <formula>NOT(ISERROR(SEARCH("qrf",A22)))</formula>
    </cfRule>
  </conditionalFormatting>
  <conditionalFormatting sqref="C27">
    <cfRule type="containsText" dxfId="3362" priority="328" operator="containsText" text="qrf">
      <formula>NOT(ISERROR(SEARCH("qrf",C27)))</formula>
    </cfRule>
  </conditionalFormatting>
  <conditionalFormatting sqref="B27">
    <cfRule type="containsText" dxfId="3361" priority="327" operator="containsText" text="qrf">
      <formula>NOT(ISERROR(SEARCH("qrf",B27)))</formula>
    </cfRule>
  </conditionalFormatting>
  <conditionalFormatting sqref="B27">
    <cfRule type="cellIs" dxfId="3360" priority="326" operator="equal">
      <formula>0</formula>
    </cfRule>
  </conditionalFormatting>
  <conditionalFormatting sqref="C27">
    <cfRule type="containsText" dxfId="3359" priority="322" operator="containsText" text="12:40x21:00">
      <formula>NOT(ISERROR(SEARCH("12:40x21:00",C27)))</formula>
    </cfRule>
    <cfRule type="containsText" dxfId="3358" priority="323" operator="containsText" text="16:40">
      <formula>NOT(ISERROR(SEARCH("16:40",C27)))</formula>
    </cfRule>
    <cfRule type="containsText" dxfId="3357" priority="324" operator="containsText" text="09:40">
      <formula>NOT(ISERROR(SEARCH("09:40",C27)))</formula>
    </cfRule>
    <cfRule type="containsText" dxfId="3356" priority="325" operator="containsText" text="14:40">
      <formula>NOT(ISERROR(SEARCH("14:40",C27)))</formula>
    </cfRule>
  </conditionalFormatting>
  <conditionalFormatting sqref="A27">
    <cfRule type="containsText" dxfId="3355" priority="321" operator="containsText" text="qrf">
      <formula>NOT(ISERROR(SEARCH("qrf",A27)))</formula>
    </cfRule>
  </conditionalFormatting>
  <conditionalFormatting sqref="D22:U22">
    <cfRule type="cellIs" dxfId="3354" priority="309" operator="equal">
      <formula>0</formula>
    </cfRule>
    <cfRule type="containsText" dxfId="3353" priority="312" operator="containsText" text="valet">
      <formula>NOT(ISERROR(SEARCH("valet",D22)))</formula>
    </cfRule>
    <cfRule type="containsText" dxfId="3352" priority="313" operator="containsText" text="qrf">
      <formula>NOT(ISERROR(SEARCH("qrf",D22)))</formula>
    </cfRule>
  </conditionalFormatting>
  <conditionalFormatting sqref="D22:U22">
    <cfRule type="cellIs" dxfId="3351" priority="310" operator="greaterThan">
      <formula>4</formula>
    </cfRule>
    <cfRule type="cellIs" dxfId="3350" priority="311" operator="lessThan">
      <formula>4</formula>
    </cfRule>
  </conditionalFormatting>
  <conditionalFormatting sqref="D27:U27">
    <cfRule type="cellIs" dxfId="3349" priority="305" operator="equal">
      <formula>0</formula>
    </cfRule>
    <cfRule type="containsText" dxfId="3348" priority="307" operator="containsText" text="valet">
      <formula>NOT(ISERROR(SEARCH("valet",D27)))</formula>
    </cfRule>
    <cfRule type="containsText" dxfId="3347" priority="308" operator="containsText" text="qrf">
      <formula>NOT(ISERROR(SEARCH("qrf",D27)))</formula>
    </cfRule>
  </conditionalFormatting>
  <conditionalFormatting sqref="D27:U27">
    <cfRule type="cellIs" dxfId="3346" priority="306" operator="equal">
      <formula>1</formula>
    </cfRule>
  </conditionalFormatting>
  <conditionalFormatting sqref="A36:AA38">
    <cfRule type="cellIs" dxfId="3345" priority="296" operator="equal">
      <formula>"caixa"</formula>
    </cfRule>
    <cfRule type="cellIs" dxfId="3344" priority="297" operator="equal">
      <formula>"valet"</formula>
    </cfRule>
    <cfRule type="cellIs" dxfId="3343" priority="298" operator="equal">
      <formula>"qrf"</formula>
    </cfRule>
  </conditionalFormatting>
  <conditionalFormatting sqref="W5:W21">
    <cfRule type="cellIs" dxfId="3342" priority="254" operator="equal">
      <formula>"caixa"</formula>
    </cfRule>
    <cfRule type="cellIs" dxfId="3341" priority="255" operator="equal">
      <formula>"valet"</formula>
    </cfRule>
    <cfRule type="cellIs" dxfId="3340" priority="256" operator="equal">
      <formula>"qrf"</formula>
    </cfRule>
  </conditionalFormatting>
  <conditionalFormatting sqref="W23:W26 W28:W32">
    <cfRule type="cellIs" dxfId="3339" priority="251" operator="equal">
      <formula>"caixa"</formula>
    </cfRule>
    <cfRule type="cellIs" dxfId="3338" priority="252" operator="equal">
      <formula>"valet"</formula>
    </cfRule>
    <cfRule type="cellIs" dxfId="3337" priority="253" operator="equal">
      <formula>"qrf"</formula>
    </cfRule>
  </conditionalFormatting>
  <conditionalFormatting sqref="C28:C32">
    <cfRule type="containsText" dxfId="3336" priority="247" operator="containsText" text="qrf">
      <formula>NOT(ISERROR(SEARCH("qrf",C28)))</formula>
    </cfRule>
  </conditionalFormatting>
  <conditionalFormatting sqref="C28:C32">
    <cfRule type="containsText" dxfId="3335" priority="243" operator="containsText" text="12:40 X 21:00">
      <formula>NOT(ISERROR(SEARCH("12:40 X 21:00",C28)))</formula>
    </cfRule>
    <cfRule type="containsText" dxfId="3334" priority="244" operator="containsText" text="16:40">
      <formula>NOT(ISERROR(SEARCH("16:40",C28)))</formula>
    </cfRule>
    <cfRule type="containsText" dxfId="3333" priority="245" operator="containsText" text="09:40">
      <formula>NOT(ISERROR(SEARCH("09:40",C28)))</formula>
    </cfRule>
    <cfRule type="containsText" dxfId="3332" priority="246" operator="containsText" text="14:40">
      <formula>NOT(ISERROR(SEARCH("14:40",C28)))</formula>
    </cfRule>
  </conditionalFormatting>
  <conditionalFormatting sqref="A2:L3">
    <cfRule type="cellIs" dxfId="3331" priority="239" operator="equal">
      <formula>"caixa"</formula>
    </cfRule>
    <cfRule type="cellIs" dxfId="3330" priority="240" operator="equal">
      <formula>"valet"</formula>
    </cfRule>
    <cfRule type="cellIs" dxfId="3329" priority="241" operator="equal">
      <formula>"qrf"</formula>
    </cfRule>
  </conditionalFormatting>
  <conditionalFormatting sqref="U72:U82">
    <cfRule type="containsText" dxfId="3328" priority="238" operator="containsText" text="qrf">
      <formula>NOT(ISERROR(SEARCH("qrf",U72)))</formula>
    </cfRule>
  </conditionalFormatting>
  <conditionalFormatting sqref="U70:U71">
    <cfRule type="containsText" dxfId="3327" priority="237" operator="containsText" text="qrf">
      <formula>NOT(ISERROR(SEARCH("qrf",U70)))</formula>
    </cfRule>
  </conditionalFormatting>
  <conditionalFormatting sqref="U60:U69">
    <cfRule type="containsText" dxfId="3326" priority="236" operator="containsText" text="qrf">
      <formula>NOT(ISERROR(SEARCH("qrf",U60)))</formula>
    </cfRule>
  </conditionalFormatting>
  <conditionalFormatting sqref="T39:T82">
    <cfRule type="containsText" dxfId="3325" priority="232" operator="containsText" text="CAIXA">
      <formula>NOT(ISERROR(SEARCH("CAIXA",T39)))</formula>
    </cfRule>
    <cfRule type="containsText" dxfId="3324" priority="233" operator="containsText" text="VALET">
      <formula>NOT(ISERROR(SEARCH("VALET",T39)))</formula>
    </cfRule>
    <cfRule type="cellIs" dxfId="3323" priority="234" operator="equal">
      <formula>"QRF"</formula>
    </cfRule>
    <cfRule type="containsText" dxfId="3322" priority="235" operator="containsText" text="ECHO 21">
      <formula>NOT(ISERROR(SEARCH("ECHO 21",T39)))</formula>
    </cfRule>
  </conditionalFormatting>
  <conditionalFormatting sqref="A23:A26">
    <cfRule type="cellIs" dxfId="3321" priority="127" operator="equal">
      <formula>"caixa"</formula>
    </cfRule>
    <cfRule type="cellIs" dxfId="3320" priority="128" operator="equal">
      <formula>"valet"</formula>
    </cfRule>
    <cfRule type="cellIs" dxfId="3319" priority="129" operator="equal">
      <formula>"qrf"</formula>
    </cfRule>
  </conditionalFormatting>
  <conditionalFormatting sqref="B23:B26">
    <cfRule type="cellIs" dxfId="3318" priority="112" operator="equal">
      <formula>"caixa"</formula>
    </cfRule>
    <cfRule type="cellIs" dxfId="3317" priority="113" operator="equal">
      <formula>"valet"</formula>
    </cfRule>
    <cfRule type="cellIs" dxfId="3316" priority="114" operator="equal">
      <formula>"qrf"</formula>
    </cfRule>
  </conditionalFormatting>
  <conditionalFormatting sqref="C23:C26">
    <cfRule type="containsText" dxfId="3315" priority="106" operator="containsText" text="qrf">
      <formula>NOT(ISERROR(SEARCH("qrf",C23)))</formula>
    </cfRule>
  </conditionalFormatting>
  <conditionalFormatting sqref="C23:C26">
    <cfRule type="containsText" dxfId="3314" priority="102" operator="containsText" text="12:40 X 21:00">
      <formula>NOT(ISERROR(SEARCH("12:40 X 21:00",C23)))</formula>
    </cfRule>
    <cfRule type="containsText" dxfId="3313" priority="103" operator="containsText" text="16:40">
      <formula>NOT(ISERROR(SEARCH("16:40",C23)))</formula>
    </cfRule>
    <cfRule type="containsText" dxfId="3312" priority="104" operator="containsText" text="09:40">
      <formula>NOT(ISERROR(SEARCH("09:40",C23)))</formula>
    </cfRule>
    <cfRule type="containsText" dxfId="3311" priority="105" operator="containsText" text="14:40">
      <formula>NOT(ISERROR(SEARCH("14:40",C23)))</formula>
    </cfRule>
  </conditionalFormatting>
  <conditionalFormatting sqref="K23:T23">
    <cfRule type="cellIs" dxfId="3310" priority="99" operator="equal">
      <formula>"caixa"</formula>
    </cfRule>
    <cfRule type="cellIs" dxfId="3309" priority="100" operator="equal">
      <formula>"valet"</formula>
    </cfRule>
    <cfRule type="cellIs" dxfId="3308" priority="101" operator="equal">
      <formula>"qrf"</formula>
    </cfRule>
  </conditionalFormatting>
  <conditionalFormatting sqref="D26:U26 D24:G24 Q24:T24 D25:L25 U25">
    <cfRule type="cellIs" dxfId="3307" priority="96" operator="equal">
      <formula>"caixa"</formula>
    </cfRule>
    <cfRule type="cellIs" dxfId="3306" priority="97" operator="equal">
      <formula>"valet"</formula>
    </cfRule>
    <cfRule type="cellIs" dxfId="3305" priority="98" operator="equal">
      <formula>"qrf"</formula>
    </cfRule>
  </conditionalFormatting>
  <conditionalFormatting sqref="H24">
    <cfRule type="cellIs" dxfId="3304" priority="93" operator="equal">
      <formula>"caixa"</formula>
    </cfRule>
    <cfRule type="cellIs" dxfId="3303" priority="94" operator="equal">
      <formula>"valet"</formula>
    </cfRule>
    <cfRule type="cellIs" dxfId="3302" priority="95" operator="equal">
      <formula>"qrf"</formula>
    </cfRule>
  </conditionalFormatting>
  <conditionalFormatting sqref="V1:X4">
    <cfRule type="cellIs" dxfId="3301" priority="72" operator="equal">
      <formula>"caixa"</formula>
    </cfRule>
    <cfRule type="cellIs" dxfId="3300" priority="73" operator="equal">
      <formula>"valet"</formula>
    </cfRule>
    <cfRule type="cellIs" dxfId="3299" priority="74" operator="equal">
      <formula>"qrf"</formula>
    </cfRule>
  </conditionalFormatting>
  <conditionalFormatting sqref="A81:S82">
    <cfRule type="containsText" dxfId="3298" priority="68" operator="containsText" text="CAIXA">
      <formula>NOT(ISERROR(SEARCH("CAIXA",A81)))</formula>
    </cfRule>
    <cfRule type="containsText" dxfId="3297" priority="69" operator="containsText" text="VALET">
      <formula>NOT(ISERROR(SEARCH("VALET",A81)))</formula>
    </cfRule>
    <cfRule type="cellIs" dxfId="3296" priority="70" operator="equal">
      <formula>"QRF"</formula>
    </cfRule>
    <cfRule type="containsText" dxfId="3295" priority="71" operator="containsText" text="ECHO 21">
      <formula>NOT(ISERROR(SEARCH("ECHO 21",A81)))</formula>
    </cfRule>
  </conditionalFormatting>
  <conditionalFormatting sqref="C81:C82">
    <cfRule type="containsText" dxfId="3294" priority="66" operator="containsText" text="12:40 x 21:00">
      <formula>NOT(ISERROR(SEARCH("12:40 x 21:00",C81)))</formula>
    </cfRule>
    <cfRule type="containsText" dxfId="3293" priority="67" operator="containsText" text="14:40 X 23:00">
      <formula>NOT(ISERROR(SEARCH("14:40 X 23:00",C81)))</formula>
    </cfRule>
  </conditionalFormatting>
  <conditionalFormatting sqref="D23:J23">
    <cfRule type="cellIs" dxfId="3292" priority="63" operator="equal">
      <formula>"caixa"</formula>
    </cfRule>
    <cfRule type="cellIs" dxfId="3291" priority="64" operator="equal">
      <formula>"valet"</formula>
    </cfRule>
    <cfRule type="cellIs" dxfId="3290" priority="65" operator="equal">
      <formula>"qrf"</formula>
    </cfRule>
  </conditionalFormatting>
  <conditionalFormatting sqref="I24:P24">
    <cfRule type="cellIs" dxfId="3289" priority="60" operator="equal">
      <formula>"caixa"</formula>
    </cfRule>
    <cfRule type="cellIs" dxfId="3288" priority="61" operator="equal">
      <formula>"valet"</formula>
    </cfRule>
    <cfRule type="cellIs" dxfId="3287" priority="62" operator="equal">
      <formula>"qrf"</formula>
    </cfRule>
  </conditionalFormatting>
  <conditionalFormatting sqref="M25:T25">
    <cfRule type="cellIs" dxfId="3286" priority="57" operator="equal">
      <formula>"caixa"</formula>
    </cfRule>
    <cfRule type="cellIs" dxfId="3285" priority="58" operator="equal">
      <formula>"valet"</formula>
    </cfRule>
    <cfRule type="cellIs" dxfId="3284" priority="59" operator="equal">
      <formula>"qrf"</formula>
    </cfRule>
  </conditionalFormatting>
  <conditionalFormatting sqref="A39:S80">
    <cfRule type="containsText" dxfId="3283" priority="53" operator="containsText" text="CAIXA">
      <formula>NOT(ISERROR(SEARCH("CAIXA",A39)))</formula>
    </cfRule>
    <cfRule type="containsText" dxfId="3282" priority="54" operator="containsText" text="VALET">
      <formula>NOT(ISERROR(SEARCH("VALET",A39)))</formula>
    </cfRule>
    <cfRule type="cellIs" dxfId="3281" priority="55" operator="equal">
      <formula>"QRF"</formula>
    </cfRule>
    <cfRule type="containsText" dxfId="3280" priority="56" operator="containsText" text="ECHO 21">
      <formula>NOT(ISERROR(SEARCH("ECHO 21",A39)))</formula>
    </cfRule>
  </conditionalFormatting>
  <conditionalFormatting sqref="C39:C80">
    <cfRule type="containsText" dxfId="3279" priority="51" operator="containsText" text="12:40 x 21:00">
      <formula>NOT(ISERROR(SEARCH("12:40 x 21:00",C39)))</formula>
    </cfRule>
    <cfRule type="containsText" dxfId="3278" priority="52" operator="containsText" text="14:40 X 23:00">
      <formula>NOT(ISERROR(SEARCH("14:40 X 23:00",C39)))</formula>
    </cfRule>
  </conditionalFormatting>
  <conditionalFormatting sqref="C5:C21">
    <cfRule type="containsText" dxfId="3277" priority="50" operator="containsText" text="qrf">
      <formula>NOT(ISERROR(SEARCH("qrf",C5)))</formula>
    </cfRule>
  </conditionalFormatting>
  <conditionalFormatting sqref="C5:C21">
    <cfRule type="containsText" dxfId="3276" priority="46" operator="containsText" text="12:40 X 21:00">
      <formula>NOT(ISERROR(SEARCH("12:40 X 21:00",C5)))</formula>
    </cfRule>
    <cfRule type="containsText" dxfId="3275" priority="47" operator="containsText" text="16:40">
      <formula>NOT(ISERROR(SEARCH("16:40",C5)))</formula>
    </cfRule>
    <cfRule type="containsText" dxfId="3274" priority="48" operator="containsText" text="09:40">
      <formula>NOT(ISERROR(SEARCH("09:40",C5)))</formula>
    </cfRule>
    <cfRule type="containsText" dxfId="3273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3272" priority="43" operator="equal">
      <formula>"caixa"</formula>
    </cfRule>
    <cfRule type="cellIs" dxfId="3271" priority="44" operator="equal">
      <formula>"valet"</formula>
    </cfRule>
    <cfRule type="cellIs" dxfId="3270" priority="45" operator="equal">
      <formula>"qrf"</formula>
    </cfRule>
  </conditionalFormatting>
  <conditionalFormatting sqref="B19:B21">
    <cfRule type="cellIs" dxfId="3269" priority="40" operator="equal">
      <formula>"caixa"</formula>
    </cfRule>
    <cfRule type="cellIs" dxfId="3268" priority="41" operator="equal">
      <formula>"valet"</formula>
    </cfRule>
    <cfRule type="cellIs" dxfId="3267" priority="42" operator="equal">
      <formula>"qrf"</formula>
    </cfRule>
  </conditionalFormatting>
  <conditionalFormatting sqref="D16:T18 U16:U17 D5:U15">
    <cfRule type="containsText" dxfId="3266" priority="36" operator="containsText" text="CAIXA">
      <formula>NOT(ISERROR(SEARCH("CAIXA",D5)))</formula>
    </cfRule>
    <cfRule type="containsText" dxfId="3265" priority="37" operator="containsText" text="VALET">
      <formula>NOT(ISERROR(SEARCH("VALET",D5)))</formula>
    </cfRule>
    <cfRule type="cellIs" dxfId="3264" priority="38" operator="equal">
      <formula>"QRF"</formula>
    </cfRule>
    <cfRule type="containsText" dxfId="3263" priority="39" operator="containsText" text="ECHO 21">
      <formula>NOT(ISERROR(SEARCH("ECHO 21",D5)))</formula>
    </cfRule>
  </conditionalFormatting>
  <conditionalFormatting sqref="B12">
    <cfRule type="cellIs" dxfId="3262" priority="33" operator="equal">
      <formula>"caixa"</formula>
    </cfRule>
    <cfRule type="cellIs" dxfId="3261" priority="34" operator="equal">
      <formula>"valet"</formula>
    </cfRule>
    <cfRule type="cellIs" dxfId="3260" priority="35" operator="equal">
      <formula>"qrf"</formula>
    </cfRule>
  </conditionalFormatting>
  <conditionalFormatting sqref="BE84:BE100 BE103:BE119">
    <cfRule type="containsText" dxfId="3259" priority="32" operator="containsText" text="qrf">
      <formula>NOT(ISERROR(SEARCH("qrf",BE84)))</formula>
    </cfRule>
  </conditionalFormatting>
  <conditionalFormatting sqref="BF84:BW100 BF103:BW119 BF136:BW138">
    <cfRule type="containsText" dxfId="3258" priority="31" operator="containsText" text="1">
      <formula>NOT(ISERROR(SEARCH("1",BF84)))</formula>
    </cfRule>
  </conditionalFormatting>
  <conditionalFormatting sqref="AM83:BC83">
    <cfRule type="containsText" dxfId="3257" priority="30" operator="containsText" text="qrf">
      <formula>NOT(ISERROR(SEARCH("qrf",AM83)))</formula>
    </cfRule>
  </conditionalFormatting>
  <conditionalFormatting sqref="BE122:BE138">
    <cfRule type="containsText" dxfId="3256" priority="29" operator="containsText" text="qrf">
      <formula>NOT(ISERROR(SEARCH("qrf",BE122)))</formula>
    </cfRule>
  </conditionalFormatting>
  <conditionalFormatting sqref="BE141:BE157">
    <cfRule type="containsText" dxfId="3255" priority="28" operator="containsText" text="qrf">
      <formula>NOT(ISERROR(SEARCH("qrf",BE141)))</formula>
    </cfRule>
  </conditionalFormatting>
  <conditionalFormatting sqref="BE160:BE176">
    <cfRule type="containsText" dxfId="3254" priority="27" operator="containsText" text="qrf">
      <formula>NOT(ISERROR(SEARCH("qrf",BE160)))</formula>
    </cfRule>
  </conditionalFormatting>
  <conditionalFormatting sqref="BE179:BE195">
    <cfRule type="containsText" dxfId="3253" priority="26" operator="containsText" text="qrf">
      <formula>NOT(ISERROR(SEARCH("qrf",BE179)))</formula>
    </cfRule>
  </conditionalFormatting>
  <conditionalFormatting sqref="BE198:BE214">
    <cfRule type="containsText" dxfId="3252" priority="25" operator="containsText" text="qrf">
      <formula>NOT(ISERROR(SEARCH("qrf",BE198)))</formula>
    </cfRule>
  </conditionalFormatting>
  <conditionalFormatting sqref="BE217:BE233">
    <cfRule type="containsText" dxfId="3251" priority="24" operator="containsText" text="qrf">
      <formula>NOT(ISERROR(SEARCH("qrf",BE217)))</formula>
    </cfRule>
  </conditionalFormatting>
  <conditionalFormatting sqref="BE236:BE252">
    <cfRule type="containsText" dxfId="3250" priority="23" operator="containsText" text="qrf">
      <formula>NOT(ISERROR(SEARCH("qrf",BE236)))</formula>
    </cfRule>
  </conditionalFormatting>
  <conditionalFormatting sqref="BF122:BW135">
    <cfRule type="containsText" dxfId="3249" priority="22" operator="containsText" text="1">
      <formula>NOT(ISERROR(SEARCH("1",BF122)))</formula>
    </cfRule>
  </conditionalFormatting>
  <conditionalFormatting sqref="BF141:BW154">
    <cfRule type="containsText" dxfId="3248" priority="21" operator="containsText" text="1">
      <formula>NOT(ISERROR(SEARCH("1",BF141)))</formula>
    </cfRule>
  </conditionalFormatting>
  <conditionalFormatting sqref="BF160:BW173">
    <cfRule type="containsText" dxfId="3247" priority="20" operator="containsText" text="1">
      <formula>NOT(ISERROR(SEARCH("1",BF160)))</formula>
    </cfRule>
  </conditionalFormatting>
  <conditionalFormatting sqref="BF179:BW192">
    <cfRule type="containsText" dxfId="3246" priority="19" operator="containsText" text="1">
      <formula>NOT(ISERROR(SEARCH("1",BF179)))</formula>
    </cfRule>
  </conditionalFormatting>
  <conditionalFormatting sqref="BF198:BW211">
    <cfRule type="containsText" dxfId="3245" priority="18" operator="containsText" text="1">
      <formula>NOT(ISERROR(SEARCH("1",BF198)))</formula>
    </cfRule>
  </conditionalFormatting>
  <conditionalFormatting sqref="BF217:BW230">
    <cfRule type="containsText" dxfId="3244" priority="17" operator="containsText" text="1">
      <formula>NOT(ISERROR(SEARCH("1",BF217)))</formula>
    </cfRule>
  </conditionalFormatting>
  <conditionalFormatting sqref="BF236:BW249">
    <cfRule type="containsText" dxfId="3243" priority="16" operator="containsText" text="1">
      <formula>NOT(ISERROR(SEARCH("1",BF236)))</formula>
    </cfRule>
  </conditionalFormatting>
  <conditionalFormatting sqref="BE255:BE271">
    <cfRule type="containsText" dxfId="3242" priority="15" operator="containsText" text="qrf">
      <formula>NOT(ISERROR(SEARCH("qrf",BE255)))</formula>
    </cfRule>
  </conditionalFormatting>
  <conditionalFormatting sqref="BF255:BW268">
    <cfRule type="containsText" dxfId="3241" priority="14" operator="containsText" text="1">
      <formula>NOT(ISERROR(SEARCH("1",BF255)))</formula>
    </cfRule>
  </conditionalFormatting>
  <conditionalFormatting sqref="BE274:BE290">
    <cfRule type="containsText" dxfId="3240" priority="13" operator="containsText" text="qrf">
      <formula>NOT(ISERROR(SEARCH("qrf",BE274)))</formula>
    </cfRule>
  </conditionalFormatting>
  <conditionalFormatting sqref="BF274:BW287">
    <cfRule type="containsText" dxfId="3239" priority="12" operator="containsText" text="1">
      <formula>NOT(ISERROR(SEARCH("1",BF274)))</formula>
    </cfRule>
  </conditionalFormatting>
  <conditionalFormatting sqref="BE293:BE309">
    <cfRule type="containsText" dxfId="3238" priority="11" operator="containsText" text="qrf">
      <formula>NOT(ISERROR(SEARCH("qrf",BE293)))</formula>
    </cfRule>
  </conditionalFormatting>
  <conditionalFormatting sqref="BF293:BW306">
    <cfRule type="containsText" dxfId="3237" priority="10" operator="containsText" text="1">
      <formula>NOT(ISERROR(SEARCH("1",BF293)))</formula>
    </cfRule>
  </conditionalFormatting>
  <conditionalFormatting sqref="BF155:BW157">
    <cfRule type="containsText" dxfId="3236" priority="9" operator="containsText" text="1">
      <formula>NOT(ISERROR(SEARCH("1",BF155)))</formula>
    </cfRule>
  </conditionalFormatting>
  <conditionalFormatting sqref="BF174:BW176">
    <cfRule type="containsText" dxfId="3235" priority="8" operator="containsText" text="1">
      <formula>NOT(ISERROR(SEARCH("1",BF174)))</formula>
    </cfRule>
  </conditionalFormatting>
  <conditionalFormatting sqref="BF193:BW195">
    <cfRule type="containsText" dxfId="3234" priority="7" operator="containsText" text="1">
      <formula>NOT(ISERROR(SEARCH("1",BF193)))</formula>
    </cfRule>
  </conditionalFormatting>
  <conditionalFormatting sqref="BF212:BW214">
    <cfRule type="containsText" dxfId="3233" priority="6" operator="containsText" text="1">
      <formula>NOT(ISERROR(SEARCH("1",BF212)))</formula>
    </cfRule>
  </conditionalFormatting>
  <conditionalFormatting sqref="BF231:BW233">
    <cfRule type="containsText" dxfId="3232" priority="5" operator="containsText" text="1">
      <formula>NOT(ISERROR(SEARCH("1",BF231)))</formula>
    </cfRule>
  </conditionalFormatting>
  <conditionalFormatting sqref="BF250:BW252">
    <cfRule type="containsText" dxfId="3231" priority="4" operator="containsText" text="1">
      <formula>NOT(ISERROR(SEARCH("1",BF250)))</formula>
    </cfRule>
  </conditionalFormatting>
  <conditionalFormatting sqref="BF269:BW271">
    <cfRule type="containsText" dxfId="3230" priority="3" operator="containsText" text="1">
      <formula>NOT(ISERROR(SEARCH("1",BF269)))</formula>
    </cfRule>
  </conditionalFormatting>
  <conditionalFormatting sqref="BF288:BW290">
    <cfRule type="containsText" dxfId="3229" priority="2" operator="containsText" text="1">
      <formula>NOT(ISERROR(SEARCH("1",BF288)))</formula>
    </cfRule>
  </conditionalFormatting>
  <conditionalFormatting sqref="BF307:BW309">
    <cfRule type="containsText" dxfId="3228" priority="1" operator="containsText" text="1">
      <formula>NOT(ISERROR(SEARCH("1",BF307)))</formula>
    </cfRule>
  </conditionalFormatting>
  <pageMargins left="0.23622047244094491" right="0.23622047244094491" top="0.23622047244094491" bottom="0.23622047244094491" header="0.31496062992125984" footer="0.31496062992125984"/>
  <pageSetup paperSize="9" scale="62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EsconderFolga09.EsconderFolga09">
                <anchor>
                  <from>
                    <xdr:col>26</xdr:col>
                    <xdr:colOff>1777042</xdr:colOff>
                    <xdr:row>5</xdr:row>
                    <xdr:rowOff>0</xdr:rowOff>
                  </from>
                  <to>
                    <xdr:col>28</xdr:col>
                    <xdr:colOff>1095555</xdr:colOff>
                    <xdr:row>8</xdr:row>
                    <xdr:rowOff>172528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ExibirFolga09.ExibirFolga09">
                <anchor>
                  <from>
                    <xdr:col>26</xdr:col>
                    <xdr:colOff>1725283</xdr:colOff>
                    <xdr:row>9</xdr:row>
                    <xdr:rowOff>155275</xdr:rowOff>
                  </from>
                  <to>
                    <xdr:col>28</xdr:col>
                    <xdr:colOff>1095555</xdr:colOff>
                    <xdr:row>21</xdr:row>
                    <xdr:rowOff>181155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73963E-EBBB-4668-82F5-25D9FE588583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75D387B0-CC91-49F7-9174-F8B34A3F1296}">
          <x14:formula1>
            <xm:f>'Referencia - erros'!$D$1:$D$10</xm:f>
          </x14:formula1>
          <xm:sqref>D24:G26 I24:U26 H25:H26 D23:J23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D200F-165D-4833-AC9D-51CE40533DE1}">
  <sheetPr codeName="Planilha159"/>
  <dimension ref="A1:BW309"/>
  <sheetViews>
    <sheetView showGridLines="0" showZeros="0" zoomScale="80" zoomScaleNormal="80" workbookViewId="0">
      <pane xSplit="3" ySplit="4" topLeftCell="D5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A36" sqref="A36:XFD38"/>
    </sheetView>
  </sheetViews>
  <sheetFormatPr defaultColWidth="9.125" defaultRowHeight="36" x14ac:dyDescent="0.6"/>
  <cols>
    <col min="1" max="1" width="7.875" style="37" customWidth="1"/>
    <col min="2" max="2" width="13.25" style="34" customWidth="1"/>
    <col min="3" max="3" width="14" style="34" bestFit="1" customWidth="1"/>
    <col min="4" max="8" width="9.625" style="34" customWidth="1"/>
    <col min="9" max="21" width="9.625" style="26" customWidth="1"/>
    <col min="22" max="22" width="12.375" style="26" hidden="1" customWidth="1"/>
    <col min="23" max="23" width="15.75" style="26" hidden="1" customWidth="1"/>
    <col min="24" max="24" width="12.125" style="67" hidden="1" customWidth="1"/>
    <col min="25" max="25" width="59.625" style="67" hidden="1" customWidth="1"/>
    <col min="26" max="26" width="8.875" style="64" bestFit="1" customWidth="1"/>
    <col min="27" max="27" width="32.375" style="64" bestFit="1" customWidth="1"/>
    <col min="28" max="28" width="6.75" style="64" customWidth="1"/>
    <col min="29" max="29" width="20.25" style="64" customWidth="1"/>
    <col min="30" max="30" width="15.25" style="64" customWidth="1"/>
    <col min="31" max="31" width="14.875" style="64" customWidth="1"/>
    <col min="32" max="32" width="10.125" style="64" customWidth="1"/>
    <col min="33" max="33" width="15.25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9"/>
      <c r="I1" s="269"/>
      <c r="J1" s="269"/>
      <c r="K1" s="269"/>
      <c r="L1" s="269"/>
      <c r="M1" s="269"/>
      <c r="N1" s="269"/>
      <c r="O1" s="270" t="s">
        <v>126</v>
      </c>
      <c r="P1" s="271"/>
      <c r="Q1" s="271"/>
      <c r="R1" s="3" t="s">
        <v>127</v>
      </c>
      <c r="S1" s="272">
        <f>$M$2</f>
        <v>45757</v>
      </c>
      <c r="T1" s="272"/>
      <c r="U1" s="32"/>
      <c r="V1" s="115" t="s">
        <v>128</v>
      </c>
      <c r="W1" s="116" t="str">
        <f>_xlfn.XLOOKUP($V$1,$V$26,$B$26," ",0,1)</f>
        <v>auxiliar2</v>
      </c>
      <c r="X1" s="27" t="str">
        <f>_xlfn.XLOOKUP($V$1,$V$29,$B$29," ",0,1)</f>
        <v>auxiliar3</v>
      </c>
      <c r="Y1" s="301" t="s">
        <v>163</v>
      </c>
      <c r="Z1" s="68"/>
      <c r="AA1" s="69" t="s">
        <v>35</v>
      </c>
      <c r="AB1" s="69" t="s">
        <v>129</v>
      </c>
      <c r="AC1" s="69" t="s">
        <v>130</v>
      </c>
      <c r="AD1" s="69" t="s">
        <v>131</v>
      </c>
      <c r="AE1" s="69" t="s">
        <v>132</v>
      </c>
      <c r="AF1" s="70"/>
      <c r="AG1" s="71"/>
      <c r="AH1" s="1"/>
      <c r="AI1" s="1"/>
      <c r="AJ1" s="29"/>
      <c r="AK1" s="29"/>
    </row>
    <row r="2" spans="1:37" s="17" customFormat="1" ht="18.2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>Supervisores:  auxiliar1 • supervisor3 •     •  Supervisor Junior: auxiliar3   •  Supervisor técnico: lider1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'01'!M2:Q2+9</f>
        <v>45757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 xml:space="preserve"> </v>
      </c>
      <c r="W2" s="27" t="str">
        <f>_xlfn.XLOOKUP($V$1,$V$28,$B$28," ",0,1)</f>
        <v>auxiliar1</v>
      </c>
      <c r="X2" s="117" t="str">
        <f>_xlfn.XLOOKUP($V$1,$V$32,$B$32," ",0,1)</f>
        <v>lider1</v>
      </c>
      <c r="Y2" s="302"/>
      <c r="Z2" s="57"/>
      <c r="AA2" s="63"/>
      <c r="AB2" s="69"/>
      <c r="AC2" s="72">
        <f>$AC$3</f>
        <v>45757</v>
      </c>
      <c r="AD2" s="72" t="e">
        <f>_xlfn.XLOOKUP(AC2,previsao[dia],previsao[tempo],,0,1)</f>
        <v>#N/A</v>
      </c>
      <c r="AE2" s="73" t="e">
        <f>_xlfn.XLOOKUP($AC$2,previsao[dia],previsao[maxima],,0,1)</f>
        <v>#N/A</v>
      </c>
      <c r="AF2" s="73" t="e">
        <f>_xlfn.XLOOKUP($AC$2,previsao[dia],previsao[minima],,0,1)</f>
        <v>#N/A</v>
      </c>
      <c r="AG2" s="65"/>
      <c r="AH2" s="2"/>
      <c r="AI2" s="2"/>
      <c r="AJ2" s="2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>supervisor4</v>
      </c>
      <c r="W3" s="27" t="str">
        <f>_xlfn.XLOOKUP($V$1,$V$30,$B$30," ",0,1)</f>
        <v>supervisor3</v>
      </c>
      <c r="X3" s="118"/>
      <c r="Y3" s="302"/>
      <c r="Z3" s="57"/>
      <c r="AA3" s="63"/>
      <c r="AB3" s="75"/>
      <c r="AC3" s="72">
        <f>$M$2</f>
        <v>45757</v>
      </c>
      <c r="AD3" s="252" t="e">
        <f>_xlfn.XLOOKUP(AD2,'Referencia - erros'!H2:H30,'Referencia - erros'!I2:I30,,0,1)</f>
        <v>#N/A</v>
      </c>
      <c r="AE3" s="252"/>
      <c r="AF3" s="252"/>
      <c r="AG3" s="7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>auxiliar4</v>
      </c>
      <c r="W4" s="114" t="str">
        <f>_xlfn.XLOOKUP($V$1,$V$31,$B$31," ",0,1)</f>
        <v xml:space="preserve"> </v>
      </c>
      <c r="X4" s="119"/>
      <c r="Y4" s="303"/>
      <c r="Z4" s="63"/>
      <c r="AA4" s="63"/>
      <c r="AB4" s="63"/>
      <c r="AC4" s="63"/>
      <c r="AD4" s="63"/>
      <c r="AE4" s="76"/>
      <c r="AF4" s="76"/>
      <c r="AG4" s="66"/>
    </row>
    <row r="5" spans="1:37" s="17" customFormat="1" ht="21.6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227"/>
      <c r="E5" s="227"/>
      <c r="F5" s="227"/>
      <c r="G5" s="227"/>
      <c r="H5" s="227"/>
      <c r="I5" s="227"/>
      <c r="J5" s="227"/>
      <c r="K5" s="22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QAP</v>
      </c>
      <c r="W5" s="90">
        <f>_xlfn.XLOOKUP(B5,'Escala mensal'!$E$4:$E$23,'Escala mensal'!$O$4:$O$23," ",0,1)</f>
        <v>0</v>
      </c>
      <c r="X5" s="57"/>
      <c r="Y5" s="57"/>
      <c r="Z5" s="63"/>
      <c r="AA5" s="63"/>
      <c r="AB5" s="63"/>
      <c r="AC5" s="63"/>
      <c r="AD5" s="63"/>
      <c r="AE5" s="63"/>
      <c r="AF5" s="63"/>
      <c r="AG5" s="57"/>
    </row>
    <row r="6" spans="1:37" s="17" customFormat="1" ht="22.1" hidden="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31" t="str">
        <f t="shared" ref="V6:V21" si="0">IF(W6=0,"QAP",IF(W6="X","FOLGA",IF(W6="F","FÉRIAS",IF(W6="A","FOLGA",IF(W6="O","FOLGA",IF(W6=9,"QAP",IF(W6=12,"QAP",IF(W6=7,"QAP",IF(W6=14,"QAP",IF(W6=16,"QAP",IF(W6="B","FOLGA",IF(W6="T","QAP",IF(W6="N","QAP",IF(W6=10,"QAP",IF(W6=11,"QAP",IF(W6="AT","ATESTADO",IF(W6=" ","CONTRATAR")))))))))))))))))</f>
        <v>FOLGA</v>
      </c>
      <c r="W6" s="90" t="str">
        <f>_xlfn.XLOOKUP(B6,'Escala mensal'!$E$4:$E$23,'Escala mensal'!$O$4:$O$23," ",0,1)</f>
        <v>X</v>
      </c>
      <c r="X6" s="57"/>
      <c r="Y6" s="57"/>
      <c r="Z6" s="63"/>
      <c r="AA6" s="63"/>
      <c r="AB6" s="63"/>
      <c r="AC6" s="63"/>
      <c r="AD6" s="99"/>
      <c r="AE6" s="63"/>
      <c r="AF6" s="63"/>
      <c r="AG6" s="57"/>
    </row>
    <row r="7" spans="1:37" s="17" customFormat="1" ht="22.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227"/>
      <c r="G7" s="227"/>
      <c r="H7" s="227"/>
      <c r="I7" s="227"/>
      <c r="J7" s="227"/>
      <c r="K7" s="227"/>
      <c r="L7" s="227"/>
      <c r="M7" s="227"/>
      <c r="N7" s="87"/>
      <c r="O7" s="87"/>
      <c r="P7" s="87"/>
      <c r="Q7" s="87"/>
      <c r="R7" s="87"/>
      <c r="S7" s="87"/>
      <c r="T7" s="87"/>
      <c r="U7" s="87"/>
      <c r="V7" s="31" t="str">
        <f t="shared" si="0"/>
        <v>QAP</v>
      </c>
      <c r="W7" s="90">
        <f>_xlfn.XLOOKUP(B7,'Escala mensal'!$E$4:$E$23,'Escala mensal'!$O$4:$O$23," ",0,1)</f>
        <v>0</v>
      </c>
      <c r="X7" s="57"/>
      <c r="Y7" s="57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227"/>
      <c r="I8" s="227"/>
      <c r="J8" s="227"/>
      <c r="K8" s="227"/>
      <c r="L8" s="227"/>
      <c r="M8" s="227"/>
      <c r="N8" s="227"/>
      <c r="O8" s="227"/>
      <c r="P8" s="87"/>
      <c r="Q8" s="87"/>
      <c r="R8" s="87"/>
      <c r="S8" s="87"/>
      <c r="T8" s="87"/>
      <c r="U8" s="87"/>
      <c r="V8" s="31" t="str">
        <f t="shared" si="0"/>
        <v>QAP</v>
      </c>
      <c r="W8" s="90">
        <f>_xlfn.XLOOKUP(B8,'Escala mensal'!$E$4:$E$23,'Escala mensal'!$O$4:$O$23," ",0,1)</f>
        <v>0</v>
      </c>
      <c r="X8" s="57"/>
      <c r="Y8" s="57"/>
      <c r="Z8" s="63"/>
      <c r="AA8" s="63"/>
      <c r="AB8" s="63"/>
      <c r="AC8" s="63"/>
      <c r="AD8" s="63"/>
      <c r="AE8" s="63"/>
      <c r="AF8" s="63"/>
      <c r="AG8" s="57"/>
    </row>
    <row r="9" spans="1:37" s="17" customFormat="1" ht="22.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227"/>
      <c r="I9" s="227"/>
      <c r="J9" s="227"/>
      <c r="K9" s="227"/>
      <c r="L9" s="227"/>
      <c r="M9" s="227"/>
      <c r="N9" s="227"/>
      <c r="O9" s="227"/>
      <c r="P9" s="87"/>
      <c r="Q9" s="87"/>
      <c r="R9" s="87"/>
      <c r="S9" s="87"/>
      <c r="T9" s="87"/>
      <c r="U9" s="87"/>
      <c r="V9" s="31" t="str">
        <f t="shared" si="0"/>
        <v>QAP</v>
      </c>
      <c r="W9" s="90">
        <f>_xlfn.XLOOKUP(B9,'Escala mensal'!$E$4:$E$23,'Escala mensal'!$O$4:$O$23," ",0,1)</f>
        <v>0</v>
      </c>
      <c r="X9" s="57"/>
      <c r="Y9" s="57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2.1" hidden="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31" t="str">
        <f t="shared" si="0"/>
        <v>FOLGA</v>
      </c>
      <c r="W10" s="90" t="str">
        <f>_xlfn.XLOOKUP(B10,'Escala mensal'!$E$4:$E$23,'Escala mensal'!$O$4:$O$23," ",0,1)</f>
        <v>X</v>
      </c>
      <c r="X10" s="57"/>
      <c r="Y10" s="57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hidden="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31" t="str">
        <f t="shared" si="0"/>
        <v>FOLGA</v>
      </c>
      <c r="W11" s="90" t="str">
        <f>_xlfn.XLOOKUP(B11,'Escala mensal'!$E$4:$E$23,'Escala mensal'!$O$4:$O$23," ",0,1)</f>
        <v>X</v>
      </c>
      <c r="X11" s="57"/>
      <c r="Y11" s="57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2.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227"/>
      <c r="L12" s="227"/>
      <c r="M12" s="227"/>
      <c r="N12" s="227"/>
      <c r="O12" s="227"/>
      <c r="P12" s="227"/>
      <c r="Q12" s="227"/>
      <c r="R12" s="227"/>
      <c r="S12" s="87"/>
      <c r="T12" s="87"/>
      <c r="U12" s="87"/>
      <c r="V12" s="31" t="str">
        <f t="shared" si="0"/>
        <v>QAP</v>
      </c>
      <c r="W12" s="90">
        <f>_xlfn.XLOOKUP(B12,'Escala mensal'!$E$4:$E$23,'Escala mensal'!$O$4:$O$23," ",0,1)</f>
        <v>0</v>
      </c>
      <c r="X12" s="57"/>
      <c r="Y12" s="57"/>
      <c r="Z12" s="63"/>
      <c r="AA12" s="63"/>
      <c r="AB12" s="63"/>
      <c r="AC12" s="63"/>
      <c r="AD12" s="63"/>
      <c r="AE12" s="63"/>
      <c r="AF12" s="63"/>
      <c r="AG12" s="57"/>
    </row>
    <row r="13" spans="1:37" s="17" customFormat="1" ht="22.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227"/>
      <c r="L13" s="227"/>
      <c r="M13" s="227"/>
      <c r="N13" s="227"/>
      <c r="O13" s="227"/>
      <c r="P13" s="227"/>
      <c r="Q13" s="227"/>
      <c r="R13" s="227"/>
      <c r="S13" s="87"/>
      <c r="T13" s="87"/>
      <c r="U13" s="87"/>
      <c r="V13" s="31" t="str">
        <f t="shared" si="0"/>
        <v>QAP</v>
      </c>
      <c r="W13" s="90">
        <f>_xlfn.XLOOKUP(B13,'Escala mensal'!$E$4:$E$23,'Escala mensal'!$O$4:$O$23," ",0,1)</f>
        <v>0</v>
      </c>
      <c r="X13" s="57"/>
      <c r="Y13" s="57"/>
      <c r="Z13" s="63"/>
      <c r="AA13" s="63"/>
      <c r="AB13" s="63"/>
      <c r="AC13" s="63"/>
      <c r="AD13" s="63"/>
      <c r="AE13" s="63"/>
      <c r="AF13" s="63"/>
      <c r="AG13" s="57"/>
    </row>
    <row r="14" spans="1:37" ht="22.1" customHeight="1" x14ac:dyDescent="0.6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227"/>
      <c r="L14" s="227"/>
      <c r="M14" s="227"/>
      <c r="N14" s="227"/>
      <c r="O14" s="227"/>
      <c r="P14" s="227"/>
      <c r="Q14" s="227"/>
      <c r="R14" s="227"/>
      <c r="S14" s="87"/>
      <c r="T14" s="87"/>
      <c r="U14" s="87"/>
      <c r="V14" s="31" t="str">
        <f t="shared" si="0"/>
        <v>QAP</v>
      </c>
      <c r="W14" s="90">
        <f>_xlfn.XLOOKUP(B14,'Escala mensal'!$E$4:$E$23,'Escala mensal'!$O$4:$O$23," ",0,1)</f>
        <v>0</v>
      </c>
      <c r="X14" s="57"/>
      <c r="Y14" s="57"/>
      <c r="Z14" s="63"/>
      <c r="AA14" s="63"/>
      <c r="AB14" s="63"/>
      <c r="AC14" s="63"/>
      <c r="AD14" s="63"/>
    </row>
    <row r="15" spans="1:37" ht="22.1" hidden="1" customHeight="1" x14ac:dyDescent="0.6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31" t="str">
        <f t="shared" si="0"/>
        <v>FÉRIAS</v>
      </c>
      <c r="W15" s="90" t="str">
        <f>_xlfn.XLOOKUP(B15,'Escala mensal'!$E$4:$E$23,'Escala mensal'!$O$4:$O$23," ",0,1)</f>
        <v>F</v>
      </c>
      <c r="X15" s="57"/>
      <c r="Y15" s="57"/>
      <c r="Z15" s="63"/>
      <c r="AA15" s="63"/>
      <c r="AB15" s="63"/>
      <c r="AC15" s="63"/>
      <c r="AD15" s="63"/>
    </row>
    <row r="16" spans="1:37" ht="22.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227"/>
      <c r="N16" s="227"/>
      <c r="O16" s="227"/>
      <c r="P16" s="227"/>
      <c r="Q16" s="227"/>
      <c r="R16" s="227"/>
      <c r="S16" s="227"/>
      <c r="T16" s="227"/>
      <c r="U16" s="87"/>
      <c r="V16" s="31" t="str">
        <f t="shared" si="0"/>
        <v>QAP</v>
      </c>
      <c r="W16" s="90">
        <f>_xlfn.XLOOKUP(B16,'Escala mensal'!$E$4:$E$23,'Escala mensal'!$O$4:$O$23," ",0,1)</f>
        <v>0</v>
      </c>
      <c r="X16" s="57"/>
      <c r="Y16" s="57"/>
      <c r="Z16" s="63"/>
      <c r="AA16" s="63"/>
      <c r="AB16" s="63"/>
      <c r="AC16" s="63"/>
      <c r="AD16" s="63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169" t="str">
        <f t="shared" si="0"/>
        <v>QAP</v>
      </c>
      <c r="W17" s="170">
        <f>_xlfn.XLOOKUP(B17,'Escala mensal'!$E$4:$E$23,'Escala mensal'!$O$4:$O$23," ",0,1)</f>
        <v>0</v>
      </c>
      <c r="X17" s="171"/>
      <c r="Y17" s="171"/>
      <c r="Z17" s="63"/>
      <c r="AA17" s="63"/>
      <c r="AB17" s="63"/>
      <c r="AC17" s="63"/>
      <c r="AD17" s="63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QAP</v>
      </c>
      <c r="W18" s="90">
        <f>_xlfn.XLOOKUP(B18,'Escala mensal'!$E$4:$E$23,'Escala mensal'!$O$4:$O$23," ",0,1)</f>
        <v>0</v>
      </c>
      <c r="X18" s="57"/>
      <c r="Y18" s="57"/>
      <c r="Z18" s="63"/>
      <c r="AA18" s="63"/>
      <c r="AB18" s="63"/>
      <c r="AC18" s="63"/>
      <c r="AD18" s="63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mensal'!$O$4:$O$23," ",0,1)</f>
        <v>0</v>
      </c>
      <c r="X19" s="57"/>
      <c r="Y19" s="57"/>
      <c r="Z19" s="63"/>
      <c r="AA19" s="63"/>
      <c r="AB19" s="63"/>
      <c r="AC19" s="63"/>
      <c r="AD19" s="63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mensal'!$O$4:$O$23," ",0,1)</f>
        <v>0</v>
      </c>
      <c r="X20" s="57"/>
      <c r="Y20" s="57"/>
      <c r="Z20" s="63"/>
      <c r="AA20" s="63"/>
      <c r="AB20" s="63"/>
      <c r="AC20" s="63"/>
      <c r="AD20" s="63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mensal'!$O$4:$O$23," ",0,1)</f>
        <v>0</v>
      </c>
      <c r="X21" s="57"/>
      <c r="Y21" s="57"/>
      <c r="Z21" s="63"/>
      <c r="AA21" s="63"/>
      <c r="AB21" s="63"/>
      <c r="AC21" s="63"/>
      <c r="AD21" s="63"/>
    </row>
    <row r="22" spans="1:37" ht="22.1" customHeight="1" x14ac:dyDescent="0.6">
      <c r="A22" s="253" t="str">
        <f>_xlfn.CONCAT(SUBTOTAL(103, $A$5:$A$20), " ", "Op. estacionamento")</f>
        <v>8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3"/>
      <c r="W22" s="54"/>
      <c r="X22" s="57"/>
      <c r="Y22" s="57"/>
      <c r="Z22" s="63"/>
      <c r="AA22" s="63"/>
      <c r="AB22" s="63"/>
      <c r="AC22" s="63"/>
      <c r="AD22" s="63"/>
      <c r="AJ22" s="17"/>
    </row>
    <row r="23" spans="1:37" s="30" customFormat="1" ht="22.1" hidden="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31" t="str">
        <f t="shared" ref="V23:V26" si="1">IF(W23=0,"QAP",IF(W23="X","FOLGA",IF(W23="F","FÉRIAS",IF(W23="A","FOLGA",IF(W23="O","FOLGA",IF(W23=9,"QAP",IF(W23=12,"QAP",IF(W23=6,"QAP",IF(W23=7,"QAP",IF(W23=14,"QAP",IF(W23=16,"QAP",IF(W23="B","FOLGA",IF(W23="T","QAP",IF(W23="N","QAP",IF(W23=10,"QAP",IF(W23=11,"QAP",IF(W23="AT","ATESTADO",IF(W23=" ","CONTRATAR"))))))))))))))))))</f>
        <v>FOLGA</v>
      </c>
      <c r="W23" s="90" t="str">
        <f>_xlfn.XLOOKUP(B23,'Escala mensal'!$E$28:$E$36,'Escala mensal'!$O$28:$O$36,,0,1)</f>
        <v>X</v>
      </c>
      <c r="X23" s="57"/>
      <c r="Y23" s="57"/>
      <c r="Z23" s="63"/>
      <c r="AA23" s="63"/>
      <c r="AB23" s="63"/>
      <c r="AC23" s="63"/>
      <c r="AD23" s="63"/>
      <c r="AE23" s="64"/>
      <c r="AF23" s="63"/>
      <c r="AG23" s="59"/>
    </row>
    <row r="24" spans="1:37" s="30" customFormat="1" ht="22.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228"/>
      <c r="J24" s="228"/>
      <c r="K24" s="228"/>
      <c r="L24" s="228"/>
      <c r="M24" s="228"/>
      <c r="N24" s="228"/>
      <c r="O24" s="228"/>
      <c r="P24" s="228"/>
      <c r="Q24" s="88"/>
      <c r="R24" s="88"/>
      <c r="S24" s="88"/>
      <c r="T24" s="88"/>
      <c r="U24" s="89"/>
      <c r="V24" s="31" t="str">
        <f t="shared" si="1"/>
        <v>QAP</v>
      </c>
      <c r="W24" s="90">
        <f>_xlfn.XLOOKUP(B24,'Escala mensal'!$E$28:$E$36,'Escala mensal'!$O$28:$O$36,,0,1)</f>
        <v>0</v>
      </c>
      <c r="X24" s="57"/>
      <c r="Y24" s="57"/>
      <c r="Z24" s="63"/>
      <c r="AA24" s="63"/>
      <c r="AB24" s="63"/>
      <c r="AC24" s="63"/>
      <c r="AD24" s="63"/>
      <c r="AE24" s="64"/>
      <c r="AF24" s="63"/>
      <c r="AG24" s="59"/>
    </row>
    <row r="25" spans="1:37" s="30" customFormat="1" ht="22.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228"/>
      <c r="G25" s="228"/>
      <c r="H25" s="228"/>
      <c r="I25" s="228"/>
      <c r="J25" s="228"/>
      <c r="K25" s="228"/>
      <c r="L25" s="228"/>
      <c r="M25" s="228"/>
      <c r="N25" s="88"/>
      <c r="O25" s="88"/>
      <c r="P25" s="88"/>
      <c r="Q25" s="88"/>
      <c r="R25" s="88"/>
      <c r="S25" s="88"/>
      <c r="T25" s="88"/>
      <c r="U25" s="88"/>
      <c r="V25" s="31" t="str">
        <f t="shared" si="1"/>
        <v>QAP</v>
      </c>
      <c r="W25" s="90">
        <f>_xlfn.XLOOKUP(B25,'Escala mensal'!$E$28:$E$36,'Escala mensal'!$O$28:$O$36,,0,1)</f>
        <v>0</v>
      </c>
      <c r="X25" s="59"/>
      <c r="Y25" s="59"/>
      <c r="Z25" s="63"/>
      <c r="AA25" s="63"/>
      <c r="AB25" s="63"/>
      <c r="AC25" s="63"/>
      <c r="AD25" s="63"/>
      <c r="AE25" s="64"/>
      <c r="AF25" s="63"/>
      <c r="AG25" s="59"/>
    </row>
    <row r="26" spans="1:37" s="30" customFormat="1" ht="22.1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228"/>
      <c r="N26" s="228"/>
      <c r="O26" s="228"/>
      <c r="P26" s="228"/>
      <c r="Q26" s="228"/>
      <c r="R26" s="228"/>
      <c r="S26" s="228"/>
      <c r="T26" s="228"/>
      <c r="U26" s="228"/>
      <c r="V26" s="31" t="str">
        <f t="shared" si="1"/>
        <v>QAP</v>
      </c>
      <c r="W26" s="90">
        <f>_xlfn.XLOOKUP(B26,'Escala mensal'!$E$28:$E$36,'Escala mensal'!$O$28:$O$36,,0,1)</f>
        <v>0</v>
      </c>
      <c r="X26" s="59"/>
      <c r="Y26" s="59"/>
      <c r="Z26" s="63"/>
      <c r="AA26" s="63"/>
      <c r="AB26" s="63"/>
      <c r="AC26" s="63"/>
      <c r="AD26" s="63"/>
      <c r="AE26" s="64"/>
      <c r="AF26" s="63"/>
      <c r="AG26" s="59"/>
    </row>
    <row r="27" spans="1:37" s="30" customFormat="1" ht="22.1" customHeight="1" x14ac:dyDescent="0.6">
      <c r="A27" s="253" t="str">
        <f>CONCATENATE(SUBTOTAL(103, $A$23:$A$26), " ", "Cftv")</f>
        <v>3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4"/>
      <c r="W27" s="54"/>
      <c r="X27" s="59"/>
      <c r="Y27" s="59"/>
      <c r="Z27" s="63"/>
      <c r="AA27" s="63"/>
      <c r="AB27" s="63"/>
      <c r="AC27" s="63"/>
      <c r="AD27" s="63"/>
      <c r="AE27" s="64"/>
      <c r="AF27" s="63"/>
      <c r="AG27" s="59"/>
    </row>
    <row r="28" spans="1:37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QAP</v>
      </c>
      <c r="W28" s="90">
        <f>_xlfn.XLOOKUP(B28,'Escala mensal'!$E$28:$E$36,'Escala mensal'!$O$28:$O$36,,0,1)</f>
        <v>0</v>
      </c>
      <c r="X28" s="59"/>
      <c r="Y28" s="59"/>
      <c r="Z28" s="63"/>
      <c r="AA28" s="63"/>
      <c r="AB28" s="63"/>
      <c r="AC28" s="63"/>
      <c r="AD28" s="63"/>
      <c r="AE28" s="64"/>
      <c r="AF28" s="63"/>
      <c r="AG28" s="59"/>
    </row>
    <row r="29" spans="1:37" s="36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QAP</v>
      </c>
      <c r="W29" s="90">
        <f>_xlfn.XLOOKUP(B29,'Escala mensal'!$E$28:$E$36,'Escala mensal'!$O$28:$O$36,,0,1)</f>
        <v>0</v>
      </c>
      <c r="X29" s="57"/>
      <c r="Y29" s="57"/>
      <c r="Z29" s="63"/>
      <c r="AA29" s="63"/>
      <c r="AB29" s="63"/>
      <c r="AC29" s="63"/>
      <c r="AD29" s="63"/>
      <c r="AE29" s="64"/>
      <c r="AF29" s="64"/>
      <c r="AG29" s="56"/>
      <c r="AH29" s="34"/>
      <c r="AI29" s="34"/>
      <c r="AJ29" s="17"/>
      <c r="AK29" s="34"/>
    </row>
    <row r="30" spans="1:37" s="36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QAP</v>
      </c>
      <c r="W30" s="90">
        <f>_xlfn.XLOOKUP(B30,'Escala mensal'!$E$28:$E$36,'Escala mensal'!$O$28:$O$36,,0,1)</f>
        <v>0</v>
      </c>
      <c r="X30" s="57"/>
      <c r="Y30" s="57"/>
      <c r="Z30" s="63"/>
      <c r="AA30" s="63"/>
      <c r="AB30" s="63"/>
      <c r="AC30" s="63"/>
      <c r="AD30" s="63"/>
      <c r="AE30" s="64"/>
      <c r="AF30" s="64"/>
      <c r="AG30" s="56"/>
      <c r="AH30" s="34"/>
      <c r="AI30" s="34"/>
      <c r="AJ30" s="17"/>
      <c r="AK30" s="34"/>
    </row>
    <row r="31" spans="1:37" s="36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2"/>
        <v>FOLGA</v>
      </c>
      <c r="W31" s="90" t="str">
        <f>_xlfn.XLOOKUP(B31,'Escala mensal'!$E$28:$E$36,'Escala mensal'!$O$28:$O$36,,0,1)</f>
        <v>X</v>
      </c>
      <c r="X31" s="57"/>
      <c r="Y31" s="57"/>
      <c r="Z31" s="63"/>
      <c r="AA31" s="63"/>
      <c r="AB31" s="63"/>
      <c r="AC31" s="63"/>
      <c r="AD31" s="63"/>
      <c r="AE31" s="64"/>
      <c r="AF31" s="64"/>
      <c r="AG31" s="56"/>
      <c r="AH31" s="34"/>
      <c r="AI31" s="34"/>
      <c r="AJ31" s="17"/>
      <c r="AK31" s="34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QAP</v>
      </c>
      <c r="W32" s="90">
        <f>_xlfn.XLOOKUP(B32,'Escala mensal'!$E$28:$E$36,'Escala mensal'!$O$28:$O$36,,0,1)</f>
        <v>0</v>
      </c>
      <c r="X32" s="57"/>
      <c r="Y32" s="57"/>
      <c r="Z32" s="63"/>
      <c r="AA32" s="63"/>
      <c r="AB32" s="63"/>
      <c r="AC32" s="63"/>
      <c r="AD32" s="63"/>
      <c r="AE32" s="64"/>
      <c r="AF32" s="64"/>
      <c r="AG32" s="56"/>
      <c r="AH32" s="34"/>
      <c r="AI32" s="34"/>
      <c r="AJ32" s="17"/>
      <c r="AK32" s="34"/>
    </row>
    <row r="33" spans="1:37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 xml:space="preserve">FOLGAS:  •   • colaborador6 •   •   •  • colaborador5 • colaborador7 •   •   •   •   •   •   •   •   •   •   • supervisor2 •   •  •  •  •  •  • supervisor1•  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>OP.Cftv :   • supervisor4 • auxiliar4 • auxiliar2</v>
      </c>
      <c r="Q33" s="296"/>
      <c r="R33" s="296"/>
      <c r="S33" s="296"/>
      <c r="T33" s="296"/>
      <c r="U33" s="297"/>
      <c r="V33" s="177"/>
      <c r="W33" s="177"/>
      <c r="X33" s="99"/>
      <c r="Y33" s="99"/>
      <c r="Z33" s="99"/>
      <c r="AA33" s="99"/>
      <c r="AB33" s="99"/>
      <c r="AC33" s="99"/>
      <c r="AD33" s="99"/>
      <c r="AE33" s="178"/>
      <c r="AF33" s="99"/>
      <c r="AG33" s="99"/>
      <c r="AH33" s="100"/>
      <c r="AI33" s="100"/>
      <c r="AJ33" s="100"/>
      <c r="AK33" s="100"/>
    </row>
    <row r="34" spans="1:37" s="100" customFormat="1" ht="21.25" customHeight="1" x14ac:dyDescent="0.4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",$X$36)</f>
        <v xml:space="preserve">FÉRIAS:  •   •   •   •   •  •   •   •   •   •    • colaborador15 •   •   •   •   •   •   •  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98"/>
      <c r="Q34" s="299"/>
      <c r="R34" s="299"/>
      <c r="S34" s="299"/>
      <c r="T34" s="299"/>
      <c r="U34" s="300"/>
      <c r="V34" s="99"/>
      <c r="W34" s="99"/>
      <c r="X34" s="99"/>
      <c r="Y34" s="99"/>
      <c r="Z34" s="99"/>
      <c r="AA34" s="99"/>
      <c r="AB34" s="99"/>
      <c r="AC34" s="99"/>
      <c r="AD34" s="99"/>
      <c r="AE34" s="178"/>
      <c r="AF34" s="178"/>
      <c r="AG34" s="178"/>
      <c r="AH34" s="179"/>
      <c r="AI34" s="179"/>
      <c r="AK34" s="179"/>
    </row>
    <row r="35" spans="1:37" s="182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184"/>
      <c r="W35" s="184"/>
      <c r="X35" s="185" t="str">
        <f>_xlfn.XLOOKUP($A$35,$V$31,$B$31," ",0,1)</f>
        <v xml:space="preserve"> </v>
      </c>
      <c r="Y35" s="185"/>
      <c r="Z35" s="99"/>
      <c r="AA35" s="99"/>
      <c r="AB35" s="99"/>
      <c r="AC35" s="99"/>
      <c r="AD35" s="99"/>
      <c r="AE35" s="178"/>
      <c r="AF35" s="99"/>
      <c r="AG35" s="99"/>
    </row>
    <row r="36" spans="1:37" s="58" customFormat="1" hidden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>colaborador15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 xml:space="preserve"> 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63"/>
      <c r="AC36" s="63"/>
      <c r="AD36" s="63"/>
      <c r="AE36" s="64"/>
      <c r="AF36" s="63"/>
      <c r="AG36" s="59"/>
      <c r="AH36" s="59"/>
      <c r="AI36" s="59"/>
      <c r="AJ36" s="59"/>
      <c r="AK36" s="59"/>
    </row>
    <row r="37" spans="1:37" s="33" customFormat="1" hidden="1" x14ac:dyDescent="0.6">
      <c r="A37" s="91" t="s">
        <v>154</v>
      </c>
      <c r="B37" s="91" t="str">
        <f>_xlfn.XLOOKUP($A$37,$V$5,$B$5," ",0,1)</f>
        <v xml:space="preserve"> </v>
      </c>
      <c r="C37" s="91" t="str">
        <f>_xlfn.XLOOKUP($A$37,$V$6,$B$6," ",0,1)</f>
        <v>colaborador6</v>
      </c>
      <c r="D37" s="91" t="str">
        <f>_xlfn.XLOOKUP($A$37,$V$7,$B$7," ",0,1)</f>
        <v xml:space="preserve"> </v>
      </c>
      <c r="E37" s="91" t="str">
        <f>_xlfn.XLOOKUP($A$37,$V$8,$B$8," ",0,1)</f>
        <v xml:space="preserve"> </v>
      </c>
      <c r="F37" s="91" t="str">
        <f>_xlfn.XLOOKUP($A$37,$V$9,$B$9,"",0,1)</f>
        <v/>
      </c>
      <c r="G37" s="91" t="str">
        <f>_xlfn.XLOOKUP($A$37,$V$10,$B$10," ",0,1)</f>
        <v>colaborador5</v>
      </c>
      <c r="H37" s="91" t="str">
        <f>_xlfn.XLOOKUP($A$37,$V$11,$B$11," ",0,1)</f>
        <v>colaborador7</v>
      </c>
      <c r="I37" s="91" t="str">
        <f>_xlfn.XLOOKUP($A$37,$V$12,$B$12," ",0,1)</f>
        <v xml:space="preserve"> </v>
      </c>
      <c r="J37" s="91" t="str">
        <f>_xlfn.XLOOKUP($A$37,$V$13,$B$13," ",0,1)</f>
        <v xml:space="preserve"> </v>
      </c>
      <c r="K37" s="91" t="str">
        <f>_xlfn.XLOOKUP($A$37,$V$14,$B$14," ",0,1)</f>
        <v xml:space="preserve"> </v>
      </c>
      <c r="L37" s="91" t="str">
        <f>_xlfn.XLOOKUP($A$37,$V$15,$B$15," ",0,1)</f>
        <v xml:space="preserve"> </v>
      </c>
      <c r="M37" s="91" t="str">
        <f>_xlfn.XLOOKUP($A$37,$V$16,$B$16," ",0,1)</f>
        <v xml:space="preserve"> </v>
      </c>
      <c r="N37" s="91" t="str">
        <f>_xlfn.XLOOKUP($A$37,$V$17,$B$17," ",0,1)</f>
        <v xml:space="preserve"> </v>
      </c>
      <c r="O37" s="91" t="str">
        <f>_xlfn.XLOOKUP($A$37,$V$18,$B$18," ",0,1)</f>
        <v xml:space="preserve"> 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>supervisor2</v>
      </c>
      <c r="T37" s="91" t="str">
        <f>_xlfn.XLOOKUP($A$37,$V$24,$B$24," ",0,1)</f>
        <v xml:space="preserve"> </v>
      </c>
      <c r="U37" s="91" t="str">
        <f>_xlfn.XLOOKUP($A$37,$V$25,$B$25," ",0,1)</f>
        <v xml:space="preserve"> </v>
      </c>
      <c r="V37" s="91" t="str">
        <f>_xlfn.XLOOKUP($A$37,$V$26,$B$26," ",0,1)</f>
        <v xml:space="preserve"> </v>
      </c>
      <c r="W37" s="91" t="str">
        <f>_xlfn.XLOOKUP($A$37,$V$28,$B$28," ",0,1)</f>
        <v xml:space="preserve"> </v>
      </c>
      <c r="X37" s="91" t="str">
        <f>_xlfn.XLOOKUP($A$37,$V$29,$B$29," ",0,1)</f>
        <v xml:space="preserve"> </v>
      </c>
      <c r="Y37" s="91" t="str">
        <f>_xlfn.XLOOKUP($A$37,$V$30,$B$30," ",0,1)</f>
        <v xml:space="preserve"> </v>
      </c>
      <c r="Z37" s="91" t="str">
        <f>_xlfn.XLOOKUP($A$37,$V$31,$B$31," ",0,1)</f>
        <v>supervisor1</v>
      </c>
      <c r="AA37" s="91" t="str">
        <f>_xlfn.XLOOKUP($A$37,$V$32,$B$32," ",0,1)</f>
        <v xml:space="preserve"> </v>
      </c>
      <c r="AB37" s="16"/>
      <c r="AC37" s="15"/>
      <c r="AD37" s="15"/>
      <c r="AE37" s="15"/>
      <c r="AF37" s="18"/>
      <c r="AG37" s="34"/>
      <c r="AH37" s="34"/>
      <c r="AI37" s="34"/>
      <c r="AJ37" s="17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6"/>
      <c r="AC38" s="15"/>
      <c r="AD38" s="15"/>
      <c r="AE38" s="15"/>
      <c r="AF38" s="18"/>
      <c r="AG38" s="34"/>
      <c r="AH38" s="34"/>
      <c r="AI38" s="34"/>
      <c r="AJ38" s="17"/>
      <c r="AK38" s="34"/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3">SUM($BF$274:$BW$274)</f>
        <v>0</v>
      </c>
      <c r="AO94" s="206">
        <f t="shared" si="3"/>
        <v>0</v>
      </c>
      <c r="AP94" s="206">
        <f t="shared" si="3"/>
        <v>0</v>
      </c>
      <c r="AQ94" s="206">
        <f t="shared" si="3"/>
        <v>0</v>
      </c>
      <c r="AR94" s="206">
        <f t="shared" si="3"/>
        <v>0</v>
      </c>
      <c r="AS94" s="206">
        <f t="shared" si="3"/>
        <v>0</v>
      </c>
      <c r="AT94" s="206">
        <f t="shared" si="3"/>
        <v>0</v>
      </c>
      <c r="AU94" s="206">
        <f t="shared" si="3"/>
        <v>0</v>
      </c>
      <c r="AV94" s="206">
        <f t="shared" si="3"/>
        <v>0</v>
      </c>
      <c r="AW94" s="206">
        <f t="shared" si="3"/>
        <v>0</v>
      </c>
      <c r="AX94" s="206">
        <f t="shared" si="3"/>
        <v>0</v>
      </c>
      <c r="AY94" s="206">
        <f t="shared" si="3"/>
        <v>0</v>
      </c>
      <c r="AZ94" s="206">
        <f t="shared" si="3"/>
        <v>0</v>
      </c>
      <c r="BA94" s="206">
        <f t="shared" si="3"/>
        <v>0</v>
      </c>
      <c r="BB94" s="206">
        <f t="shared" si="3"/>
        <v>0</v>
      </c>
      <c r="BC94" s="206">
        <f t="shared" si="3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4">
    <mergeCell ref="Q52:R52"/>
    <mergeCell ref="A71:B71"/>
    <mergeCell ref="E71:F71"/>
    <mergeCell ref="I71:J71"/>
    <mergeCell ref="M71:N71"/>
    <mergeCell ref="A52:B52"/>
    <mergeCell ref="E52:F52"/>
    <mergeCell ref="I52:J52"/>
    <mergeCell ref="M52:N52"/>
    <mergeCell ref="I65:J65"/>
    <mergeCell ref="M65:N65"/>
    <mergeCell ref="A70:B70"/>
    <mergeCell ref="E70:F70"/>
    <mergeCell ref="I70:J70"/>
    <mergeCell ref="M70:N70"/>
    <mergeCell ref="A67:B67"/>
    <mergeCell ref="E67:F67"/>
    <mergeCell ref="I67:J67"/>
    <mergeCell ref="M67:N67"/>
    <mergeCell ref="A68:B68"/>
    <mergeCell ref="E68:F68"/>
    <mergeCell ref="I68:J68"/>
    <mergeCell ref="M68:N68"/>
    <mergeCell ref="A65:B65"/>
    <mergeCell ref="E65:F65"/>
    <mergeCell ref="A66:B66"/>
    <mergeCell ref="E66:F66"/>
    <mergeCell ref="I66:J66"/>
    <mergeCell ref="M66:N66"/>
    <mergeCell ref="A69:B69"/>
    <mergeCell ref="E69:F69"/>
    <mergeCell ref="I69:J69"/>
    <mergeCell ref="M69:N69"/>
    <mergeCell ref="A62:B62"/>
    <mergeCell ref="E62:F62"/>
    <mergeCell ref="I62:J62"/>
    <mergeCell ref="M62:N62"/>
    <mergeCell ref="B61:C61"/>
    <mergeCell ref="F61:G61"/>
    <mergeCell ref="J61:K61"/>
    <mergeCell ref="N61:O61"/>
    <mergeCell ref="A64:B64"/>
    <mergeCell ref="E64:F64"/>
    <mergeCell ref="I64:J64"/>
    <mergeCell ref="A63:B63"/>
    <mergeCell ref="E63:F63"/>
    <mergeCell ref="I63:J63"/>
    <mergeCell ref="M63:N63"/>
    <mergeCell ref="M64:N64"/>
    <mergeCell ref="A60:B60"/>
    <mergeCell ref="E60:F60"/>
    <mergeCell ref="I60:J60"/>
    <mergeCell ref="M60:N60"/>
    <mergeCell ref="Q60:R60"/>
    <mergeCell ref="A59:B59"/>
    <mergeCell ref="E59:F59"/>
    <mergeCell ref="I59:J59"/>
    <mergeCell ref="M59:N59"/>
    <mergeCell ref="Q59:R59"/>
    <mergeCell ref="A58:B58"/>
    <mergeCell ref="E58:F58"/>
    <mergeCell ref="I58:J58"/>
    <mergeCell ref="M58:N58"/>
    <mergeCell ref="Q58:R58"/>
    <mergeCell ref="A57:B57"/>
    <mergeCell ref="E57:F57"/>
    <mergeCell ref="I57:J57"/>
    <mergeCell ref="M57:N57"/>
    <mergeCell ref="Q57:R57"/>
    <mergeCell ref="A56:B56"/>
    <mergeCell ref="E56:F56"/>
    <mergeCell ref="I56:J56"/>
    <mergeCell ref="M56:N56"/>
    <mergeCell ref="Q56:R56"/>
    <mergeCell ref="A55:B55"/>
    <mergeCell ref="E55:F55"/>
    <mergeCell ref="I55:J55"/>
    <mergeCell ref="M55:N55"/>
    <mergeCell ref="Q55:R55"/>
    <mergeCell ref="A54:B54"/>
    <mergeCell ref="E54:F54"/>
    <mergeCell ref="I54:J54"/>
    <mergeCell ref="M54:N54"/>
    <mergeCell ref="Q54:R54"/>
    <mergeCell ref="A53:B53"/>
    <mergeCell ref="E53:F53"/>
    <mergeCell ref="I53:J53"/>
    <mergeCell ref="M53:N53"/>
    <mergeCell ref="Q53:R53"/>
    <mergeCell ref="A51:B51"/>
    <mergeCell ref="E51:F51"/>
    <mergeCell ref="I51:J51"/>
    <mergeCell ref="M51:N51"/>
    <mergeCell ref="Q51:R51"/>
    <mergeCell ref="B50:C50"/>
    <mergeCell ref="F50:G50"/>
    <mergeCell ref="J50:K50"/>
    <mergeCell ref="N50:O50"/>
    <mergeCell ref="R50:S50"/>
    <mergeCell ref="A49:B49"/>
    <mergeCell ref="E49:F49"/>
    <mergeCell ref="I49:J49"/>
    <mergeCell ref="M49:N49"/>
    <mergeCell ref="Q49:R49"/>
    <mergeCell ref="A48:B48"/>
    <mergeCell ref="E48:F48"/>
    <mergeCell ref="I48:J48"/>
    <mergeCell ref="M48:N48"/>
    <mergeCell ref="Q48:R48"/>
    <mergeCell ref="A47:B47"/>
    <mergeCell ref="E47:F47"/>
    <mergeCell ref="I47:J47"/>
    <mergeCell ref="M47:N47"/>
    <mergeCell ref="Q47:R47"/>
    <mergeCell ref="A46:B46"/>
    <mergeCell ref="E46:F46"/>
    <mergeCell ref="I46:J46"/>
    <mergeCell ref="M46:N46"/>
    <mergeCell ref="Q46:R46"/>
    <mergeCell ref="I43:J43"/>
    <mergeCell ref="M43:N43"/>
    <mergeCell ref="Q43:R43"/>
    <mergeCell ref="A42:B42"/>
    <mergeCell ref="E42:F42"/>
    <mergeCell ref="I42:J42"/>
    <mergeCell ref="M42:N42"/>
    <mergeCell ref="Q42:R42"/>
    <mergeCell ref="A45:B45"/>
    <mergeCell ref="E45:F45"/>
    <mergeCell ref="I45:J45"/>
    <mergeCell ref="M45:N45"/>
    <mergeCell ref="Q45:R45"/>
    <mergeCell ref="A44:B44"/>
    <mergeCell ref="E44:F44"/>
    <mergeCell ref="I44:J44"/>
    <mergeCell ref="M44:N44"/>
    <mergeCell ref="Q44:R44"/>
    <mergeCell ref="A1:N1"/>
    <mergeCell ref="O1:Q1"/>
    <mergeCell ref="A2:L3"/>
    <mergeCell ref="M2:Q2"/>
    <mergeCell ref="S1:T1"/>
    <mergeCell ref="A22:C22"/>
    <mergeCell ref="A27:C27"/>
    <mergeCell ref="P33:U34"/>
    <mergeCell ref="A34:O34"/>
    <mergeCell ref="R2:U2"/>
    <mergeCell ref="BE197:BW197"/>
    <mergeCell ref="BE216:BW216"/>
    <mergeCell ref="B39:C39"/>
    <mergeCell ref="F39:G39"/>
    <mergeCell ref="J39:K39"/>
    <mergeCell ref="N39:O39"/>
    <mergeCell ref="R39:S39"/>
    <mergeCell ref="AD3:AF3"/>
    <mergeCell ref="A33:O33"/>
    <mergeCell ref="A35:J35"/>
    <mergeCell ref="K35:U35"/>
    <mergeCell ref="Y1:Y4"/>
    <mergeCell ref="A41:B41"/>
    <mergeCell ref="E41:F41"/>
    <mergeCell ref="I41:J41"/>
    <mergeCell ref="M41:N41"/>
    <mergeCell ref="Q41:R41"/>
    <mergeCell ref="A40:B40"/>
    <mergeCell ref="E40:F40"/>
    <mergeCell ref="I40:J40"/>
    <mergeCell ref="M40:N40"/>
    <mergeCell ref="Q40:R40"/>
    <mergeCell ref="A43:B43"/>
    <mergeCell ref="E43:F43"/>
    <mergeCell ref="R61:S61"/>
    <mergeCell ref="Q62:R62"/>
    <mergeCell ref="Q63:R63"/>
    <mergeCell ref="Q64:R64"/>
    <mergeCell ref="Q65:R65"/>
    <mergeCell ref="Q66:R66"/>
    <mergeCell ref="Q67:R67"/>
    <mergeCell ref="Q68:R68"/>
    <mergeCell ref="Q69:R69"/>
    <mergeCell ref="Q70:R70"/>
    <mergeCell ref="Q71:R71"/>
    <mergeCell ref="B72:C72"/>
    <mergeCell ref="F72:G72"/>
    <mergeCell ref="A73:B73"/>
    <mergeCell ref="E73:F73"/>
    <mergeCell ref="A74:B74"/>
    <mergeCell ref="E74:F74"/>
    <mergeCell ref="A75:B75"/>
    <mergeCell ref="E75:F75"/>
    <mergeCell ref="BE235:BW235"/>
    <mergeCell ref="BE254:BW254"/>
    <mergeCell ref="BE273:BW273"/>
    <mergeCell ref="BE292:BW292"/>
    <mergeCell ref="A81:B81"/>
    <mergeCell ref="E81:F81"/>
    <mergeCell ref="A82:B82"/>
    <mergeCell ref="E82:F82"/>
    <mergeCell ref="A76:B76"/>
    <mergeCell ref="E76:F76"/>
    <mergeCell ref="A77:B77"/>
    <mergeCell ref="E77:F77"/>
    <mergeCell ref="A78:B78"/>
    <mergeCell ref="E78:F78"/>
    <mergeCell ref="A79:B79"/>
    <mergeCell ref="E79:F79"/>
    <mergeCell ref="A80:B80"/>
    <mergeCell ref="E80:F80"/>
    <mergeCell ref="BE83:BW83"/>
    <mergeCell ref="BE102:BW102"/>
    <mergeCell ref="BE121:BW121"/>
    <mergeCell ref="BE140:BW140"/>
    <mergeCell ref="BE159:BW159"/>
    <mergeCell ref="BE178:BW178"/>
  </mergeCells>
  <phoneticPr fontId="3" type="noConversion"/>
  <conditionalFormatting sqref="V39:Y1048576 A83:U1048576">
    <cfRule type="containsText" dxfId="3227" priority="6260" operator="containsText" text="qrf">
      <formula>NOT(ISERROR(SEARCH("qrf",A39)))</formula>
    </cfRule>
  </conditionalFormatting>
  <conditionalFormatting sqref="AC2:AJ2">
    <cfRule type="cellIs" dxfId="3226" priority="6252" operator="equal">
      <formula>$M$2</formula>
    </cfRule>
  </conditionalFormatting>
  <conditionalFormatting sqref="AD3">
    <cfRule type="cellIs" dxfId="3225" priority="6251" operator="equal">
      <formula>$M$2</formula>
    </cfRule>
  </conditionalFormatting>
  <conditionalFormatting sqref="M3">
    <cfRule type="containsText" dxfId="3224" priority="3260" operator="containsText" text="qrf">
      <formula>NOT(ISERROR(SEARCH("qrf",M3)))</formula>
    </cfRule>
  </conditionalFormatting>
  <conditionalFormatting sqref="A1:N1">
    <cfRule type="containsText" dxfId="3223" priority="3259" operator="containsText" text="qrf">
      <formula>NOT(ISERROR(SEARCH("qrf",A1)))</formula>
    </cfRule>
  </conditionalFormatting>
  <conditionalFormatting sqref="O1">
    <cfRule type="containsText" dxfId="3222" priority="3258" operator="containsText" text="qrf">
      <formula>NOT(ISERROR(SEARCH("qrf",O1)))</formula>
    </cfRule>
  </conditionalFormatting>
  <conditionalFormatting sqref="D4:U4 A4:B4">
    <cfRule type="containsText" dxfId="3221" priority="3255" operator="containsText" text="qrf">
      <formula>NOT(ISERROR(SEARCH("qrf",A4)))</formula>
    </cfRule>
  </conditionalFormatting>
  <conditionalFormatting sqref="B28:B32">
    <cfRule type="containsText" dxfId="3220" priority="3253" operator="containsText" text="qrf">
      <formula>NOT(ISERROR(SEARCH("qrf",B28)))</formula>
    </cfRule>
  </conditionalFormatting>
  <conditionalFormatting sqref="B28:B32">
    <cfRule type="cellIs" dxfId="3219" priority="3252" operator="equal">
      <formula>0</formula>
    </cfRule>
  </conditionalFormatting>
  <conditionalFormatting sqref="A28:A32">
    <cfRule type="containsText" dxfId="3218" priority="3240" operator="containsText" text="qrf">
      <formula>NOT(ISERROR(SEARCH("qrf",A28)))</formula>
    </cfRule>
  </conditionalFormatting>
  <conditionalFormatting sqref="B28:B32">
    <cfRule type="containsText" dxfId="3217" priority="3239" operator="containsText" text="qrf">
      <formula>NOT(ISERROR(SEARCH("qrf",B28)))</formula>
    </cfRule>
  </conditionalFormatting>
  <conditionalFormatting sqref="D28:U32">
    <cfRule type="containsText" dxfId="3216" priority="3237" operator="containsText" text="valet">
      <formula>NOT(ISERROR(SEARCH("valet",D28)))</formula>
    </cfRule>
    <cfRule type="containsText" dxfId="3215" priority="3238" operator="containsText" text="qrf">
      <formula>NOT(ISERROR(SEARCH("qrf",D28)))</formula>
    </cfRule>
  </conditionalFormatting>
  <conditionalFormatting sqref="C4">
    <cfRule type="containsText" dxfId="3214" priority="3234" operator="containsText" text="qrf">
      <formula>NOT(ISERROR(SEARCH("qrf",C4)))</formula>
    </cfRule>
  </conditionalFormatting>
  <conditionalFormatting sqref="AC37:AE38">
    <cfRule type="containsText" dxfId="3213" priority="2295" operator="containsText" text="qrf">
      <formula>NOT(ISERROR(SEARCH("qrf",AC37)))</formula>
    </cfRule>
  </conditionalFormatting>
  <conditionalFormatting sqref="M2">
    <cfRule type="containsText" dxfId="3212" priority="356" operator="containsText" text="qrf">
      <formula>NOT(ISERROR(SEARCH("qrf",M2)))</formula>
    </cfRule>
  </conditionalFormatting>
  <conditionalFormatting sqref="C22">
    <cfRule type="containsText" dxfId="3211" priority="326" operator="containsText" text="qrf">
      <formula>NOT(ISERROR(SEARCH("qrf",C22)))</formula>
    </cfRule>
  </conditionalFormatting>
  <conditionalFormatting sqref="B22">
    <cfRule type="containsText" dxfId="3210" priority="325" operator="containsText" text="qrf">
      <formula>NOT(ISERROR(SEARCH("qrf",B22)))</formula>
    </cfRule>
  </conditionalFormatting>
  <conditionalFormatting sqref="B22">
    <cfRule type="cellIs" dxfId="3209" priority="324" operator="equal">
      <formula>0</formula>
    </cfRule>
  </conditionalFormatting>
  <conditionalFormatting sqref="C22">
    <cfRule type="containsText" dxfId="3208" priority="320" operator="containsText" text="12:40x21:00">
      <formula>NOT(ISERROR(SEARCH("12:40x21:00",C22)))</formula>
    </cfRule>
    <cfRule type="containsText" dxfId="3207" priority="321" operator="containsText" text="16:40">
      <formula>NOT(ISERROR(SEARCH("16:40",C22)))</formula>
    </cfRule>
    <cfRule type="containsText" dxfId="3206" priority="322" operator="containsText" text="09:40">
      <formula>NOT(ISERROR(SEARCH("09:40",C22)))</formula>
    </cfRule>
    <cfRule type="containsText" dxfId="3205" priority="323" operator="containsText" text="14:40">
      <formula>NOT(ISERROR(SEARCH("14:40",C22)))</formula>
    </cfRule>
  </conditionalFormatting>
  <conditionalFormatting sqref="A22">
    <cfRule type="containsText" dxfId="3204" priority="319" operator="containsText" text="qrf">
      <formula>NOT(ISERROR(SEARCH("qrf",A22)))</formula>
    </cfRule>
  </conditionalFormatting>
  <conditionalFormatting sqref="C27">
    <cfRule type="containsText" dxfId="3203" priority="318" operator="containsText" text="qrf">
      <formula>NOT(ISERROR(SEARCH("qrf",C27)))</formula>
    </cfRule>
  </conditionalFormatting>
  <conditionalFormatting sqref="B27">
    <cfRule type="containsText" dxfId="3202" priority="317" operator="containsText" text="qrf">
      <formula>NOT(ISERROR(SEARCH("qrf",B27)))</formula>
    </cfRule>
  </conditionalFormatting>
  <conditionalFormatting sqref="B27">
    <cfRule type="cellIs" dxfId="3201" priority="316" operator="equal">
      <formula>0</formula>
    </cfRule>
  </conditionalFormatting>
  <conditionalFormatting sqref="C27">
    <cfRule type="containsText" dxfId="3200" priority="312" operator="containsText" text="12:40x21:00">
      <formula>NOT(ISERROR(SEARCH("12:40x21:00",C27)))</formula>
    </cfRule>
    <cfRule type="containsText" dxfId="3199" priority="313" operator="containsText" text="16:40">
      <formula>NOT(ISERROR(SEARCH("16:40",C27)))</formula>
    </cfRule>
    <cfRule type="containsText" dxfId="3198" priority="314" operator="containsText" text="09:40">
      <formula>NOT(ISERROR(SEARCH("09:40",C27)))</formula>
    </cfRule>
    <cfRule type="containsText" dxfId="3197" priority="315" operator="containsText" text="14:40">
      <formula>NOT(ISERROR(SEARCH("14:40",C27)))</formula>
    </cfRule>
  </conditionalFormatting>
  <conditionalFormatting sqref="A27">
    <cfRule type="containsText" dxfId="3196" priority="311" operator="containsText" text="qrf">
      <formula>NOT(ISERROR(SEARCH("qrf",A27)))</formula>
    </cfRule>
  </conditionalFormatting>
  <conditionalFormatting sqref="D22:U22">
    <cfRule type="cellIs" dxfId="3195" priority="299" operator="equal">
      <formula>0</formula>
    </cfRule>
    <cfRule type="containsText" dxfId="3194" priority="302" operator="containsText" text="valet">
      <formula>NOT(ISERROR(SEARCH("valet",D22)))</formula>
    </cfRule>
    <cfRule type="containsText" dxfId="3193" priority="303" operator="containsText" text="qrf">
      <formula>NOT(ISERROR(SEARCH("qrf",D22)))</formula>
    </cfRule>
  </conditionalFormatting>
  <conditionalFormatting sqref="D22:U22">
    <cfRule type="cellIs" dxfId="3192" priority="300" operator="greaterThan">
      <formula>4</formula>
    </cfRule>
    <cfRule type="cellIs" dxfId="3191" priority="301" operator="lessThan">
      <formula>4</formula>
    </cfRule>
  </conditionalFormatting>
  <conditionalFormatting sqref="D27:U27">
    <cfRule type="cellIs" dxfId="3190" priority="295" operator="equal">
      <formula>0</formula>
    </cfRule>
    <cfRule type="containsText" dxfId="3189" priority="297" operator="containsText" text="valet">
      <formula>NOT(ISERROR(SEARCH("valet",D27)))</formula>
    </cfRule>
    <cfRule type="containsText" dxfId="3188" priority="298" operator="containsText" text="qrf">
      <formula>NOT(ISERROR(SEARCH("qrf",D27)))</formula>
    </cfRule>
  </conditionalFormatting>
  <conditionalFormatting sqref="D27:U27">
    <cfRule type="cellIs" dxfId="3187" priority="296" operator="equal">
      <formula>1</formula>
    </cfRule>
  </conditionalFormatting>
  <conditionalFormatting sqref="A36:AA38">
    <cfRule type="cellIs" dxfId="3186" priority="286" operator="equal">
      <formula>"caixa"</formula>
    </cfRule>
    <cfRule type="cellIs" dxfId="3185" priority="287" operator="equal">
      <formula>"valet"</formula>
    </cfRule>
    <cfRule type="cellIs" dxfId="3184" priority="288" operator="equal">
      <formula>"qrf"</formula>
    </cfRule>
  </conditionalFormatting>
  <conditionalFormatting sqref="W5:W21">
    <cfRule type="cellIs" dxfId="3183" priority="244" operator="equal">
      <formula>"caixa"</formula>
    </cfRule>
    <cfRule type="cellIs" dxfId="3182" priority="245" operator="equal">
      <formula>"valet"</formula>
    </cfRule>
    <cfRule type="cellIs" dxfId="3181" priority="246" operator="equal">
      <formula>"qrf"</formula>
    </cfRule>
  </conditionalFormatting>
  <conditionalFormatting sqref="W23:W26 W28:W32">
    <cfRule type="cellIs" dxfId="3180" priority="241" operator="equal">
      <formula>"caixa"</formula>
    </cfRule>
    <cfRule type="cellIs" dxfId="3179" priority="242" operator="equal">
      <formula>"valet"</formula>
    </cfRule>
    <cfRule type="cellIs" dxfId="3178" priority="243" operator="equal">
      <formula>"qrf"</formula>
    </cfRule>
  </conditionalFormatting>
  <conditionalFormatting sqref="C28:C32">
    <cfRule type="containsText" dxfId="3177" priority="237" operator="containsText" text="qrf">
      <formula>NOT(ISERROR(SEARCH("qrf",C28)))</formula>
    </cfRule>
  </conditionalFormatting>
  <conditionalFormatting sqref="C28:C32">
    <cfRule type="containsText" dxfId="3176" priority="233" operator="containsText" text="12:40 X 21:00">
      <formula>NOT(ISERROR(SEARCH("12:40 X 21:00",C28)))</formula>
    </cfRule>
    <cfRule type="containsText" dxfId="3175" priority="234" operator="containsText" text="16:40">
      <formula>NOT(ISERROR(SEARCH("16:40",C28)))</formula>
    </cfRule>
    <cfRule type="containsText" dxfId="3174" priority="235" operator="containsText" text="09:40">
      <formula>NOT(ISERROR(SEARCH("09:40",C28)))</formula>
    </cfRule>
    <cfRule type="containsText" dxfId="3173" priority="236" operator="containsText" text="14:40">
      <formula>NOT(ISERROR(SEARCH("14:40",C28)))</formula>
    </cfRule>
  </conditionalFormatting>
  <conditionalFormatting sqref="A2:L3">
    <cfRule type="cellIs" dxfId="3172" priority="229" operator="equal">
      <formula>"caixa"</formula>
    </cfRule>
    <cfRule type="cellIs" dxfId="3171" priority="230" operator="equal">
      <formula>"valet"</formula>
    </cfRule>
    <cfRule type="cellIs" dxfId="3170" priority="231" operator="equal">
      <formula>"qrf"</formula>
    </cfRule>
  </conditionalFormatting>
  <conditionalFormatting sqref="U72:U82">
    <cfRule type="containsText" dxfId="3169" priority="228" operator="containsText" text="qrf">
      <formula>NOT(ISERROR(SEARCH("qrf",U72)))</formula>
    </cfRule>
  </conditionalFormatting>
  <conditionalFormatting sqref="U70:U71">
    <cfRule type="containsText" dxfId="3168" priority="227" operator="containsText" text="qrf">
      <formula>NOT(ISERROR(SEARCH("qrf",U70)))</formula>
    </cfRule>
  </conditionalFormatting>
  <conditionalFormatting sqref="U60:U69">
    <cfRule type="containsText" dxfId="3167" priority="226" operator="containsText" text="qrf">
      <formula>NOT(ISERROR(SEARCH("qrf",U60)))</formula>
    </cfRule>
  </conditionalFormatting>
  <conditionalFormatting sqref="T39:T82">
    <cfRule type="containsText" dxfId="3166" priority="222" operator="containsText" text="CAIXA">
      <formula>NOT(ISERROR(SEARCH("CAIXA",T39)))</formula>
    </cfRule>
    <cfRule type="containsText" dxfId="3165" priority="223" operator="containsText" text="VALET">
      <formula>NOT(ISERROR(SEARCH("VALET",T39)))</formula>
    </cfRule>
    <cfRule type="cellIs" dxfId="3164" priority="224" operator="equal">
      <formula>"QRF"</formula>
    </cfRule>
    <cfRule type="containsText" dxfId="3163" priority="225" operator="containsText" text="ECHO 21">
      <formula>NOT(ISERROR(SEARCH("ECHO 21",T39)))</formula>
    </cfRule>
  </conditionalFormatting>
  <conditionalFormatting sqref="A23:A26">
    <cfRule type="cellIs" dxfId="3162" priority="121" operator="equal">
      <formula>"caixa"</formula>
    </cfRule>
    <cfRule type="cellIs" dxfId="3161" priority="122" operator="equal">
      <formula>"valet"</formula>
    </cfRule>
    <cfRule type="cellIs" dxfId="3160" priority="123" operator="equal">
      <formula>"qrf"</formula>
    </cfRule>
  </conditionalFormatting>
  <conditionalFormatting sqref="B23:B26">
    <cfRule type="cellIs" dxfId="3159" priority="106" operator="equal">
      <formula>"caixa"</formula>
    </cfRule>
    <cfRule type="cellIs" dxfId="3158" priority="107" operator="equal">
      <formula>"valet"</formula>
    </cfRule>
    <cfRule type="cellIs" dxfId="3157" priority="108" operator="equal">
      <formula>"qrf"</formula>
    </cfRule>
  </conditionalFormatting>
  <conditionalFormatting sqref="C23:C26">
    <cfRule type="containsText" dxfId="3156" priority="100" operator="containsText" text="qrf">
      <formula>NOT(ISERROR(SEARCH("qrf",C23)))</formula>
    </cfRule>
  </conditionalFormatting>
  <conditionalFormatting sqref="C23:C26">
    <cfRule type="containsText" dxfId="3155" priority="96" operator="containsText" text="12:40 X 21:00">
      <formula>NOT(ISERROR(SEARCH("12:40 X 21:00",C23)))</formula>
    </cfRule>
    <cfRule type="containsText" dxfId="3154" priority="97" operator="containsText" text="16:40">
      <formula>NOT(ISERROR(SEARCH("16:40",C23)))</formula>
    </cfRule>
    <cfRule type="containsText" dxfId="3153" priority="98" operator="containsText" text="09:40">
      <formula>NOT(ISERROR(SEARCH("09:40",C23)))</formula>
    </cfRule>
    <cfRule type="containsText" dxfId="3152" priority="99" operator="containsText" text="14:40">
      <formula>NOT(ISERROR(SEARCH("14:40",C23)))</formula>
    </cfRule>
  </conditionalFormatting>
  <conditionalFormatting sqref="D24:G24 I24:T24 D25:U26">
    <cfRule type="cellIs" dxfId="3151" priority="90" operator="equal">
      <formula>"caixa"</formula>
    </cfRule>
    <cfRule type="cellIs" dxfId="3150" priority="91" operator="equal">
      <formula>"valet"</formula>
    </cfRule>
    <cfRule type="cellIs" dxfId="3149" priority="92" operator="equal">
      <formula>"qrf"</formula>
    </cfRule>
  </conditionalFormatting>
  <conditionalFormatting sqref="H24">
    <cfRule type="cellIs" dxfId="3148" priority="87" operator="equal">
      <formula>"caixa"</formula>
    </cfRule>
    <cfRule type="cellIs" dxfId="3147" priority="88" operator="equal">
      <formula>"valet"</formula>
    </cfRule>
    <cfRule type="cellIs" dxfId="3146" priority="89" operator="equal">
      <formula>"qrf"</formula>
    </cfRule>
  </conditionalFormatting>
  <conditionalFormatting sqref="V1:X4">
    <cfRule type="cellIs" dxfId="3145" priority="66" operator="equal">
      <formula>"caixa"</formula>
    </cfRule>
    <cfRule type="cellIs" dxfId="3144" priority="67" operator="equal">
      <formula>"valet"</formula>
    </cfRule>
    <cfRule type="cellIs" dxfId="3143" priority="68" operator="equal">
      <formula>"qrf"</formula>
    </cfRule>
  </conditionalFormatting>
  <conditionalFormatting sqref="A81:S82">
    <cfRule type="containsText" dxfId="3142" priority="62" operator="containsText" text="CAIXA">
      <formula>NOT(ISERROR(SEARCH("CAIXA",A81)))</formula>
    </cfRule>
    <cfRule type="containsText" dxfId="3141" priority="63" operator="containsText" text="VALET">
      <formula>NOT(ISERROR(SEARCH("VALET",A81)))</formula>
    </cfRule>
    <cfRule type="cellIs" dxfId="3140" priority="64" operator="equal">
      <formula>"QRF"</formula>
    </cfRule>
    <cfRule type="containsText" dxfId="3139" priority="65" operator="containsText" text="ECHO 21">
      <formula>NOT(ISERROR(SEARCH("ECHO 21",A81)))</formula>
    </cfRule>
  </conditionalFormatting>
  <conditionalFormatting sqref="C81:C82">
    <cfRule type="containsText" dxfId="3138" priority="60" operator="containsText" text="12:40 x 21:00">
      <formula>NOT(ISERROR(SEARCH("12:40 x 21:00",C81)))</formula>
    </cfRule>
    <cfRule type="containsText" dxfId="3137" priority="61" operator="containsText" text="14:40 X 23:00">
      <formula>NOT(ISERROR(SEARCH("14:40 X 23:00",C81)))</formula>
    </cfRule>
  </conditionalFormatting>
  <conditionalFormatting sqref="A39:S80">
    <cfRule type="containsText" dxfId="3136" priority="56" operator="containsText" text="CAIXA">
      <formula>NOT(ISERROR(SEARCH("CAIXA",A39)))</formula>
    </cfRule>
    <cfRule type="containsText" dxfId="3135" priority="57" operator="containsText" text="VALET">
      <formula>NOT(ISERROR(SEARCH("VALET",A39)))</formula>
    </cfRule>
    <cfRule type="cellIs" dxfId="3134" priority="58" operator="equal">
      <formula>"QRF"</formula>
    </cfRule>
    <cfRule type="containsText" dxfId="3133" priority="59" operator="containsText" text="ECHO 21">
      <formula>NOT(ISERROR(SEARCH("ECHO 21",A39)))</formula>
    </cfRule>
  </conditionalFormatting>
  <conditionalFormatting sqref="C39:C80">
    <cfRule type="containsText" dxfId="3132" priority="54" operator="containsText" text="12:40 x 21:00">
      <formula>NOT(ISERROR(SEARCH("12:40 x 21:00",C39)))</formula>
    </cfRule>
    <cfRule type="containsText" dxfId="3131" priority="55" operator="containsText" text="14:40 X 23:00">
      <formula>NOT(ISERROR(SEARCH("14:40 X 23:00",C39)))</formula>
    </cfRule>
  </conditionalFormatting>
  <conditionalFormatting sqref="D23:U23">
    <cfRule type="cellIs" dxfId="3130" priority="51" operator="equal">
      <formula>"caixa"</formula>
    </cfRule>
    <cfRule type="cellIs" dxfId="3129" priority="52" operator="equal">
      <formula>"valet"</formula>
    </cfRule>
    <cfRule type="cellIs" dxfId="3128" priority="53" operator="equal">
      <formula>"qrf"</formula>
    </cfRule>
  </conditionalFormatting>
  <conditionalFormatting sqref="C5:C21">
    <cfRule type="containsText" dxfId="3127" priority="50" operator="containsText" text="qrf">
      <formula>NOT(ISERROR(SEARCH("qrf",C5)))</formula>
    </cfRule>
  </conditionalFormatting>
  <conditionalFormatting sqref="C5:C21">
    <cfRule type="containsText" dxfId="3126" priority="46" operator="containsText" text="12:40 X 21:00">
      <formula>NOT(ISERROR(SEARCH("12:40 X 21:00",C5)))</formula>
    </cfRule>
    <cfRule type="containsText" dxfId="3125" priority="47" operator="containsText" text="16:40">
      <formula>NOT(ISERROR(SEARCH("16:40",C5)))</formula>
    </cfRule>
    <cfRule type="containsText" dxfId="3124" priority="48" operator="containsText" text="09:40">
      <formula>NOT(ISERROR(SEARCH("09:40",C5)))</formula>
    </cfRule>
    <cfRule type="containsText" dxfId="3123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3122" priority="43" operator="equal">
      <formula>"caixa"</formula>
    </cfRule>
    <cfRule type="cellIs" dxfId="3121" priority="44" operator="equal">
      <formula>"valet"</formula>
    </cfRule>
    <cfRule type="cellIs" dxfId="3120" priority="45" operator="equal">
      <formula>"qrf"</formula>
    </cfRule>
  </conditionalFormatting>
  <conditionalFormatting sqref="B19:B21">
    <cfRule type="cellIs" dxfId="3119" priority="40" operator="equal">
      <formula>"caixa"</formula>
    </cfRule>
    <cfRule type="cellIs" dxfId="3118" priority="41" operator="equal">
      <formula>"valet"</formula>
    </cfRule>
    <cfRule type="cellIs" dxfId="3117" priority="42" operator="equal">
      <formula>"qrf"</formula>
    </cfRule>
  </conditionalFormatting>
  <conditionalFormatting sqref="D16:T18 U16:U17 D5:U15">
    <cfRule type="containsText" dxfId="3116" priority="36" operator="containsText" text="CAIXA">
      <formula>NOT(ISERROR(SEARCH("CAIXA",D5)))</formula>
    </cfRule>
    <cfRule type="containsText" dxfId="3115" priority="37" operator="containsText" text="VALET">
      <formula>NOT(ISERROR(SEARCH("VALET",D5)))</formula>
    </cfRule>
    <cfRule type="cellIs" dxfId="3114" priority="38" operator="equal">
      <formula>"QRF"</formula>
    </cfRule>
    <cfRule type="containsText" dxfId="3113" priority="39" operator="containsText" text="ECHO 21">
      <formula>NOT(ISERROR(SEARCH("ECHO 21",D5)))</formula>
    </cfRule>
  </conditionalFormatting>
  <conditionalFormatting sqref="B12">
    <cfRule type="cellIs" dxfId="3112" priority="33" operator="equal">
      <formula>"caixa"</formula>
    </cfRule>
    <cfRule type="cellIs" dxfId="3111" priority="34" operator="equal">
      <formula>"valet"</formula>
    </cfRule>
    <cfRule type="cellIs" dxfId="3110" priority="35" operator="equal">
      <formula>"qrf"</formula>
    </cfRule>
  </conditionalFormatting>
  <conditionalFormatting sqref="BE84:BE100 BE103:BE119">
    <cfRule type="containsText" dxfId="3109" priority="32" operator="containsText" text="qrf">
      <formula>NOT(ISERROR(SEARCH("qrf",BE84)))</formula>
    </cfRule>
  </conditionalFormatting>
  <conditionalFormatting sqref="BF84:BW100 BF103:BW119 BF136:BW138">
    <cfRule type="containsText" dxfId="3108" priority="31" operator="containsText" text="1">
      <formula>NOT(ISERROR(SEARCH("1",BF84)))</formula>
    </cfRule>
  </conditionalFormatting>
  <conditionalFormatting sqref="AM83:BC83">
    <cfRule type="containsText" dxfId="3107" priority="30" operator="containsText" text="qrf">
      <formula>NOT(ISERROR(SEARCH("qrf",AM83)))</formula>
    </cfRule>
  </conditionalFormatting>
  <conditionalFormatting sqref="BE122:BE138">
    <cfRule type="containsText" dxfId="3106" priority="29" operator="containsText" text="qrf">
      <formula>NOT(ISERROR(SEARCH("qrf",BE122)))</formula>
    </cfRule>
  </conditionalFormatting>
  <conditionalFormatting sqref="BE141:BE157">
    <cfRule type="containsText" dxfId="3105" priority="28" operator="containsText" text="qrf">
      <formula>NOT(ISERROR(SEARCH("qrf",BE141)))</formula>
    </cfRule>
  </conditionalFormatting>
  <conditionalFormatting sqref="BE160:BE176">
    <cfRule type="containsText" dxfId="3104" priority="27" operator="containsText" text="qrf">
      <formula>NOT(ISERROR(SEARCH("qrf",BE160)))</formula>
    </cfRule>
  </conditionalFormatting>
  <conditionalFormatting sqref="BE179:BE195">
    <cfRule type="containsText" dxfId="3103" priority="26" operator="containsText" text="qrf">
      <formula>NOT(ISERROR(SEARCH("qrf",BE179)))</formula>
    </cfRule>
  </conditionalFormatting>
  <conditionalFormatting sqref="BE198:BE214">
    <cfRule type="containsText" dxfId="3102" priority="25" operator="containsText" text="qrf">
      <formula>NOT(ISERROR(SEARCH("qrf",BE198)))</formula>
    </cfRule>
  </conditionalFormatting>
  <conditionalFormatting sqref="BE217:BE233">
    <cfRule type="containsText" dxfId="3101" priority="24" operator="containsText" text="qrf">
      <formula>NOT(ISERROR(SEARCH("qrf",BE217)))</formula>
    </cfRule>
  </conditionalFormatting>
  <conditionalFormatting sqref="BE236:BE252">
    <cfRule type="containsText" dxfId="3100" priority="23" operator="containsText" text="qrf">
      <formula>NOT(ISERROR(SEARCH("qrf",BE236)))</formula>
    </cfRule>
  </conditionalFormatting>
  <conditionalFormatting sqref="BF122:BW135">
    <cfRule type="containsText" dxfId="3099" priority="22" operator="containsText" text="1">
      <formula>NOT(ISERROR(SEARCH("1",BF122)))</formula>
    </cfRule>
  </conditionalFormatting>
  <conditionalFormatting sqref="BF141:BW154">
    <cfRule type="containsText" dxfId="3098" priority="21" operator="containsText" text="1">
      <formula>NOT(ISERROR(SEARCH("1",BF141)))</formula>
    </cfRule>
  </conditionalFormatting>
  <conditionalFormatting sqref="BF160:BW173">
    <cfRule type="containsText" dxfId="3097" priority="20" operator="containsText" text="1">
      <formula>NOT(ISERROR(SEARCH("1",BF160)))</formula>
    </cfRule>
  </conditionalFormatting>
  <conditionalFormatting sqref="BF179:BW192">
    <cfRule type="containsText" dxfId="3096" priority="19" operator="containsText" text="1">
      <formula>NOT(ISERROR(SEARCH("1",BF179)))</formula>
    </cfRule>
  </conditionalFormatting>
  <conditionalFormatting sqref="BF198:BW211">
    <cfRule type="containsText" dxfId="3095" priority="18" operator="containsText" text="1">
      <formula>NOT(ISERROR(SEARCH("1",BF198)))</formula>
    </cfRule>
  </conditionalFormatting>
  <conditionalFormatting sqref="BF217:BW230">
    <cfRule type="containsText" dxfId="3094" priority="17" operator="containsText" text="1">
      <formula>NOT(ISERROR(SEARCH("1",BF217)))</formula>
    </cfRule>
  </conditionalFormatting>
  <conditionalFormatting sqref="BF236:BW249">
    <cfRule type="containsText" dxfId="3093" priority="16" operator="containsText" text="1">
      <formula>NOT(ISERROR(SEARCH("1",BF236)))</formula>
    </cfRule>
  </conditionalFormatting>
  <conditionalFormatting sqref="BE255:BE271">
    <cfRule type="containsText" dxfId="3092" priority="15" operator="containsText" text="qrf">
      <formula>NOT(ISERROR(SEARCH("qrf",BE255)))</formula>
    </cfRule>
  </conditionalFormatting>
  <conditionalFormatting sqref="BF255:BW268">
    <cfRule type="containsText" dxfId="3091" priority="14" operator="containsText" text="1">
      <formula>NOT(ISERROR(SEARCH("1",BF255)))</formula>
    </cfRule>
  </conditionalFormatting>
  <conditionalFormatting sqref="BE274:BE290">
    <cfRule type="containsText" dxfId="3090" priority="13" operator="containsText" text="qrf">
      <formula>NOT(ISERROR(SEARCH("qrf",BE274)))</formula>
    </cfRule>
  </conditionalFormatting>
  <conditionalFormatting sqref="BF274:BW287">
    <cfRule type="containsText" dxfId="3089" priority="12" operator="containsText" text="1">
      <formula>NOT(ISERROR(SEARCH("1",BF274)))</formula>
    </cfRule>
  </conditionalFormatting>
  <conditionalFormatting sqref="BE293:BE309">
    <cfRule type="containsText" dxfId="3088" priority="11" operator="containsText" text="qrf">
      <formula>NOT(ISERROR(SEARCH("qrf",BE293)))</formula>
    </cfRule>
  </conditionalFormatting>
  <conditionalFormatting sqref="BF293:BW306">
    <cfRule type="containsText" dxfId="3087" priority="10" operator="containsText" text="1">
      <formula>NOT(ISERROR(SEARCH("1",BF293)))</formula>
    </cfRule>
  </conditionalFormatting>
  <conditionalFormatting sqref="BF155:BW157">
    <cfRule type="containsText" dxfId="3086" priority="9" operator="containsText" text="1">
      <formula>NOT(ISERROR(SEARCH("1",BF155)))</formula>
    </cfRule>
  </conditionalFormatting>
  <conditionalFormatting sqref="BF174:BW176">
    <cfRule type="containsText" dxfId="3085" priority="8" operator="containsText" text="1">
      <formula>NOT(ISERROR(SEARCH("1",BF174)))</formula>
    </cfRule>
  </conditionalFormatting>
  <conditionalFormatting sqref="BF193:BW195">
    <cfRule type="containsText" dxfId="3084" priority="7" operator="containsText" text="1">
      <formula>NOT(ISERROR(SEARCH("1",BF193)))</formula>
    </cfRule>
  </conditionalFormatting>
  <conditionalFormatting sqref="BF212:BW214">
    <cfRule type="containsText" dxfId="3083" priority="6" operator="containsText" text="1">
      <formula>NOT(ISERROR(SEARCH("1",BF212)))</formula>
    </cfRule>
  </conditionalFormatting>
  <conditionalFormatting sqref="BF231:BW233">
    <cfRule type="containsText" dxfId="3082" priority="5" operator="containsText" text="1">
      <formula>NOT(ISERROR(SEARCH("1",BF231)))</formula>
    </cfRule>
  </conditionalFormatting>
  <conditionalFormatting sqref="BF250:BW252">
    <cfRule type="containsText" dxfId="3081" priority="4" operator="containsText" text="1">
      <formula>NOT(ISERROR(SEARCH("1",BF250)))</formula>
    </cfRule>
  </conditionalFormatting>
  <conditionalFormatting sqref="BF269:BW271">
    <cfRule type="containsText" dxfId="3080" priority="3" operator="containsText" text="1">
      <formula>NOT(ISERROR(SEARCH("1",BF269)))</formula>
    </cfRule>
  </conditionalFormatting>
  <conditionalFormatting sqref="BF288:BW290">
    <cfRule type="containsText" dxfId="3079" priority="2" operator="containsText" text="1">
      <formula>NOT(ISERROR(SEARCH("1",BF288)))</formula>
    </cfRule>
  </conditionalFormatting>
  <conditionalFormatting sqref="BF307:BW309">
    <cfRule type="containsText" dxfId="3078" priority="1" operator="containsText" text="1">
      <formula>NOT(ISERROR(SEARCH("1",BF307)))</formula>
    </cfRule>
  </conditionalFormatting>
  <pageMargins left="0" right="0" top="0" bottom="0" header="0" footer="0"/>
  <pageSetup paperSize="9" scale="60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EsconderFolga10.EsconderFolga10">
                <anchor>
                  <from>
                    <xdr:col>27</xdr:col>
                    <xdr:colOff>86264</xdr:colOff>
                    <xdr:row>4</xdr:row>
                    <xdr:rowOff>0</xdr:rowOff>
                  </from>
                  <to>
                    <xdr:col>29</xdr:col>
                    <xdr:colOff>198408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ExibirFolga10.ExibirFolga10">
                <anchor>
                  <from>
                    <xdr:col>28</xdr:col>
                    <xdr:colOff>422694</xdr:colOff>
                    <xdr:row>4</xdr:row>
                    <xdr:rowOff>258792</xdr:rowOff>
                  </from>
                  <to>
                    <xdr:col>29</xdr:col>
                    <xdr:colOff>845389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F1A6F77-0833-4385-B9BC-7A26676A075E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852EB3FF-49A5-44AC-8553-D8EB430B47C6}">
          <x14:formula1>
            <xm:f>'Referencia - erros'!$D$1:$D$10</xm:f>
          </x14:formula1>
          <xm:sqref>D24:G26 I24:U26 H25:H26 D23:U23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18CCA-6BFC-4BBC-B9E7-16F7DFFAFCBA}">
  <sheetPr codeName="Planilha160">
    <pageSetUpPr fitToPage="1"/>
  </sheetPr>
  <dimension ref="A1:BW309"/>
  <sheetViews>
    <sheetView showGridLines="0" showZeros="0" zoomScale="80" zoomScaleNormal="80" workbookViewId="0">
      <pane xSplit="3" ySplit="4" topLeftCell="D5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AA26" sqref="AA26"/>
    </sheetView>
  </sheetViews>
  <sheetFormatPr defaultColWidth="9.125" defaultRowHeight="36" x14ac:dyDescent="0.6"/>
  <cols>
    <col min="1" max="1" width="7.875" style="37" customWidth="1"/>
    <col min="2" max="2" width="13.25" style="34" customWidth="1"/>
    <col min="3" max="3" width="14" style="34" bestFit="1" customWidth="1"/>
    <col min="4" max="8" width="9.625" style="34" customWidth="1"/>
    <col min="9" max="21" width="9.625" style="26" customWidth="1"/>
    <col min="22" max="22" width="12.375" style="26" hidden="1" customWidth="1"/>
    <col min="23" max="23" width="15.75" style="26" hidden="1" customWidth="1"/>
    <col min="24" max="24" width="12.125" style="67" hidden="1" customWidth="1"/>
    <col min="25" max="25" width="59.625" style="67" hidden="1" customWidth="1"/>
    <col min="26" max="26" width="8.875" style="64" bestFit="1" customWidth="1"/>
    <col min="27" max="27" width="32.375" style="64" bestFit="1" customWidth="1"/>
    <col min="28" max="28" width="6.75" style="64" customWidth="1"/>
    <col min="29" max="29" width="20.25" style="64" customWidth="1"/>
    <col min="30" max="30" width="15.25" style="64" customWidth="1"/>
    <col min="31" max="31" width="14.875" style="64" customWidth="1"/>
    <col min="32" max="32" width="10.125" style="64" customWidth="1"/>
    <col min="33" max="33" width="15.25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9"/>
      <c r="I1" s="269"/>
      <c r="J1" s="269"/>
      <c r="K1" s="269"/>
      <c r="L1" s="269"/>
      <c r="M1" s="269"/>
      <c r="N1" s="269"/>
      <c r="O1" s="270" t="s">
        <v>126</v>
      </c>
      <c r="P1" s="271"/>
      <c r="Q1" s="271"/>
      <c r="R1" s="3" t="s">
        <v>127</v>
      </c>
      <c r="S1" s="272">
        <f>$M$2</f>
        <v>45758</v>
      </c>
      <c r="T1" s="272"/>
      <c r="U1" s="32"/>
      <c r="V1" s="115" t="s">
        <v>128</v>
      </c>
      <c r="W1" s="116" t="str">
        <f>_xlfn.XLOOKUP($V$1,$V$26,$B$26," ",0,1)</f>
        <v>auxiliar2</v>
      </c>
      <c r="X1" s="27" t="str">
        <f>_xlfn.XLOOKUP($V$1,$V$29,$B$29," ",0,1)</f>
        <v>auxiliar3</v>
      </c>
      <c r="Y1" s="301" t="s">
        <v>163</v>
      </c>
      <c r="Z1" s="68"/>
      <c r="AA1" s="69" t="s">
        <v>35</v>
      </c>
      <c r="AB1" s="69" t="s">
        <v>129</v>
      </c>
      <c r="AC1" s="69" t="s">
        <v>130</v>
      </c>
      <c r="AD1" s="69" t="s">
        <v>131</v>
      </c>
      <c r="AE1" s="69" t="s">
        <v>132</v>
      </c>
      <c r="AF1" s="70"/>
      <c r="AG1" s="71"/>
      <c r="AH1" s="1"/>
      <c r="AI1" s="1"/>
      <c r="AJ1" s="29"/>
      <c r="AK1" s="29"/>
    </row>
    <row r="2" spans="1:37" s="17" customFormat="1" ht="18.2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>Supervisores:  auxiliar1 •   • supervisor1   •  Supervisor Junior: auxiliar3   •  Supervisor técnico: lider1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'01'!M2:Q2+10</f>
        <v>45758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 xml:space="preserve"> </v>
      </c>
      <c r="W2" s="27" t="str">
        <f>_xlfn.XLOOKUP($V$1,$V$28,$B$28," ",0,1)</f>
        <v>auxiliar1</v>
      </c>
      <c r="X2" s="117" t="str">
        <f>_xlfn.XLOOKUP($V$1,$V$32,$B$32," ",0,1)</f>
        <v>lider1</v>
      </c>
      <c r="Y2" s="302"/>
      <c r="Z2" s="57"/>
      <c r="AA2" s="63"/>
      <c r="AB2" s="69"/>
      <c r="AC2" s="72">
        <f>$AC$3</f>
        <v>45758</v>
      </c>
      <c r="AD2" s="72" t="e">
        <f>_xlfn.XLOOKUP(AC2,previsao[dia],previsao[tempo],,0,1)</f>
        <v>#N/A</v>
      </c>
      <c r="AE2" s="73" t="e">
        <f>_xlfn.XLOOKUP($AC$2,previsao[dia],previsao[maxima],,0,1)</f>
        <v>#N/A</v>
      </c>
      <c r="AF2" s="73" t="e">
        <f>_xlfn.XLOOKUP($AC$2,previsao[dia],previsao[minima],,0,1)</f>
        <v>#N/A</v>
      </c>
      <c r="AG2" s="65"/>
      <c r="AH2" s="2"/>
      <c r="AI2" s="2"/>
      <c r="AJ2" s="2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 xml:space="preserve"> </v>
      </c>
      <c r="W3" s="27" t="str">
        <f>_xlfn.XLOOKUP($V$1,$V$30,$B$30," ",0,1)</f>
        <v xml:space="preserve"> </v>
      </c>
      <c r="X3" s="118"/>
      <c r="Y3" s="302"/>
      <c r="Z3" s="57"/>
      <c r="AA3" s="63"/>
      <c r="AB3" s="75"/>
      <c r="AC3" s="72">
        <f>$M$2</f>
        <v>45758</v>
      </c>
      <c r="AD3" s="252" t="e">
        <f>_xlfn.XLOOKUP(AD2,'Referencia - erros'!H2:H30,'Referencia - erros'!I2:I30,,0,1)</f>
        <v>#N/A</v>
      </c>
      <c r="AE3" s="252"/>
      <c r="AF3" s="252"/>
      <c r="AG3" s="7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>auxiliar4</v>
      </c>
      <c r="W4" s="114" t="str">
        <f>_xlfn.XLOOKUP($V$1,$V$31,$B$31," ",0,1)</f>
        <v>supervisor1</v>
      </c>
      <c r="X4" s="119"/>
      <c r="Y4" s="303"/>
      <c r="Z4" s="63"/>
      <c r="AA4" s="63"/>
      <c r="AB4" s="63"/>
      <c r="AC4" s="63"/>
      <c r="AD4" s="63"/>
      <c r="AE4" s="76"/>
      <c r="AF4" s="76"/>
      <c r="AG4" s="66"/>
    </row>
    <row r="5" spans="1:37" s="17" customFormat="1" ht="21.6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227"/>
      <c r="E5" s="227"/>
      <c r="F5" s="227"/>
      <c r="G5" s="227"/>
      <c r="H5" s="227"/>
      <c r="I5" s="227"/>
      <c r="J5" s="227"/>
      <c r="K5" s="22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QAP</v>
      </c>
      <c r="W5" s="90">
        <f>_xlfn.XLOOKUP(B5,'Escala mensal'!$E$4:$E$23,'Escala mensal'!$P$4:$P$23," ",0,1)</f>
        <v>0</v>
      </c>
      <c r="X5" s="57"/>
      <c r="Y5" s="57"/>
      <c r="Z5" s="63"/>
      <c r="AA5" s="63"/>
      <c r="AB5" s="63"/>
      <c r="AC5" s="63"/>
      <c r="AD5" s="63"/>
      <c r="AE5" s="63"/>
      <c r="AF5" s="63"/>
      <c r="AG5" s="57"/>
    </row>
    <row r="6" spans="1:37" s="17" customFormat="1" ht="22.1" hidden="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31" t="str">
        <f t="shared" ref="V6:V21" si="0">IF(W6=0,"QAP",IF(W6="X","FOLGA",IF(W6="F","FÉRIAS",IF(W6="A","FOLGA",IF(W6="O","FOLGA",IF(W6=9,"QAP",IF(W6=12,"QAP",IF(W6=7,"QAP",IF(W6=14,"QAP",IF(W6=16,"QAP",IF(W6="B","FOLGA",IF(W6="T","QAP",IF(W6="N","QAP",IF(W6=10,"QAP",IF(W6=11,"QAP",IF(W6="AT","ATESTADO",IF(W6=" ","CONTRATAR")))))))))))))))))</f>
        <v>FOLGA</v>
      </c>
      <c r="W6" s="90" t="str">
        <f>_xlfn.XLOOKUP(B6,'Escala mensal'!$E$4:$E$23,'Escala mensal'!$P$4:$P$23," ",0,1)</f>
        <v>X</v>
      </c>
      <c r="X6" s="57"/>
      <c r="Y6" s="57"/>
      <c r="Z6" s="63"/>
      <c r="AA6" s="63"/>
      <c r="AB6" s="63"/>
      <c r="AC6" s="63"/>
      <c r="AD6" s="99"/>
      <c r="AE6" s="63"/>
      <c r="AF6" s="63"/>
      <c r="AG6" s="57"/>
    </row>
    <row r="7" spans="1:37" s="17" customFormat="1" ht="22.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227"/>
      <c r="G7" s="227"/>
      <c r="H7" s="227"/>
      <c r="I7" s="227"/>
      <c r="J7" s="227"/>
      <c r="K7" s="227"/>
      <c r="L7" s="227"/>
      <c r="M7" s="227"/>
      <c r="N7" s="87"/>
      <c r="O7" s="87"/>
      <c r="P7" s="87"/>
      <c r="Q7" s="87"/>
      <c r="R7" s="87"/>
      <c r="S7" s="87"/>
      <c r="T7" s="87"/>
      <c r="U7" s="87"/>
      <c r="V7" s="31" t="str">
        <f t="shared" si="0"/>
        <v>QAP</v>
      </c>
      <c r="W7" s="90">
        <f>_xlfn.XLOOKUP(B7,'Escala mensal'!$E$4:$E$23,'Escala mensal'!$P$4:$P$23," ",0,1)</f>
        <v>0</v>
      </c>
      <c r="X7" s="57"/>
      <c r="Y7" s="57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227"/>
      <c r="I8" s="227"/>
      <c r="J8" s="227"/>
      <c r="K8" s="227"/>
      <c r="L8" s="227"/>
      <c r="M8" s="227"/>
      <c r="N8" s="227"/>
      <c r="O8" s="227"/>
      <c r="P8" s="87"/>
      <c r="Q8" s="87"/>
      <c r="R8" s="87"/>
      <c r="S8" s="87"/>
      <c r="T8" s="87"/>
      <c r="U8" s="87"/>
      <c r="V8" s="31" t="str">
        <f t="shared" si="0"/>
        <v>QAP</v>
      </c>
      <c r="W8" s="90">
        <f>_xlfn.XLOOKUP(B8,'Escala mensal'!$E$4:$E$23,'Escala mensal'!$P$4:$P$23," ",0,1)</f>
        <v>0</v>
      </c>
      <c r="X8" s="57"/>
      <c r="Y8" s="57"/>
      <c r="Z8" s="63"/>
      <c r="AA8" s="63"/>
      <c r="AB8" s="63"/>
      <c r="AC8" s="63"/>
      <c r="AD8" s="63"/>
      <c r="AF8" s="63"/>
      <c r="AG8" s="57"/>
    </row>
    <row r="9" spans="1:37" s="17" customFormat="1" ht="22.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227"/>
      <c r="I9" s="227"/>
      <c r="J9" s="227"/>
      <c r="K9" s="227"/>
      <c r="L9" s="227"/>
      <c r="M9" s="227"/>
      <c r="N9" s="227"/>
      <c r="O9" s="227"/>
      <c r="P9" s="87"/>
      <c r="Q9" s="87"/>
      <c r="R9" s="87"/>
      <c r="S9" s="87"/>
      <c r="T9" s="87"/>
      <c r="U9" s="87"/>
      <c r="V9" s="31" t="str">
        <f t="shared" si="0"/>
        <v>QAP</v>
      </c>
      <c r="W9" s="90">
        <f>_xlfn.XLOOKUP(B9,'Escala mensal'!$E$4:$E$23,'Escala mensal'!$P$4:$P$23," ",0,1)</f>
        <v>0</v>
      </c>
      <c r="X9" s="57"/>
      <c r="Y9" s="57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2.1" hidden="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31" t="str">
        <f t="shared" si="0"/>
        <v>FOLGA</v>
      </c>
      <c r="W10" s="90" t="str">
        <f>_xlfn.XLOOKUP(B10,'Escala mensal'!$E$4:$E$23,'Escala mensal'!$P$4:$P$23," ",0,1)</f>
        <v>X</v>
      </c>
      <c r="X10" s="57"/>
      <c r="Y10" s="57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hidden="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31" t="str">
        <f t="shared" si="0"/>
        <v>FOLGA</v>
      </c>
      <c r="W11" s="90" t="str">
        <f>_xlfn.XLOOKUP(B11,'Escala mensal'!$E$4:$E$23,'Escala mensal'!$P$4:$P$23," ",0,1)</f>
        <v>X</v>
      </c>
      <c r="X11" s="57"/>
      <c r="Y11" s="57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2.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227"/>
      <c r="L12" s="227"/>
      <c r="M12" s="227"/>
      <c r="N12" s="227"/>
      <c r="O12" s="227"/>
      <c r="P12" s="227"/>
      <c r="Q12" s="227"/>
      <c r="R12" s="227"/>
      <c r="S12" s="87"/>
      <c r="T12" s="87"/>
      <c r="U12" s="87"/>
      <c r="V12" s="31" t="str">
        <f t="shared" si="0"/>
        <v>QAP</v>
      </c>
      <c r="W12" s="90">
        <f>_xlfn.XLOOKUP(B12,'Escala mensal'!$E$4:$E$23,'Escala mensal'!$P$4:$P$23," ",0,1)</f>
        <v>0</v>
      </c>
      <c r="X12" s="57"/>
      <c r="Y12" s="57"/>
      <c r="Z12" s="63"/>
      <c r="AA12" s="63"/>
      <c r="AB12" s="63"/>
      <c r="AC12" s="63"/>
      <c r="AD12" s="63"/>
      <c r="AE12" s="63"/>
      <c r="AF12" s="63"/>
      <c r="AG12" s="57"/>
    </row>
    <row r="13" spans="1:37" s="17" customFormat="1" ht="22.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227"/>
      <c r="L13" s="227"/>
      <c r="M13" s="227"/>
      <c r="N13" s="227"/>
      <c r="O13" s="227"/>
      <c r="P13" s="227"/>
      <c r="Q13" s="227"/>
      <c r="R13" s="227"/>
      <c r="S13" s="87"/>
      <c r="T13" s="87"/>
      <c r="U13" s="87"/>
      <c r="V13" s="31" t="str">
        <f t="shared" si="0"/>
        <v>QAP</v>
      </c>
      <c r="W13" s="90">
        <f>_xlfn.XLOOKUP(B13,'Escala mensal'!$E$4:$E$23,'Escala mensal'!$P$4:$P$23," ",0,1)</f>
        <v>0</v>
      </c>
      <c r="X13" s="57"/>
      <c r="Y13" s="57"/>
      <c r="Z13" s="63"/>
      <c r="AA13" s="63"/>
      <c r="AB13" s="63"/>
      <c r="AC13" s="63"/>
      <c r="AD13" s="63"/>
      <c r="AE13" s="63"/>
      <c r="AF13" s="63"/>
      <c r="AG13" s="57"/>
    </row>
    <row r="14" spans="1:37" ht="22.1" customHeight="1" x14ac:dyDescent="0.6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227"/>
      <c r="L14" s="227"/>
      <c r="M14" s="227"/>
      <c r="N14" s="227"/>
      <c r="O14" s="227"/>
      <c r="P14" s="227"/>
      <c r="Q14" s="227"/>
      <c r="R14" s="227"/>
      <c r="S14" s="87"/>
      <c r="T14" s="87"/>
      <c r="U14" s="87"/>
      <c r="V14" s="31" t="str">
        <f t="shared" si="0"/>
        <v>QAP</v>
      </c>
      <c r="W14" s="90">
        <f>_xlfn.XLOOKUP(B14,'Escala mensal'!$E$4:$E$23,'Escala mensal'!$P$4:$P$23," ",0,1)</f>
        <v>0</v>
      </c>
      <c r="X14" s="57"/>
      <c r="Y14" s="57"/>
      <c r="Z14" s="63"/>
      <c r="AA14" s="63"/>
      <c r="AB14" s="63"/>
      <c r="AC14" s="63"/>
      <c r="AD14" s="63"/>
    </row>
    <row r="15" spans="1:37" ht="22.1" hidden="1" customHeight="1" x14ac:dyDescent="0.6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31" t="str">
        <f t="shared" si="0"/>
        <v>FÉRIAS</v>
      </c>
      <c r="W15" s="90" t="str">
        <f>_xlfn.XLOOKUP(B15,'Escala mensal'!$E$4:$E$23,'Escala mensal'!$P$4:$P$23," ",0,1)</f>
        <v>F</v>
      </c>
      <c r="X15" s="57"/>
      <c r="Y15" s="57"/>
      <c r="Z15" s="63"/>
      <c r="AA15" s="63"/>
      <c r="AB15" s="63"/>
      <c r="AC15" s="63"/>
      <c r="AD15" s="63"/>
    </row>
    <row r="16" spans="1:37" ht="22.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227"/>
      <c r="N16" s="227"/>
      <c r="O16" s="227"/>
      <c r="P16" s="227"/>
      <c r="Q16" s="227"/>
      <c r="R16" s="227"/>
      <c r="S16" s="227"/>
      <c r="T16" s="227"/>
      <c r="U16" s="87"/>
      <c r="V16" s="31" t="str">
        <f t="shared" si="0"/>
        <v>QAP</v>
      </c>
      <c r="W16" s="90">
        <f>_xlfn.XLOOKUP(B16,'Escala mensal'!$E$4:$E$23,'Escala mensal'!$P$4:$P$23," ",0,1)</f>
        <v>0</v>
      </c>
      <c r="X16" s="57"/>
      <c r="Y16" s="57"/>
      <c r="Z16" s="63"/>
      <c r="AA16" s="63"/>
      <c r="AB16" s="63"/>
      <c r="AC16" s="63"/>
      <c r="AD16" s="63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31" t="str">
        <f t="shared" si="0"/>
        <v>QAP</v>
      </c>
      <c r="W17" s="90">
        <f>_xlfn.XLOOKUP(B17,'Escala mensal'!$E$4:$E$23,'Escala mensal'!$P$4:$P$23," ",0,1)</f>
        <v>0</v>
      </c>
      <c r="X17" s="57"/>
      <c r="Y17" s="57"/>
      <c r="Z17" s="63"/>
      <c r="AA17" s="63"/>
      <c r="AB17" s="63"/>
      <c r="AC17" s="63"/>
      <c r="AD17" s="63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QAP</v>
      </c>
      <c r="W18" s="90">
        <f>_xlfn.XLOOKUP(B18,'Escala mensal'!$E$4:$E$23,'Escala mensal'!$P$4:$P$23," ",0,1)</f>
        <v>0</v>
      </c>
      <c r="X18" s="57"/>
      <c r="Y18" s="57"/>
      <c r="Z18" s="63"/>
      <c r="AA18" s="63"/>
      <c r="AB18" s="63"/>
      <c r="AC18" s="63"/>
      <c r="AD18" s="63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mensal'!$P$4:$P$23," ",0,1)</f>
        <v>0</v>
      </c>
      <c r="X19" s="57"/>
      <c r="Y19" s="57"/>
      <c r="Z19" s="63"/>
      <c r="AA19" s="63"/>
      <c r="AB19" s="63"/>
      <c r="AC19" s="63"/>
      <c r="AD19" s="63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mensal'!$P$4:$P$23," ",0,1)</f>
        <v>0</v>
      </c>
      <c r="X20" s="57"/>
      <c r="Y20" s="57"/>
      <c r="Z20" s="63"/>
      <c r="AA20" s="63"/>
      <c r="AB20" s="63"/>
      <c r="AC20" s="63"/>
      <c r="AD20" s="63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mensal'!$P$4:$P$23," ",0,1)</f>
        <v>0</v>
      </c>
      <c r="X21" s="57"/>
      <c r="Y21" s="57"/>
      <c r="Z21" s="63"/>
      <c r="AA21" s="63"/>
      <c r="AB21" s="63"/>
      <c r="AC21" s="63"/>
      <c r="AD21" s="63"/>
    </row>
    <row r="22" spans="1:37" ht="22.1" customHeight="1" x14ac:dyDescent="0.6">
      <c r="A22" s="253" t="str">
        <f>_xlfn.CONCAT(SUBTOTAL(103, $A$5:$A$20), " ", "Op. estacionamento")</f>
        <v>8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3"/>
      <c r="W22" s="54"/>
      <c r="X22" s="57"/>
      <c r="Y22" s="57"/>
      <c r="Z22" s="63"/>
      <c r="AA22" s="63"/>
      <c r="AB22" s="63"/>
      <c r="AC22" s="63"/>
      <c r="AD22" s="63"/>
      <c r="AJ22" s="17"/>
    </row>
    <row r="23" spans="1:37" s="30" customFormat="1" ht="22.1" hidden="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1">IF(W23=0,"QAP",IF(W23="X","FOLGA",IF(W23="F","FÉRIAS",IF(W23="A","FOLGA",IF(W23="O","FOLGA",IF(W23=9,"QAP",IF(W23=12,"QAP",IF(W23=6,"QAP",IF(W23=7,"QAP",IF(W23=14,"QAP",IF(W23=16,"QAP",IF(W23="B","FOLGA",IF(W23="T","QAP",IF(W23="N","QAP",IF(W23=10,"QAP",IF(W23=11,"QAP",IF(W23="AT","ATESTADO",IF(W23=" ","CONTRATAR"))))))))))))))))))</f>
        <v>FÉRIAS</v>
      </c>
      <c r="W23" s="90" t="str">
        <f>_xlfn.XLOOKUP(B23,'Escala mensal'!$E$28:$E$36,'Escala mensal'!$P$28:$P$36,,0,1)</f>
        <v>F</v>
      </c>
      <c r="X23" s="59"/>
      <c r="Y23" s="59"/>
      <c r="Z23" s="63"/>
      <c r="AA23" s="63"/>
      <c r="AB23" s="63"/>
      <c r="AC23" s="63"/>
      <c r="AD23" s="63"/>
      <c r="AE23" s="64"/>
      <c r="AF23" s="63"/>
      <c r="AG23" s="59"/>
    </row>
    <row r="24" spans="1:37" s="30" customFormat="1" ht="22.1" hidden="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9"/>
      <c r="V24" s="31" t="str">
        <f t="shared" si="1"/>
        <v>FOLGA</v>
      </c>
      <c r="W24" s="90" t="str">
        <f>_xlfn.XLOOKUP(B24,'Escala mensal'!$E$28:$E$36,'Escala mensal'!$P$28:$P$36,,0,1)</f>
        <v>X</v>
      </c>
      <c r="X24" s="59"/>
      <c r="Y24" s="59"/>
      <c r="Z24" s="63"/>
      <c r="AA24" s="63"/>
      <c r="AB24" s="63"/>
      <c r="AC24" s="63"/>
      <c r="AD24" s="63"/>
      <c r="AE24" s="64"/>
      <c r="AF24" s="63"/>
      <c r="AG24" s="59"/>
    </row>
    <row r="25" spans="1:37" s="30" customFormat="1" ht="22.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88"/>
      <c r="G25" s="88"/>
      <c r="H25" s="88"/>
      <c r="I25" s="228"/>
      <c r="J25" s="228"/>
      <c r="K25" s="228"/>
      <c r="L25" s="228"/>
      <c r="M25" s="228"/>
      <c r="N25" s="228"/>
      <c r="O25" s="228"/>
      <c r="P25" s="228"/>
      <c r="Q25" s="88"/>
      <c r="R25" s="88"/>
      <c r="S25" s="88"/>
      <c r="T25" s="88"/>
      <c r="U25" s="88"/>
      <c r="V25" s="31" t="str">
        <f t="shared" si="1"/>
        <v>QAP</v>
      </c>
      <c r="W25" s="90">
        <f>_xlfn.XLOOKUP(B25,'Escala mensal'!$E$28:$E$36,'Escala mensal'!$P$28:$P$36,,0,1)</f>
        <v>0</v>
      </c>
      <c r="X25" s="59"/>
      <c r="Y25" s="59"/>
      <c r="Z25" s="63"/>
      <c r="AA25" s="63"/>
      <c r="AB25" s="63"/>
      <c r="AC25" s="63"/>
      <c r="AD25" s="63"/>
      <c r="AE25" s="64"/>
      <c r="AF25" s="63"/>
      <c r="AG25" s="59"/>
    </row>
    <row r="26" spans="1:37" s="30" customFormat="1" ht="22.1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228"/>
      <c r="N26" s="228"/>
      <c r="O26" s="228"/>
      <c r="P26" s="228"/>
      <c r="Q26" s="228"/>
      <c r="R26" s="228"/>
      <c r="S26" s="228"/>
      <c r="T26" s="228"/>
      <c r="U26" s="228"/>
      <c r="V26" s="31" t="str">
        <f t="shared" si="1"/>
        <v>QAP</v>
      </c>
      <c r="W26" s="90">
        <f>_xlfn.XLOOKUP(B26,'Escala mensal'!$E$28:$E$36,'Escala mensal'!$P$28:$P$36,,0,1)</f>
        <v>0</v>
      </c>
      <c r="X26" s="59"/>
      <c r="Y26" s="59"/>
      <c r="Z26" s="63"/>
      <c r="AA26" s="63"/>
      <c r="AB26" s="63"/>
      <c r="AC26" s="63"/>
      <c r="AD26" s="63"/>
      <c r="AE26" s="64"/>
      <c r="AF26" s="63"/>
      <c r="AG26" s="59"/>
    </row>
    <row r="27" spans="1:37" s="30" customFormat="1" ht="22.1" customHeight="1" x14ac:dyDescent="0.6">
      <c r="A27" s="253" t="str">
        <f>CONCATENATE(SUBTOTAL(103, $A$23:$A$26), " ", "Cftv")</f>
        <v>2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4"/>
      <c r="W27" s="54"/>
      <c r="X27" s="59"/>
      <c r="Y27" s="59"/>
      <c r="Z27" s="63"/>
      <c r="AA27" s="63"/>
      <c r="AB27" s="63"/>
      <c r="AC27" s="63"/>
      <c r="AD27" s="63"/>
      <c r="AE27" s="64"/>
      <c r="AF27" s="63"/>
      <c r="AG27" s="59"/>
    </row>
    <row r="28" spans="1:37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QAP</v>
      </c>
      <c r="W28" s="90">
        <f>_xlfn.XLOOKUP(B28,'Escala mensal'!$E$28:$E$36,'Escala mensal'!$P$28:$P$36,,0,1)</f>
        <v>0</v>
      </c>
      <c r="X28" s="59"/>
      <c r="Y28" s="59"/>
      <c r="Z28" s="63"/>
      <c r="AA28" s="63"/>
      <c r="AB28" s="63"/>
      <c r="AC28" s="63"/>
      <c r="AD28" s="63"/>
      <c r="AE28" s="64"/>
      <c r="AF28" s="63"/>
      <c r="AG28" s="59"/>
    </row>
    <row r="29" spans="1:37" s="36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QAP</v>
      </c>
      <c r="W29" s="90">
        <f>_xlfn.XLOOKUP(B29,'Escala mensal'!$E$28:$E$36,'Escala mensal'!$P$28:$P$36,,0,1)</f>
        <v>0</v>
      </c>
      <c r="X29" s="57"/>
      <c r="Y29" s="57"/>
      <c r="Z29" s="63"/>
      <c r="AA29" s="63"/>
      <c r="AB29" s="63"/>
      <c r="AC29" s="63"/>
      <c r="AD29" s="63"/>
      <c r="AE29" s="64"/>
      <c r="AF29" s="64"/>
      <c r="AG29" s="56"/>
      <c r="AH29" s="34"/>
      <c r="AI29" s="34"/>
      <c r="AJ29" s="17"/>
      <c r="AK29" s="34"/>
    </row>
    <row r="30" spans="1:37" s="36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FOLGA</v>
      </c>
      <c r="W30" s="90" t="str">
        <f>_xlfn.XLOOKUP(B30,'Escala mensal'!$E$28:$E$36,'Escala mensal'!$P$28:$P$36,,0,1)</f>
        <v>X</v>
      </c>
      <c r="X30" s="57"/>
      <c r="Y30" s="57"/>
      <c r="Z30" s="63"/>
      <c r="AA30" s="63"/>
      <c r="AB30" s="63"/>
      <c r="AC30" s="63"/>
      <c r="AD30" s="63"/>
      <c r="AE30" s="64"/>
      <c r="AF30" s="64"/>
      <c r="AG30" s="56"/>
      <c r="AH30" s="34"/>
      <c r="AI30" s="34"/>
      <c r="AJ30" s="17"/>
      <c r="AK30" s="34"/>
    </row>
    <row r="31" spans="1:37" s="36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2"/>
        <v>QAP</v>
      </c>
      <c r="W31" s="90">
        <f>_xlfn.XLOOKUP(B31,'Escala mensal'!$E$28:$E$36,'Escala mensal'!$P$28:$P$36,,0,1)</f>
        <v>0</v>
      </c>
      <c r="X31" s="57"/>
      <c r="Y31" s="57"/>
      <c r="Z31" s="63"/>
      <c r="AA31" s="63"/>
      <c r="AB31" s="63"/>
      <c r="AC31" s="63"/>
      <c r="AD31" s="63"/>
      <c r="AE31" s="64"/>
      <c r="AF31" s="64"/>
      <c r="AG31" s="56"/>
      <c r="AH31" s="34"/>
      <c r="AI31" s="34"/>
      <c r="AJ31" s="17"/>
      <c r="AK31" s="34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QAP</v>
      </c>
      <c r="W32" s="90">
        <f>_xlfn.XLOOKUP(B32,'Escala mensal'!$E$28:$E$36,'Escala mensal'!$P$28:$P$36,,0,1)</f>
        <v>0</v>
      </c>
      <c r="X32" s="57"/>
      <c r="Y32" s="57"/>
      <c r="Z32" s="63"/>
      <c r="AA32" s="63"/>
      <c r="AB32" s="63"/>
      <c r="AC32" s="63"/>
      <c r="AD32" s="63"/>
      <c r="AE32" s="64"/>
      <c r="AF32" s="64"/>
      <c r="AG32" s="56"/>
      <c r="AH32" s="34"/>
      <c r="AI32" s="34"/>
      <c r="AJ32" s="17"/>
      <c r="AK32" s="34"/>
    </row>
    <row r="33" spans="1:37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 xml:space="preserve">FOLGAS:  •   • colaborador6 •   •   •  • colaborador5 • colaborador7 •   •   •   •   •   •   •   •   •   •   •   • supervisor4 •  •  •  •  • supervisor3•  •  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>OP.Cftv :   •   • auxiliar4 • auxiliar2</v>
      </c>
      <c r="Q33" s="296"/>
      <c r="R33" s="296"/>
      <c r="S33" s="296"/>
      <c r="T33" s="296"/>
      <c r="U33" s="297"/>
      <c r="V33" s="177"/>
      <c r="W33" s="177"/>
      <c r="X33" s="99"/>
      <c r="Y33" s="99"/>
      <c r="Z33" s="99"/>
      <c r="AA33" s="99"/>
      <c r="AB33" s="99"/>
      <c r="AC33" s="99"/>
      <c r="AD33" s="99"/>
      <c r="AE33" s="178"/>
      <c r="AF33" s="99"/>
      <c r="AG33" s="99"/>
      <c r="AH33" s="100"/>
      <c r="AI33" s="100"/>
      <c r="AJ33" s="100"/>
      <c r="AK33" s="100"/>
    </row>
    <row r="34" spans="1:37" s="100" customFormat="1" ht="21.25" customHeight="1" x14ac:dyDescent="0.4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",$X$36)</f>
        <v xml:space="preserve">FÉRIAS:  •   •   •   •   •  •   •   •   •   •    • colaborador15 •   •   •   •   •   •   • supervisor2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98"/>
      <c r="Q34" s="299"/>
      <c r="R34" s="299"/>
      <c r="S34" s="299"/>
      <c r="T34" s="299"/>
      <c r="U34" s="300"/>
      <c r="V34" s="99"/>
      <c r="W34" s="99"/>
      <c r="X34" s="99"/>
      <c r="Y34" s="99"/>
      <c r="Z34" s="99"/>
      <c r="AA34" s="99"/>
      <c r="AB34" s="99"/>
      <c r="AC34" s="99"/>
      <c r="AD34" s="99"/>
      <c r="AE34" s="178"/>
      <c r="AF34" s="178"/>
      <c r="AG34" s="178"/>
      <c r="AH34" s="179"/>
      <c r="AI34" s="179"/>
      <c r="AK34" s="179"/>
    </row>
    <row r="35" spans="1:37" s="182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184"/>
      <c r="W35" s="184"/>
      <c r="X35" s="185" t="str">
        <f>_xlfn.XLOOKUP($A$35,$V$31,$B$31," ",0,1)</f>
        <v xml:space="preserve"> </v>
      </c>
      <c r="Y35" s="185"/>
      <c r="Z35" s="99"/>
      <c r="AA35" s="99"/>
      <c r="AB35" s="99"/>
      <c r="AC35" s="99"/>
      <c r="AD35" s="99"/>
      <c r="AE35" s="178"/>
      <c r="AF35" s="99"/>
      <c r="AG35" s="99"/>
    </row>
    <row r="36" spans="1:37" s="58" customFormat="1" ht="21.9" hidden="1" customHeight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>colaborador15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>supervisor2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63"/>
      <c r="AC36" s="63"/>
      <c r="AD36" s="63"/>
      <c r="AE36" s="64"/>
      <c r="AF36" s="63"/>
      <c r="AG36" s="59"/>
      <c r="AH36" s="59"/>
      <c r="AI36" s="59"/>
      <c r="AJ36" s="59"/>
      <c r="AK36" s="59"/>
    </row>
    <row r="37" spans="1:37" s="33" customFormat="1" hidden="1" x14ac:dyDescent="0.6">
      <c r="A37" s="91" t="s">
        <v>154</v>
      </c>
      <c r="B37" s="91" t="str">
        <f>_xlfn.XLOOKUP($A$37,$V$5,$B$5," ",0,1)</f>
        <v xml:space="preserve"> </v>
      </c>
      <c r="C37" s="91" t="str">
        <f>_xlfn.XLOOKUP($A$37,$V$6,$B$6," ",0,1)</f>
        <v>colaborador6</v>
      </c>
      <c r="D37" s="91" t="str">
        <f>_xlfn.XLOOKUP($A$37,$V$7,$B$7," ",0,1)</f>
        <v xml:space="preserve"> </v>
      </c>
      <c r="E37" s="91" t="str">
        <f>_xlfn.XLOOKUP($A$37,$V$8,$B$8," ",0,1)</f>
        <v xml:space="preserve"> </v>
      </c>
      <c r="F37" s="91" t="str">
        <f>_xlfn.XLOOKUP($A$37,$V$9,$B$9,"",0,1)</f>
        <v/>
      </c>
      <c r="G37" s="91" t="str">
        <f>_xlfn.XLOOKUP($A$37,$V$10,$B$10," ",0,1)</f>
        <v>colaborador5</v>
      </c>
      <c r="H37" s="91" t="str">
        <f>_xlfn.XLOOKUP($A$37,$V$11,$B$11," ",0,1)</f>
        <v>colaborador7</v>
      </c>
      <c r="I37" s="91" t="str">
        <f>_xlfn.XLOOKUP($A$37,$V$12,$B$12," ",0,1)</f>
        <v xml:space="preserve"> </v>
      </c>
      <c r="J37" s="91" t="str">
        <f>_xlfn.XLOOKUP($A$37,$V$13,$B$13," ",0,1)</f>
        <v xml:space="preserve"> </v>
      </c>
      <c r="K37" s="91" t="str">
        <f>_xlfn.XLOOKUP($A$37,$V$14,$B$14," ",0,1)</f>
        <v xml:space="preserve"> </v>
      </c>
      <c r="L37" s="91" t="str">
        <f>_xlfn.XLOOKUP($A$37,$V$15,$B$15," ",0,1)</f>
        <v xml:space="preserve"> </v>
      </c>
      <c r="M37" s="91" t="str">
        <f>_xlfn.XLOOKUP($A$37,$V$16,$B$16," ",0,1)</f>
        <v xml:space="preserve"> </v>
      </c>
      <c r="N37" s="91" t="str">
        <f>_xlfn.XLOOKUP($A$37,$V$17,$B$17," ",0,1)</f>
        <v xml:space="preserve"> </v>
      </c>
      <c r="O37" s="91" t="str">
        <f>_xlfn.XLOOKUP($A$37,$V$18,$B$18," ",0,1)</f>
        <v xml:space="preserve"> 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 xml:space="preserve"> </v>
      </c>
      <c r="T37" s="91" t="str">
        <f>_xlfn.XLOOKUP($A$37,$V$24,$B$24," ",0,1)</f>
        <v>supervisor4</v>
      </c>
      <c r="U37" s="91" t="str">
        <f>_xlfn.XLOOKUP($A$37,$V$25,$B$25," ",0,1)</f>
        <v xml:space="preserve"> </v>
      </c>
      <c r="V37" s="91" t="str">
        <f>_xlfn.XLOOKUP($A$37,$V$26,$B$26," ",0,1)</f>
        <v xml:space="preserve"> </v>
      </c>
      <c r="W37" s="91" t="str">
        <f>_xlfn.XLOOKUP($A$37,$V$28,$B$28," ",0,1)</f>
        <v xml:space="preserve"> </v>
      </c>
      <c r="X37" s="91" t="str">
        <f>_xlfn.XLOOKUP($A$37,$V$29,$B$29," ",0,1)</f>
        <v xml:space="preserve"> </v>
      </c>
      <c r="Y37" s="91" t="str">
        <f>_xlfn.XLOOKUP($A$37,$V$30,$B$30," ",0,1)</f>
        <v>supervisor3</v>
      </c>
      <c r="Z37" s="91" t="str">
        <f>_xlfn.XLOOKUP($A$37,$V$31,$B$31," ",0,1)</f>
        <v xml:space="preserve"> </v>
      </c>
      <c r="AA37" s="91" t="str">
        <f>_xlfn.XLOOKUP($A$37,$V$32,$B$32," ",0,1)</f>
        <v xml:space="preserve"> </v>
      </c>
      <c r="AB37" s="16"/>
      <c r="AC37" s="15"/>
      <c r="AD37" s="15"/>
      <c r="AE37" s="15"/>
      <c r="AF37" s="18"/>
      <c r="AG37" s="34"/>
      <c r="AH37" s="34"/>
      <c r="AI37" s="34"/>
      <c r="AJ37" s="17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6"/>
      <c r="AC38" s="15"/>
      <c r="AD38" s="15"/>
      <c r="AE38" s="15"/>
      <c r="AF38" s="18"/>
      <c r="AG38" s="34"/>
      <c r="AH38" s="34"/>
      <c r="AI38" s="34"/>
      <c r="AJ38" s="17"/>
      <c r="AK38" s="34"/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3">SUM($BF$274:$BW$274)</f>
        <v>0</v>
      </c>
      <c r="AO94" s="206">
        <f t="shared" si="3"/>
        <v>0</v>
      </c>
      <c r="AP94" s="206">
        <f t="shared" si="3"/>
        <v>0</v>
      </c>
      <c r="AQ94" s="206">
        <f t="shared" si="3"/>
        <v>0</v>
      </c>
      <c r="AR94" s="206">
        <f t="shared" si="3"/>
        <v>0</v>
      </c>
      <c r="AS94" s="206">
        <f t="shared" si="3"/>
        <v>0</v>
      </c>
      <c r="AT94" s="206">
        <f t="shared" si="3"/>
        <v>0</v>
      </c>
      <c r="AU94" s="206">
        <f t="shared" si="3"/>
        <v>0</v>
      </c>
      <c r="AV94" s="206">
        <f t="shared" si="3"/>
        <v>0</v>
      </c>
      <c r="AW94" s="206">
        <f t="shared" si="3"/>
        <v>0</v>
      </c>
      <c r="AX94" s="206">
        <f t="shared" si="3"/>
        <v>0</v>
      </c>
      <c r="AY94" s="206">
        <f t="shared" si="3"/>
        <v>0</v>
      </c>
      <c r="AZ94" s="206">
        <f t="shared" si="3"/>
        <v>0</v>
      </c>
      <c r="BA94" s="206">
        <f t="shared" si="3"/>
        <v>0</v>
      </c>
      <c r="BB94" s="206">
        <f t="shared" si="3"/>
        <v>0</v>
      </c>
      <c r="BC94" s="206">
        <f t="shared" si="3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4">
    <mergeCell ref="A65:B65"/>
    <mergeCell ref="A66:B66"/>
    <mergeCell ref="E66:F66"/>
    <mergeCell ref="I66:J66"/>
    <mergeCell ref="M66:N66"/>
    <mergeCell ref="A69:B69"/>
    <mergeCell ref="E69:F69"/>
    <mergeCell ref="I69:J69"/>
    <mergeCell ref="M69:N69"/>
    <mergeCell ref="I65:J65"/>
    <mergeCell ref="M65:N65"/>
    <mergeCell ref="A67:B67"/>
    <mergeCell ref="E67:F67"/>
    <mergeCell ref="I67:J67"/>
    <mergeCell ref="M67:N67"/>
    <mergeCell ref="A68:B68"/>
    <mergeCell ref="E68:F68"/>
    <mergeCell ref="I68:J68"/>
    <mergeCell ref="M68:N68"/>
    <mergeCell ref="E65:F65"/>
    <mergeCell ref="A62:B62"/>
    <mergeCell ref="E62:F62"/>
    <mergeCell ref="I62:J62"/>
    <mergeCell ref="M62:N62"/>
    <mergeCell ref="B61:C61"/>
    <mergeCell ref="F61:G61"/>
    <mergeCell ref="J61:K61"/>
    <mergeCell ref="N61:O61"/>
    <mergeCell ref="A64:B64"/>
    <mergeCell ref="E64:F64"/>
    <mergeCell ref="I64:J64"/>
    <mergeCell ref="A63:B63"/>
    <mergeCell ref="E63:F63"/>
    <mergeCell ref="I63:J63"/>
    <mergeCell ref="M63:N63"/>
    <mergeCell ref="M64:N64"/>
    <mergeCell ref="A60:B60"/>
    <mergeCell ref="E60:F60"/>
    <mergeCell ref="I60:J60"/>
    <mergeCell ref="M60:N60"/>
    <mergeCell ref="Q60:R60"/>
    <mergeCell ref="A59:B59"/>
    <mergeCell ref="E59:F59"/>
    <mergeCell ref="I59:J59"/>
    <mergeCell ref="M59:N59"/>
    <mergeCell ref="Q59:R59"/>
    <mergeCell ref="A58:B58"/>
    <mergeCell ref="E58:F58"/>
    <mergeCell ref="I58:J58"/>
    <mergeCell ref="M58:N58"/>
    <mergeCell ref="Q58:R58"/>
    <mergeCell ref="A57:B57"/>
    <mergeCell ref="E57:F57"/>
    <mergeCell ref="I57:J57"/>
    <mergeCell ref="M57:N57"/>
    <mergeCell ref="Q57:R57"/>
    <mergeCell ref="A56:B56"/>
    <mergeCell ref="E56:F56"/>
    <mergeCell ref="I56:J56"/>
    <mergeCell ref="M56:N56"/>
    <mergeCell ref="Q56:R56"/>
    <mergeCell ref="A55:B55"/>
    <mergeCell ref="E55:F55"/>
    <mergeCell ref="I55:J55"/>
    <mergeCell ref="M55:N55"/>
    <mergeCell ref="Q55:R55"/>
    <mergeCell ref="A51:B51"/>
    <mergeCell ref="E51:F51"/>
    <mergeCell ref="I51:J51"/>
    <mergeCell ref="M51:N51"/>
    <mergeCell ref="Q51:R51"/>
    <mergeCell ref="A54:B54"/>
    <mergeCell ref="E54:F54"/>
    <mergeCell ref="I54:J54"/>
    <mergeCell ref="M54:N54"/>
    <mergeCell ref="Q54:R54"/>
    <mergeCell ref="A53:B53"/>
    <mergeCell ref="E53:F53"/>
    <mergeCell ref="I53:J53"/>
    <mergeCell ref="M53:N53"/>
    <mergeCell ref="Q53:R53"/>
    <mergeCell ref="Q52:R52"/>
    <mergeCell ref="A52:B52"/>
    <mergeCell ref="E52:F52"/>
    <mergeCell ref="I52:J52"/>
    <mergeCell ref="M52:N52"/>
    <mergeCell ref="A33:O33"/>
    <mergeCell ref="P33:U34"/>
    <mergeCell ref="A34:O34"/>
    <mergeCell ref="A35:J35"/>
    <mergeCell ref="K35:U35"/>
    <mergeCell ref="Q47:R47"/>
    <mergeCell ref="A46:B46"/>
    <mergeCell ref="E46:F46"/>
    <mergeCell ref="I46:J46"/>
    <mergeCell ref="M46:N46"/>
    <mergeCell ref="Q46:R46"/>
    <mergeCell ref="B39:C39"/>
    <mergeCell ref="F39:G39"/>
    <mergeCell ref="J39:K39"/>
    <mergeCell ref="N39:O39"/>
    <mergeCell ref="R39:S39"/>
    <mergeCell ref="A40:B40"/>
    <mergeCell ref="E40:F40"/>
    <mergeCell ref="I40:J40"/>
    <mergeCell ref="M40:N40"/>
    <mergeCell ref="Q40:R40"/>
    <mergeCell ref="A41:B41"/>
    <mergeCell ref="E41:F41"/>
    <mergeCell ref="I41:J41"/>
    <mergeCell ref="A1:N1"/>
    <mergeCell ref="O1:Q1"/>
    <mergeCell ref="S1:T1"/>
    <mergeCell ref="A2:L3"/>
    <mergeCell ref="M2:Q2"/>
    <mergeCell ref="R2:U2"/>
    <mergeCell ref="AD3:AF3"/>
    <mergeCell ref="A22:C22"/>
    <mergeCell ref="A27:C27"/>
    <mergeCell ref="Y1:Y4"/>
    <mergeCell ref="M49:N49"/>
    <mergeCell ref="Q49:R49"/>
    <mergeCell ref="A48:B48"/>
    <mergeCell ref="E48:F48"/>
    <mergeCell ref="I48:J48"/>
    <mergeCell ref="M48:N48"/>
    <mergeCell ref="Q48:R48"/>
    <mergeCell ref="M41:N41"/>
    <mergeCell ref="Q41:R41"/>
    <mergeCell ref="A42:B42"/>
    <mergeCell ref="E42:F42"/>
    <mergeCell ref="I42:J42"/>
    <mergeCell ref="M42:N42"/>
    <mergeCell ref="Q42:R42"/>
    <mergeCell ref="A43:B43"/>
    <mergeCell ref="E43:F43"/>
    <mergeCell ref="I43:J43"/>
    <mergeCell ref="M43:N43"/>
    <mergeCell ref="Q43:R43"/>
    <mergeCell ref="BE197:BW197"/>
    <mergeCell ref="BE216:BW216"/>
    <mergeCell ref="A44:B44"/>
    <mergeCell ref="E44:F44"/>
    <mergeCell ref="I44:J44"/>
    <mergeCell ref="M44:N44"/>
    <mergeCell ref="Q44:R44"/>
    <mergeCell ref="A47:B47"/>
    <mergeCell ref="E47:F47"/>
    <mergeCell ref="I47:J47"/>
    <mergeCell ref="M47:N47"/>
    <mergeCell ref="A45:B45"/>
    <mergeCell ref="B50:C50"/>
    <mergeCell ref="F50:G50"/>
    <mergeCell ref="J50:K50"/>
    <mergeCell ref="N50:O50"/>
    <mergeCell ref="R50:S50"/>
    <mergeCell ref="E45:F45"/>
    <mergeCell ref="I45:J45"/>
    <mergeCell ref="M45:N45"/>
    <mergeCell ref="Q45:R45"/>
    <mergeCell ref="A49:B49"/>
    <mergeCell ref="E49:F49"/>
    <mergeCell ref="I49:J49"/>
    <mergeCell ref="R61:S61"/>
    <mergeCell ref="Q62:R62"/>
    <mergeCell ref="Q63:R63"/>
    <mergeCell ref="Q64:R64"/>
    <mergeCell ref="Q65:R65"/>
    <mergeCell ref="Q66:R66"/>
    <mergeCell ref="Q67:R67"/>
    <mergeCell ref="Q68:R68"/>
    <mergeCell ref="Q69:R69"/>
    <mergeCell ref="Q70:R70"/>
    <mergeCell ref="Q71:R71"/>
    <mergeCell ref="B72:C72"/>
    <mergeCell ref="F72:G72"/>
    <mergeCell ref="A73:B73"/>
    <mergeCell ref="E73:F73"/>
    <mergeCell ref="A74:B74"/>
    <mergeCell ref="E74:F74"/>
    <mergeCell ref="A75:B75"/>
    <mergeCell ref="E75:F75"/>
    <mergeCell ref="A71:B71"/>
    <mergeCell ref="E71:F71"/>
    <mergeCell ref="I71:J71"/>
    <mergeCell ref="M71:N71"/>
    <mergeCell ref="A70:B70"/>
    <mergeCell ref="E70:F70"/>
    <mergeCell ref="I70:J70"/>
    <mergeCell ref="M70:N70"/>
    <mergeCell ref="BE235:BW235"/>
    <mergeCell ref="BE254:BW254"/>
    <mergeCell ref="BE273:BW273"/>
    <mergeCell ref="BE292:BW292"/>
    <mergeCell ref="A81:B81"/>
    <mergeCell ref="E81:F81"/>
    <mergeCell ref="A82:B82"/>
    <mergeCell ref="E82:F82"/>
    <mergeCell ref="A76:B76"/>
    <mergeCell ref="E76:F76"/>
    <mergeCell ref="A77:B77"/>
    <mergeCell ref="E77:F77"/>
    <mergeCell ref="A78:B78"/>
    <mergeCell ref="E78:F78"/>
    <mergeCell ref="A79:B79"/>
    <mergeCell ref="E79:F79"/>
    <mergeCell ref="A80:B80"/>
    <mergeCell ref="E80:F80"/>
    <mergeCell ref="BE83:BW83"/>
    <mergeCell ref="BE102:BW102"/>
    <mergeCell ref="BE121:BW121"/>
    <mergeCell ref="BE140:BW140"/>
    <mergeCell ref="BE159:BW159"/>
    <mergeCell ref="BE178:BW178"/>
  </mergeCells>
  <conditionalFormatting sqref="V39:Y1048576 A83:U1048576">
    <cfRule type="containsText" dxfId="3077" priority="3005" operator="containsText" text="qrf">
      <formula>NOT(ISERROR(SEARCH("qrf",A39)))</formula>
    </cfRule>
  </conditionalFormatting>
  <conditionalFormatting sqref="AC2:AJ2">
    <cfRule type="cellIs" dxfId="3076" priority="3004" operator="equal">
      <formula>$M$2</formula>
    </cfRule>
  </conditionalFormatting>
  <conditionalFormatting sqref="AD3">
    <cfRule type="cellIs" dxfId="3075" priority="3003" operator="equal">
      <formula>$M$2</formula>
    </cfRule>
  </conditionalFormatting>
  <conditionalFormatting sqref="M3">
    <cfRule type="containsText" dxfId="3074" priority="2957" operator="containsText" text="qrf">
      <formula>NOT(ISERROR(SEARCH("qrf",M3)))</formula>
    </cfRule>
  </conditionalFormatting>
  <conditionalFormatting sqref="A1:N1">
    <cfRule type="containsText" dxfId="3073" priority="2956" operator="containsText" text="qrf">
      <formula>NOT(ISERROR(SEARCH("qrf",A1)))</formula>
    </cfRule>
  </conditionalFormatting>
  <conditionalFormatting sqref="O1">
    <cfRule type="containsText" dxfId="3072" priority="2955" operator="containsText" text="qrf">
      <formula>NOT(ISERROR(SEARCH("qrf",O1)))</formula>
    </cfRule>
  </conditionalFormatting>
  <conditionalFormatting sqref="D4:U4 A4:B4">
    <cfRule type="containsText" dxfId="3071" priority="2952" operator="containsText" text="qrf">
      <formula>NOT(ISERROR(SEARCH("qrf",A4)))</formula>
    </cfRule>
  </conditionalFormatting>
  <conditionalFormatting sqref="B28:B32">
    <cfRule type="containsText" dxfId="3070" priority="2950" operator="containsText" text="qrf">
      <formula>NOT(ISERROR(SEARCH("qrf",B28)))</formula>
    </cfRule>
  </conditionalFormatting>
  <conditionalFormatting sqref="B28:B32">
    <cfRule type="cellIs" dxfId="3069" priority="2949" operator="equal">
      <formula>0</formula>
    </cfRule>
  </conditionalFormatting>
  <conditionalFormatting sqref="A28:A32">
    <cfRule type="containsText" dxfId="3068" priority="2940" operator="containsText" text="qrf">
      <formula>NOT(ISERROR(SEARCH("qrf",A28)))</formula>
    </cfRule>
  </conditionalFormatting>
  <conditionalFormatting sqref="B28:B32">
    <cfRule type="containsText" dxfId="3067" priority="2939" operator="containsText" text="qrf">
      <formula>NOT(ISERROR(SEARCH("qrf",B28)))</formula>
    </cfRule>
  </conditionalFormatting>
  <conditionalFormatting sqref="D28:U32">
    <cfRule type="containsText" dxfId="3066" priority="2937" operator="containsText" text="valet">
      <formula>NOT(ISERROR(SEARCH("valet",D28)))</formula>
    </cfRule>
    <cfRule type="containsText" dxfId="3065" priority="2938" operator="containsText" text="qrf">
      <formula>NOT(ISERROR(SEARCH("qrf",D28)))</formula>
    </cfRule>
  </conditionalFormatting>
  <conditionalFormatting sqref="C4">
    <cfRule type="containsText" dxfId="3064" priority="2934" operator="containsText" text="qrf">
      <formula>NOT(ISERROR(SEARCH("qrf",C4)))</formula>
    </cfRule>
  </conditionalFormatting>
  <conditionalFormatting sqref="AC37:AE38">
    <cfRule type="containsText" dxfId="3063" priority="2032" operator="containsText" text="qrf">
      <formula>NOT(ISERROR(SEARCH("qrf",AC37)))</formula>
    </cfRule>
  </conditionalFormatting>
  <conditionalFormatting sqref="M2">
    <cfRule type="containsText" dxfId="3062" priority="374" operator="containsText" text="qrf">
      <formula>NOT(ISERROR(SEARCH("qrf",M2)))</formula>
    </cfRule>
  </conditionalFormatting>
  <conditionalFormatting sqref="C22">
    <cfRule type="containsText" dxfId="3061" priority="353" operator="containsText" text="qrf">
      <formula>NOT(ISERROR(SEARCH("qrf",C22)))</formula>
    </cfRule>
  </conditionalFormatting>
  <conditionalFormatting sqref="B22">
    <cfRule type="containsText" dxfId="3060" priority="352" operator="containsText" text="qrf">
      <formula>NOT(ISERROR(SEARCH("qrf",B22)))</formula>
    </cfRule>
  </conditionalFormatting>
  <conditionalFormatting sqref="B22">
    <cfRule type="cellIs" dxfId="3059" priority="351" operator="equal">
      <formula>0</formula>
    </cfRule>
  </conditionalFormatting>
  <conditionalFormatting sqref="C22">
    <cfRule type="containsText" dxfId="3058" priority="347" operator="containsText" text="12:40x21:00">
      <formula>NOT(ISERROR(SEARCH("12:40x21:00",C22)))</formula>
    </cfRule>
    <cfRule type="containsText" dxfId="3057" priority="348" operator="containsText" text="16:40">
      <formula>NOT(ISERROR(SEARCH("16:40",C22)))</formula>
    </cfRule>
    <cfRule type="containsText" dxfId="3056" priority="349" operator="containsText" text="09:40">
      <formula>NOT(ISERROR(SEARCH("09:40",C22)))</formula>
    </cfRule>
    <cfRule type="containsText" dxfId="3055" priority="350" operator="containsText" text="14:40">
      <formula>NOT(ISERROR(SEARCH("14:40",C22)))</formula>
    </cfRule>
  </conditionalFormatting>
  <conditionalFormatting sqref="A22">
    <cfRule type="containsText" dxfId="3054" priority="346" operator="containsText" text="qrf">
      <formula>NOT(ISERROR(SEARCH("qrf",A22)))</formula>
    </cfRule>
  </conditionalFormatting>
  <conditionalFormatting sqref="C27">
    <cfRule type="containsText" dxfId="3053" priority="345" operator="containsText" text="qrf">
      <formula>NOT(ISERROR(SEARCH("qrf",C27)))</formula>
    </cfRule>
  </conditionalFormatting>
  <conditionalFormatting sqref="B27">
    <cfRule type="containsText" dxfId="3052" priority="344" operator="containsText" text="qrf">
      <formula>NOT(ISERROR(SEARCH("qrf",B27)))</formula>
    </cfRule>
  </conditionalFormatting>
  <conditionalFormatting sqref="B27">
    <cfRule type="cellIs" dxfId="3051" priority="343" operator="equal">
      <formula>0</formula>
    </cfRule>
  </conditionalFormatting>
  <conditionalFormatting sqref="C27">
    <cfRule type="containsText" dxfId="3050" priority="339" operator="containsText" text="12:40x21:00">
      <formula>NOT(ISERROR(SEARCH("12:40x21:00",C27)))</formula>
    </cfRule>
    <cfRule type="containsText" dxfId="3049" priority="340" operator="containsText" text="16:40">
      <formula>NOT(ISERROR(SEARCH("16:40",C27)))</formula>
    </cfRule>
    <cfRule type="containsText" dxfId="3048" priority="341" operator="containsText" text="09:40">
      <formula>NOT(ISERROR(SEARCH("09:40",C27)))</formula>
    </cfRule>
    <cfRule type="containsText" dxfId="3047" priority="342" operator="containsText" text="14:40">
      <formula>NOT(ISERROR(SEARCH("14:40",C27)))</formula>
    </cfRule>
  </conditionalFormatting>
  <conditionalFormatting sqref="A27">
    <cfRule type="containsText" dxfId="3046" priority="338" operator="containsText" text="qrf">
      <formula>NOT(ISERROR(SEARCH("qrf",A27)))</formula>
    </cfRule>
  </conditionalFormatting>
  <conditionalFormatting sqref="D22:U22">
    <cfRule type="cellIs" dxfId="3045" priority="326" operator="equal">
      <formula>0</formula>
    </cfRule>
    <cfRule type="containsText" dxfId="3044" priority="329" operator="containsText" text="valet">
      <formula>NOT(ISERROR(SEARCH("valet",D22)))</formula>
    </cfRule>
    <cfRule type="containsText" dxfId="3043" priority="330" operator="containsText" text="qrf">
      <formula>NOT(ISERROR(SEARCH("qrf",D22)))</formula>
    </cfRule>
  </conditionalFormatting>
  <conditionalFormatting sqref="D22:U22">
    <cfRule type="cellIs" dxfId="3042" priority="327" operator="greaterThan">
      <formula>4</formula>
    </cfRule>
    <cfRule type="cellIs" dxfId="3041" priority="328" operator="lessThan">
      <formula>4</formula>
    </cfRule>
  </conditionalFormatting>
  <conditionalFormatting sqref="D27:U27">
    <cfRule type="cellIs" dxfId="3040" priority="322" operator="equal">
      <formula>0</formula>
    </cfRule>
    <cfRule type="containsText" dxfId="3039" priority="324" operator="containsText" text="valet">
      <formula>NOT(ISERROR(SEARCH("valet",D27)))</formula>
    </cfRule>
    <cfRule type="containsText" dxfId="3038" priority="325" operator="containsText" text="qrf">
      <formula>NOT(ISERROR(SEARCH("qrf",D27)))</formula>
    </cfRule>
  </conditionalFormatting>
  <conditionalFormatting sqref="D27:U27">
    <cfRule type="cellIs" dxfId="3037" priority="323" operator="equal">
      <formula>1</formula>
    </cfRule>
  </conditionalFormatting>
  <conditionalFormatting sqref="A36:AA38">
    <cfRule type="cellIs" dxfId="3036" priority="313" operator="equal">
      <formula>"caixa"</formula>
    </cfRule>
    <cfRule type="cellIs" dxfId="3035" priority="314" operator="equal">
      <formula>"valet"</formula>
    </cfRule>
    <cfRule type="cellIs" dxfId="3034" priority="315" operator="equal">
      <formula>"qrf"</formula>
    </cfRule>
  </conditionalFormatting>
  <conditionalFormatting sqref="W5:W21">
    <cfRule type="cellIs" dxfId="3033" priority="271" operator="equal">
      <formula>"caixa"</formula>
    </cfRule>
    <cfRule type="cellIs" dxfId="3032" priority="272" operator="equal">
      <formula>"valet"</formula>
    </cfRule>
    <cfRule type="cellIs" dxfId="3031" priority="273" operator="equal">
      <formula>"qrf"</formula>
    </cfRule>
  </conditionalFormatting>
  <conditionalFormatting sqref="W23:W26 W28:W32">
    <cfRule type="cellIs" dxfId="3030" priority="268" operator="equal">
      <formula>"caixa"</formula>
    </cfRule>
    <cfRule type="cellIs" dxfId="3029" priority="269" operator="equal">
      <formula>"valet"</formula>
    </cfRule>
    <cfRule type="cellIs" dxfId="3028" priority="270" operator="equal">
      <formula>"qrf"</formula>
    </cfRule>
  </conditionalFormatting>
  <conditionalFormatting sqref="C28:C32">
    <cfRule type="containsText" dxfId="3027" priority="264" operator="containsText" text="qrf">
      <formula>NOT(ISERROR(SEARCH("qrf",C28)))</formula>
    </cfRule>
  </conditionalFormatting>
  <conditionalFormatting sqref="C28:C32">
    <cfRule type="containsText" dxfId="3026" priority="260" operator="containsText" text="12:40 X 21:00">
      <formula>NOT(ISERROR(SEARCH("12:40 X 21:00",C28)))</formula>
    </cfRule>
    <cfRule type="containsText" dxfId="3025" priority="261" operator="containsText" text="16:40">
      <formula>NOT(ISERROR(SEARCH("16:40",C28)))</formula>
    </cfRule>
    <cfRule type="containsText" dxfId="3024" priority="262" operator="containsText" text="09:40">
      <formula>NOT(ISERROR(SEARCH("09:40",C28)))</formula>
    </cfRule>
    <cfRule type="containsText" dxfId="3023" priority="263" operator="containsText" text="14:40">
      <formula>NOT(ISERROR(SEARCH("14:40",C28)))</formula>
    </cfRule>
  </conditionalFormatting>
  <conditionalFormatting sqref="A2:L3">
    <cfRule type="cellIs" dxfId="3022" priority="256" operator="equal">
      <formula>"caixa"</formula>
    </cfRule>
    <cfRule type="cellIs" dxfId="3021" priority="257" operator="equal">
      <formula>"valet"</formula>
    </cfRule>
    <cfRule type="cellIs" dxfId="3020" priority="258" operator="equal">
      <formula>"qrf"</formula>
    </cfRule>
  </conditionalFormatting>
  <conditionalFormatting sqref="U72:U82">
    <cfRule type="containsText" dxfId="3019" priority="238" operator="containsText" text="qrf">
      <formula>NOT(ISERROR(SEARCH("qrf",U72)))</formula>
    </cfRule>
  </conditionalFormatting>
  <conditionalFormatting sqref="U70:U71">
    <cfRule type="containsText" dxfId="3018" priority="237" operator="containsText" text="qrf">
      <formula>NOT(ISERROR(SEARCH("qrf",U70)))</formula>
    </cfRule>
  </conditionalFormatting>
  <conditionalFormatting sqref="U60:U69">
    <cfRule type="containsText" dxfId="3017" priority="236" operator="containsText" text="qrf">
      <formula>NOT(ISERROR(SEARCH("qrf",U60)))</formula>
    </cfRule>
  </conditionalFormatting>
  <conditionalFormatting sqref="T39:T82">
    <cfRule type="containsText" dxfId="3016" priority="232" operator="containsText" text="CAIXA">
      <formula>NOT(ISERROR(SEARCH("CAIXA",T39)))</formula>
    </cfRule>
    <cfRule type="containsText" dxfId="3015" priority="233" operator="containsText" text="VALET">
      <formula>NOT(ISERROR(SEARCH("VALET",T39)))</formula>
    </cfRule>
    <cfRule type="cellIs" dxfId="3014" priority="234" operator="equal">
      <formula>"QRF"</formula>
    </cfRule>
    <cfRule type="containsText" dxfId="3013" priority="235" operator="containsText" text="ECHO 21">
      <formula>NOT(ISERROR(SEARCH("ECHO 21",T39)))</formula>
    </cfRule>
  </conditionalFormatting>
  <conditionalFormatting sqref="A23:A26">
    <cfRule type="cellIs" dxfId="3012" priority="122" operator="equal">
      <formula>"caixa"</formula>
    </cfRule>
    <cfRule type="cellIs" dxfId="3011" priority="123" operator="equal">
      <formula>"valet"</formula>
    </cfRule>
    <cfRule type="cellIs" dxfId="3010" priority="124" operator="equal">
      <formula>"qrf"</formula>
    </cfRule>
  </conditionalFormatting>
  <conditionalFormatting sqref="B23:B26">
    <cfRule type="cellIs" dxfId="3009" priority="107" operator="equal">
      <formula>"caixa"</formula>
    </cfRule>
    <cfRule type="cellIs" dxfId="3008" priority="108" operator="equal">
      <formula>"valet"</formula>
    </cfRule>
    <cfRule type="cellIs" dxfId="3007" priority="109" operator="equal">
      <formula>"qrf"</formula>
    </cfRule>
  </conditionalFormatting>
  <conditionalFormatting sqref="C23:C26">
    <cfRule type="containsText" dxfId="3006" priority="101" operator="containsText" text="qrf">
      <formula>NOT(ISERROR(SEARCH("qrf",C23)))</formula>
    </cfRule>
  </conditionalFormatting>
  <conditionalFormatting sqref="C23:C26">
    <cfRule type="containsText" dxfId="3005" priority="97" operator="containsText" text="12:40 X 21:00">
      <formula>NOT(ISERROR(SEARCH("12:40 X 21:00",C23)))</formula>
    </cfRule>
    <cfRule type="containsText" dxfId="3004" priority="98" operator="containsText" text="16:40">
      <formula>NOT(ISERROR(SEARCH("16:40",C23)))</formula>
    </cfRule>
    <cfRule type="containsText" dxfId="3003" priority="99" operator="containsText" text="09:40">
      <formula>NOT(ISERROR(SEARCH("09:40",C23)))</formula>
    </cfRule>
    <cfRule type="containsText" dxfId="3002" priority="100" operator="containsText" text="14:40">
      <formula>NOT(ISERROR(SEARCH("14:40",C23)))</formula>
    </cfRule>
  </conditionalFormatting>
  <conditionalFormatting sqref="N23:T23">
    <cfRule type="cellIs" dxfId="3001" priority="94" operator="equal">
      <formula>"caixa"</formula>
    </cfRule>
    <cfRule type="cellIs" dxfId="3000" priority="95" operator="equal">
      <formula>"valet"</formula>
    </cfRule>
    <cfRule type="cellIs" dxfId="2999" priority="96" operator="equal">
      <formula>"qrf"</formula>
    </cfRule>
  </conditionalFormatting>
  <conditionalFormatting sqref="D23:M23 D25:U26 D24:T24">
    <cfRule type="cellIs" dxfId="2998" priority="91" operator="equal">
      <formula>"caixa"</formula>
    </cfRule>
    <cfRule type="cellIs" dxfId="2997" priority="92" operator="equal">
      <formula>"valet"</formula>
    </cfRule>
    <cfRule type="cellIs" dxfId="2996" priority="93" operator="equal">
      <formula>"qrf"</formula>
    </cfRule>
  </conditionalFormatting>
  <conditionalFormatting sqref="V1:X4">
    <cfRule type="cellIs" dxfId="2995" priority="67" operator="equal">
      <formula>"caixa"</formula>
    </cfRule>
    <cfRule type="cellIs" dxfId="2994" priority="68" operator="equal">
      <formula>"valet"</formula>
    </cfRule>
    <cfRule type="cellIs" dxfId="2993" priority="69" operator="equal">
      <formula>"qrf"</formula>
    </cfRule>
  </conditionalFormatting>
  <conditionalFormatting sqref="A81:S82">
    <cfRule type="containsText" dxfId="2992" priority="63" operator="containsText" text="CAIXA">
      <formula>NOT(ISERROR(SEARCH("CAIXA",A81)))</formula>
    </cfRule>
    <cfRule type="containsText" dxfId="2991" priority="64" operator="containsText" text="VALET">
      <formula>NOT(ISERROR(SEARCH("VALET",A81)))</formula>
    </cfRule>
    <cfRule type="cellIs" dxfId="2990" priority="65" operator="equal">
      <formula>"QRF"</formula>
    </cfRule>
    <cfRule type="containsText" dxfId="2989" priority="66" operator="containsText" text="ECHO 21">
      <formula>NOT(ISERROR(SEARCH("ECHO 21",A81)))</formula>
    </cfRule>
  </conditionalFormatting>
  <conditionalFormatting sqref="C81:C82">
    <cfRule type="containsText" dxfId="2988" priority="61" operator="containsText" text="12:40 x 21:00">
      <formula>NOT(ISERROR(SEARCH("12:40 x 21:00",C81)))</formula>
    </cfRule>
    <cfRule type="containsText" dxfId="2987" priority="62" operator="containsText" text="14:40 X 23:00">
      <formula>NOT(ISERROR(SEARCH("14:40 X 23:00",C81)))</formula>
    </cfRule>
  </conditionalFormatting>
  <conditionalFormatting sqref="A39:S80">
    <cfRule type="containsText" dxfId="2986" priority="57" operator="containsText" text="CAIXA">
      <formula>NOT(ISERROR(SEARCH("CAIXA",A39)))</formula>
    </cfRule>
    <cfRule type="containsText" dxfId="2985" priority="58" operator="containsText" text="VALET">
      <formula>NOT(ISERROR(SEARCH("VALET",A39)))</formula>
    </cfRule>
    <cfRule type="cellIs" dxfId="2984" priority="59" operator="equal">
      <formula>"QRF"</formula>
    </cfRule>
    <cfRule type="containsText" dxfId="2983" priority="60" operator="containsText" text="ECHO 21">
      <formula>NOT(ISERROR(SEARCH("ECHO 21",A39)))</formula>
    </cfRule>
  </conditionalFormatting>
  <conditionalFormatting sqref="C39:C80">
    <cfRule type="containsText" dxfId="2982" priority="55" operator="containsText" text="12:40 x 21:00">
      <formula>NOT(ISERROR(SEARCH("12:40 x 21:00",C39)))</formula>
    </cfRule>
    <cfRule type="containsText" dxfId="2981" priority="56" operator="containsText" text="14:40 X 23:00">
      <formula>NOT(ISERROR(SEARCH("14:40 X 23:00",C39)))</formula>
    </cfRule>
  </conditionalFormatting>
  <conditionalFormatting sqref="C5:C21">
    <cfRule type="containsText" dxfId="2980" priority="54" operator="containsText" text="qrf">
      <formula>NOT(ISERROR(SEARCH("qrf",C5)))</formula>
    </cfRule>
  </conditionalFormatting>
  <conditionalFormatting sqref="C5:C21">
    <cfRule type="containsText" dxfId="2979" priority="50" operator="containsText" text="12:40 X 21:00">
      <formula>NOT(ISERROR(SEARCH("12:40 X 21:00",C5)))</formula>
    </cfRule>
    <cfRule type="containsText" dxfId="2978" priority="51" operator="containsText" text="16:40">
      <formula>NOT(ISERROR(SEARCH("16:40",C5)))</formula>
    </cfRule>
    <cfRule type="containsText" dxfId="2977" priority="52" operator="containsText" text="09:40">
      <formula>NOT(ISERROR(SEARCH("09:40",C5)))</formula>
    </cfRule>
    <cfRule type="containsText" dxfId="2976" priority="53" operator="containsText" text="14:40">
      <formula>NOT(ISERROR(SEARCH("14:40",C5)))</formula>
    </cfRule>
  </conditionalFormatting>
  <conditionalFormatting sqref="B6:C11 U6:U14 A5:C5 P5:U5 C12 B13:C18 A6:A21 U16:U21 C19:T21">
    <cfRule type="cellIs" dxfId="2975" priority="47" operator="equal">
      <formula>"caixa"</formula>
    </cfRule>
    <cfRule type="cellIs" dxfId="2974" priority="48" operator="equal">
      <formula>"valet"</formula>
    </cfRule>
    <cfRule type="cellIs" dxfId="2973" priority="49" operator="equal">
      <formula>"qrf"</formula>
    </cfRule>
  </conditionalFormatting>
  <conditionalFormatting sqref="B19:B21">
    <cfRule type="cellIs" dxfId="2972" priority="44" operator="equal">
      <formula>"caixa"</formula>
    </cfRule>
    <cfRule type="cellIs" dxfId="2971" priority="45" operator="equal">
      <formula>"valet"</formula>
    </cfRule>
    <cfRule type="cellIs" dxfId="2970" priority="46" operator="equal">
      <formula>"qrf"</formula>
    </cfRule>
  </conditionalFormatting>
  <conditionalFormatting sqref="U16:U17 D5:U8 D9:K18 L16:T18 L9:U15">
    <cfRule type="containsText" dxfId="2969" priority="40" operator="containsText" text="CAIXA">
      <formula>NOT(ISERROR(SEARCH("CAIXA",D5)))</formula>
    </cfRule>
    <cfRule type="containsText" dxfId="2968" priority="41" operator="containsText" text="VALET">
      <formula>NOT(ISERROR(SEARCH("VALET",D5)))</formula>
    </cfRule>
    <cfRule type="cellIs" dxfId="2967" priority="42" operator="equal">
      <formula>"QRF"</formula>
    </cfRule>
    <cfRule type="containsText" dxfId="2966" priority="43" operator="containsText" text="ECHO 21">
      <formula>NOT(ISERROR(SEARCH("ECHO 21",D5)))</formula>
    </cfRule>
  </conditionalFormatting>
  <conditionalFormatting sqref="B12">
    <cfRule type="cellIs" dxfId="2965" priority="37" operator="equal">
      <formula>"caixa"</formula>
    </cfRule>
    <cfRule type="cellIs" dxfId="2964" priority="38" operator="equal">
      <formula>"valet"</formula>
    </cfRule>
    <cfRule type="cellIs" dxfId="2963" priority="39" operator="equal">
      <formula>"qrf"</formula>
    </cfRule>
  </conditionalFormatting>
  <conditionalFormatting sqref="BE84:BE100 BE103:BE119">
    <cfRule type="containsText" dxfId="2962" priority="36" operator="containsText" text="qrf">
      <formula>NOT(ISERROR(SEARCH("qrf",BE84)))</formula>
    </cfRule>
  </conditionalFormatting>
  <conditionalFormatting sqref="BF84:BW100 BF103:BW119 BF136:BW138">
    <cfRule type="containsText" dxfId="2961" priority="35" operator="containsText" text="1">
      <formula>NOT(ISERROR(SEARCH("1",BF84)))</formula>
    </cfRule>
  </conditionalFormatting>
  <conditionalFormatting sqref="AM83:BC83">
    <cfRule type="containsText" dxfId="2960" priority="34" operator="containsText" text="qrf">
      <formula>NOT(ISERROR(SEARCH("qrf",AM83)))</formula>
    </cfRule>
  </conditionalFormatting>
  <conditionalFormatting sqref="BE122:BE138">
    <cfRule type="containsText" dxfId="2959" priority="33" operator="containsText" text="qrf">
      <formula>NOT(ISERROR(SEARCH("qrf",BE122)))</formula>
    </cfRule>
  </conditionalFormatting>
  <conditionalFormatting sqref="BE141:BE157">
    <cfRule type="containsText" dxfId="2958" priority="32" operator="containsText" text="qrf">
      <formula>NOT(ISERROR(SEARCH("qrf",BE141)))</formula>
    </cfRule>
  </conditionalFormatting>
  <conditionalFormatting sqref="BE160:BE176">
    <cfRule type="containsText" dxfId="2957" priority="31" operator="containsText" text="qrf">
      <formula>NOT(ISERROR(SEARCH("qrf",BE160)))</formula>
    </cfRule>
  </conditionalFormatting>
  <conditionalFormatting sqref="BE179:BE195">
    <cfRule type="containsText" dxfId="2956" priority="30" operator="containsText" text="qrf">
      <formula>NOT(ISERROR(SEARCH("qrf",BE179)))</formula>
    </cfRule>
  </conditionalFormatting>
  <conditionalFormatting sqref="BE198:BE214">
    <cfRule type="containsText" dxfId="2955" priority="29" operator="containsText" text="qrf">
      <formula>NOT(ISERROR(SEARCH("qrf",BE198)))</formula>
    </cfRule>
  </conditionalFormatting>
  <conditionalFormatting sqref="BE217:BE233">
    <cfRule type="containsText" dxfId="2954" priority="28" operator="containsText" text="qrf">
      <formula>NOT(ISERROR(SEARCH("qrf",BE217)))</formula>
    </cfRule>
  </conditionalFormatting>
  <conditionalFormatting sqref="BE236:BE252">
    <cfRule type="containsText" dxfId="2953" priority="27" operator="containsText" text="qrf">
      <formula>NOT(ISERROR(SEARCH("qrf",BE236)))</formula>
    </cfRule>
  </conditionalFormatting>
  <conditionalFormatting sqref="BF122:BW135">
    <cfRule type="containsText" dxfId="2952" priority="26" operator="containsText" text="1">
      <formula>NOT(ISERROR(SEARCH("1",BF122)))</formula>
    </cfRule>
  </conditionalFormatting>
  <conditionalFormatting sqref="BF141:BW154">
    <cfRule type="containsText" dxfId="2951" priority="25" operator="containsText" text="1">
      <formula>NOT(ISERROR(SEARCH("1",BF141)))</formula>
    </cfRule>
  </conditionalFormatting>
  <conditionalFormatting sqref="BF160:BW173">
    <cfRule type="containsText" dxfId="2950" priority="24" operator="containsText" text="1">
      <formula>NOT(ISERROR(SEARCH("1",BF160)))</formula>
    </cfRule>
  </conditionalFormatting>
  <conditionalFormatting sqref="BF179:BW192">
    <cfRule type="containsText" dxfId="2949" priority="23" operator="containsText" text="1">
      <formula>NOT(ISERROR(SEARCH("1",BF179)))</formula>
    </cfRule>
  </conditionalFormatting>
  <conditionalFormatting sqref="BF198:BW211">
    <cfRule type="containsText" dxfId="2948" priority="22" operator="containsText" text="1">
      <formula>NOT(ISERROR(SEARCH("1",BF198)))</formula>
    </cfRule>
  </conditionalFormatting>
  <conditionalFormatting sqref="BF217:BW230">
    <cfRule type="containsText" dxfId="2947" priority="21" operator="containsText" text="1">
      <formula>NOT(ISERROR(SEARCH("1",BF217)))</formula>
    </cfRule>
  </conditionalFormatting>
  <conditionalFormatting sqref="BF236:BW249">
    <cfRule type="containsText" dxfId="2946" priority="20" operator="containsText" text="1">
      <formula>NOT(ISERROR(SEARCH("1",BF236)))</formula>
    </cfRule>
  </conditionalFormatting>
  <conditionalFormatting sqref="BE255:BE271">
    <cfRule type="containsText" dxfId="2945" priority="19" operator="containsText" text="qrf">
      <formula>NOT(ISERROR(SEARCH("qrf",BE255)))</formula>
    </cfRule>
  </conditionalFormatting>
  <conditionalFormatting sqref="BF255:BW268">
    <cfRule type="containsText" dxfId="2944" priority="18" operator="containsText" text="1">
      <formula>NOT(ISERROR(SEARCH("1",BF255)))</formula>
    </cfRule>
  </conditionalFormatting>
  <conditionalFormatting sqref="BE274:BE290">
    <cfRule type="containsText" dxfId="2943" priority="17" operator="containsText" text="qrf">
      <formula>NOT(ISERROR(SEARCH("qrf",BE274)))</formula>
    </cfRule>
  </conditionalFormatting>
  <conditionalFormatting sqref="BF274:BW287">
    <cfRule type="containsText" dxfId="2942" priority="16" operator="containsText" text="1">
      <formula>NOT(ISERROR(SEARCH("1",BF274)))</formula>
    </cfRule>
  </conditionalFormatting>
  <conditionalFormatting sqref="BE293:BE309">
    <cfRule type="containsText" dxfId="2941" priority="15" operator="containsText" text="qrf">
      <formula>NOT(ISERROR(SEARCH("qrf",BE293)))</formula>
    </cfRule>
  </conditionalFormatting>
  <conditionalFormatting sqref="BF293:BW306">
    <cfRule type="containsText" dxfId="2940" priority="14" operator="containsText" text="1">
      <formula>NOT(ISERROR(SEARCH("1",BF293)))</formula>
    </cfRule>
  </conditionalFormatting>
  <conditionalFormatting sqref="BF155:BW157">
    <cfRule type="containsText" dxfId="2939" priority="13" operator="containsText" text="1">
      <formula>NOT(ISERROR(SEARCH("1",BF155)))</formula>
    </cfRule>
  </conditionalFormatting>
  <conditionalFormatting sqref="BF174:BW176">
    <cfRule type="containsText" dxfId="2938" priority="12" operator="containsText" text="1">
      <formula>NOT(ISERROR(SEARCH("1",BF174)))</formula>
    </cfRule>
  </conditionalFormatting>
  <conditionalFormatting sqref="BF193:BW195">
    <cfRule type="containsText" dxfId="2937" priority="11" operator="containsText" text="1">
      <formula>NOT(ISERROR(SEARCH("1",BF193)))</formula>
    </cfRule>
  </conditionalFormatting>
  <conditionalFormatting sqref="BF212:BW214">
    <cfRule type="containsText" dxfId="2936" priority="10" operator="containsText" text="1">
      <formula>NOT(ISERROR(SEARCH("1",BF212)))</formula>
    </cfRule>
  </conditionalFormatting>
  <conditionalFormatting sqref="BF231:BW233">
    <cfRule type="containsText" dxfId="2935" priority="9" operator="containsText" text="1">
      <formula>NOT(ISERROR(SEARCH("1",BF231)))</formula>
    </cfRule>
  </conditionalFormatting>
  <conditionalFormatting sqref="BF250:BW252">
    <cfRule type="containsText" dxfId="2934" priority="8" operator="containsText" text="1">
      <formula>NOT(ISERROR(SEARCH("1",BF250)))</formula>
    </cfRule>
  </conditionalFormatting>
  <conditionalFormatting sqref="BF269:BW271">
    <cfRule type="containsText" dxfId="2933" priority="7" operator="containsText" text="1">
      <formula>NOT(ISERROR(SEARCH("1",BF269)))</formula>
    </cfRule>
  </conditionalFormatting>
  <conditionalFormatting sqref="BF288:BW290">
    <cfRule type="containsText" dxfId="2932" priority="6" operator="containsText" text="1">
      <formula>NOT(ISERROR(SEARCH("1",BF288)))</formula>
    </cfRule>
  </conditionalFormatting>
  <conditionalFormatting sqref="BF307:BW309">
    <cfRule type="containsText" dxfId="2931" priority="5" operator="containsText" text="1">
      <formula>NOT(ISERROR(SEARCH("1",BF307)))</formula>
    </cfRule>
  </conditionalFormatting>
  <pageMargins left="0" right="0" top="0" bottom="0" header="0" footer="0"/>
  <pageSetup paperSize="9" scale="63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EsconderFolga11.EsconderFolga11">
                <anchor>
                  <from>
                    <xdr:col>26</xdr:col>
                    <xdr:colOff>1380226</xdr:colOff>
                    <xdr:row>4</xdr:row>
                    <xdr:rowOff>0</xdr:rowOff>
                  </from>
                  <to>
                    <xdr:col>28</xdr:col>
                    <xdr:colOff>707366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ExibirFolga11.ExibirFolga11">
                <anchor>
                  <from>
                    <xdr:col>28</xdr:col>
                    <xdr:colOff>577970</xdr:colOff>
                    <xdr:row>11</xdr:row>
                    <xdr:rowOff>103517</xdr:rowOff>
                  </from>
                  <to>
                    <xdr:col>30</xdr:col>
                    <xdr:colOff>86264</xdr:colOff>
                    <xdr:row>13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6" name="Button 7">
              <controlPr defaultSize="0" print="0" autoFill="0" autoPict="0" macro="[0]!EsconderFolga11.EsconderFolga11">
                <anchor>
                  <from>
                    <xdr:col>28</xdr:col>
                    <xdr:colOff>508958</xdr:colOff>
                    <xdr:row>4</xdr:row>
                    <xdr:rowOff>94891</xdr:rowOff>
                  </from>
                  <to>
                    <xdr:col>30</xdr:col>
                    <xdr:colOff>0</xdr:colOff>
                    <xdr:row>7</xdr:row>
                    <xdr:rowOff>155275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1AA703B-FA59-4498-AA15-778163D95360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871D3FA1-86C4-4259-A94D-09CB853C0187}">
          <x14:formula1>
            <xm:f>'Referencia - erros'!$D$1:$D$10</xm:f>
          </x14:formula1>
          <xm:sqref>D23:M23 D24:U26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72F94-CF54-4F2A-BBA2-AACF9E4472B8}">
  <sheetPr codeName="Planilha161">
    <pageSetUpPr fitToPage="1"/>
  </sheetPr>
  <dimension ref="A1:BW309"/>
  <sheetViews>
    <sheetView showGridLines="0" showZeros="0" zoomScale="80" zoomScaleNormal="80" workbookViewId="0">
      <pane xSplit="3" ySplit="4" topLeftCell="D5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A36" sqref="A36:XFD38"/>
    </sheetView>
  </sheetViews>
  <sheetFormatPr defaultColWidth="9.125" defaultRowHeight="36" x14ac:dyDescent="0.6"/>
  <cols>
    <col min="1" max="1" width="9.75" style="37" customWidth="1"/>
    <col min="2" max="2" width="13.25" style="34" customWidth="1"/>
    <col min="3" max="3" width="15.375" style="34" customWidth="1"/>
    <col min="4" max="8" width="9.625" style="34" customWidth="1"/>
    <col min="9" max="21" width="9.625" style="26" customWidth="1"/>
    <col min="22" max="22" width="12.625" style="26" hidden="1" customWidth="1"/>
    <col min="23" max="23" width="15.75" style="26" hidden="1" customWidth="1"/>
    <col min="24" max="24" width="12.125" style="67" hidden="1" customWidth="1"/>
    <col min="25" max="25" width="59.625" style="67" hidden="1" customWidth="1"/>
    <col min="26" max="26" width="8.875" style="64" bestFit="1" customWidth="1"/>
    <col min="27" max="27" width="32.375" style="64" bestFit="1" customWidth="1"/>
    <col min="28" max="28" width="6.75" style="64" customWidth="1"/>
    <col min="29" max="29" width="20.25" style="64" hidden="1" customWidth="1"/>
    <col min="30" max="30" width="15.25" style="64" hidden="1" customWidth="1"/>
    <col min="31" max="31" width="14.875" style="64" customWidth="1"/>
    <col min="32" max="32" width="10.125" style="64" customWidth="1"/>
    <col min="33" max="33" width="15.25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9"/>
      <c r="I1" s="269"/>
      <c r="J1" s="269"/>
      <c r="K1" s="269"/>
      <c r="L1" s="269"/>
      <c r="M1" s="269"/>
      <c r="N1" s="269"/>
      <c r="O1" s="270" t="s">
        <v>126</v>
      </c>
      <c r="P1" s="271"/>
      <c r="Q1" s="271"/>
      <c r="R1" s="3" t="s">
        <v>127</v>
      </c>
      <c r="S1" s="272">
        <f>$M$2</f>
        <v>45759</v>
      </c>
      <c r="T1" s="272"/>
      <c r="U1" s="32"/>
      <c r="V1" s="115" t="s">
        <v>128</v>
      </c>
      <c r="W1" s="116" t="str">
        <f>_xlfn.XLOOKUP($V$1,$V$26,$B$26," ",0,1)</f>
        <v>auxiliar2</v>
      </c>
      <c r="X1" s="27" t="str">
        <f>_xlfn.XLOOKUP($V$1,$V$29,$B$29," ",0,1)</f>
        <v>auxiliar3</v>
      </c>
      <c r="Y1" s="301" t="s">
        <v>163</v>
      </c>
      <c r="Z1" s="68"/>
      <c r="AA1" s="69" t="s">
        <v>35</v>
      </c>
      <c r="AB1" s="69" t="s">
        <v>129</v>
      </c>
      <c r="AC1" s="69" t="s">
        <v>130</v>
      </c>
      <c r="AD1" s="69" t="s">
        <v>131</v>
      </c>
      <c r="AE1" s="69" t="s">
        <v>132</v>
      </c>
      <c r="AF1" s="70"/>
      <c r="AG1" s="71"/>
      <c r="AH1" s="1"/>
      <c r="AI1" s="1"/>
      <c r="AJ1" s="29"/>
      <c r="AK1" s="29"/>
    </row>
    <row r="2" spans="1:37" s="17" customFormat="1" ht="18.2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>Supervisores:  auxiliar1 •   • supervisor1   •  Supervisor Junior: auxiliar3   •  Supervisor técnico: lider1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'01'!M2:Q2+11</f>
        <v>45759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 xml:space="preserve"> </v>
      </c>
      <c r="W2" s="27" t="str">
        <f>_xlfn.XLOOKUP($V$1,$V$28,$B$28," ",0,1)</f>
        <v>auxiliar1</v>
      </c>
      <c r="X2" s="117" t="str">
        <f>_xlfn.XLOOKUP($V$1,$V$32,$B$32," ",0,1)</f>
        <v>lider1</v>
      </c>
      <c r="Y2" s="302"/>
      <c r="Z2" s="57"/>
      <c r="AA2" s="63"/>
      <c r="AB2" s="69"/>
      <c r="AC2" s="72">
        <f>$AC$3</f>
        <v>45759</v>
      </c>
      <c r="AD2" s="72" t="e">
        <f>_xlfn.XLOOKUP(AC2,previsao[dia],previsao[tempo],,0,1)</f>
        <v>#N/A</v>
      </c>
      <c r="AE2" s="73" t="e">
        <f>_xlfn.XLOOKUP($AC$2,previsao[dia],previsao[maxima],,0,1)</f>
        <v>#N/A</v>
      </c>
      <c r="AF2" s="73" t="e">
        <f>_xlfn.XLOOKUP($AC$2,previsao[dia],previsao[minima],,0,1)</f>
        <v>#N/A</v>
      </c>
      <c r="AG2" s="65"/>
      <c r="AH2" s="2"/>
      <c r="AI2" s="2"/>
      <c r="AJ2" s="2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 xml:space="preserve"> </v>
      </c>
      <c r="W3" s="27" t="str">
        <f>_xlfn.XLOOKUP($V$1,$V$30,$B$30," ",0,1)</f>
        <v xml:space="preserve"> </v>
      </c>
      <c r="X3" s="118"/>
      <c r="Y3" s="302"/>
      <c r="Z3" s="57"/>
      <c r="AA3" s="63"/>
      <c r="AB3" s="75"/>
      <c r="AC3" s="72">
        <f>$M$2</f>
        <v>45759</v>
      </c>
      <c r="AD3" s="252" t="e">
        <f>_xlfn.XLOOKUP(AD2,'Referencia - erros'!H2:H30,'Referencia - erros'!I2:I30,,0,1)</f>
        <v>#N/A</v>
      </c>
      <c r="AE3" s="252"/>
      <c r="AF3" s="252"/>
      <c r="AG3" s="7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>auxiliar4</v>
      </c>
      <c r="W4" s="114" t="str">
        <f>_xlfn.XLOOKUP($V$1,$V$31,$B$31," ",0,1)</f>
        <v>supervisor1</v>
      </c>
      <c r="X4" s="119"/>
      <c r="Y4" s="303"/>
      <c r="Z4" s="63"/>
      <c r="AA4" s="63"/>
      <c r="AB4" s="63"/>
      <c r="AC4" s="63"/>
      <c r="AD4" s="63"/>
      <c r="AE4" s="76"/>
      <c r="AF4" s="76"/>
      <c r="AG4" s="66"/>
    </row>
    <row r="5" spans="1:37" s="17" customFormat="1" ht="21.6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227"/>
      <c r="E5" s="227"/>
      <c r="F5" s="227"/>
      <c r="G5" s="227"/>
      <c r="H5" s="227"/>
      <c r="I5" s="227"/>
      <c r="J5" s="227"/>
      <c r="K5" s="22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QAP</v>
      </c>
      <c r="W5" s="90">
        <f>_xlfn.XLOOKUP(B5,'Escala mensal'!$E$4:$E$23,'Escala mensal'!$Q$4:$Q$23," ",0,1)</f>
        <v>0</v>
      </c>
      <c r="X5" s="77"/>
      <c r="Y5" s="78"/>
      <c r="Z5" s="63"/>
      <c r="AA5" s="63"/>
      <c r="AB5" s="63"/>
      <c r="AC5" s="63"/>
      <c r="AD5" s="63"/>
      <c r="AE5" s="63"/>
      <c r="AF5" s="63"/>
      <c r="AG5" s="57"/>
    </row>
    <row r="6" spans="1:37" s="17" customFormat="1" ht="22.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227"/>
      <c r="G6" s="227"/>
      <c r="H6" s="227"/>
      <c r="I6" s="227"/>
      <c r="J6" s="227"/>
      <c r="K6" s="227"/>
      <c r="L6" s="227"/>
      <c r="M6" s="227"/>
      <c r="N6" s="87"/>
      <c r="O6" s="87"/>
      <c r="P6" s="87"/>
      <c r="Q6" s="87"/>
      <c r="R6" s="87"/>
      <c r="S6" s="87"/>
      <c r="T6" s="87"/>
      <c r="U6" s="87"/>
      <c r="V6" s="31" t="str">
        <f t="shared" ref="V6:V21" si="0">IF(W6=0,"QAP",IF(W6="X","FOLGA",IF(W6="F","FÉRIAS",IF(W6="A","FOLGA",IF(W6="O","FOLGA",IF(W6=9,"QAP",IF(W6=12,"QAP",IF(W6=7,"QAP",IF(W6=14,"QAP",IF(W6=16,"QAP",IF(W6="B","FOLGA",IF(W6="T","QAP",IF(W6="N","QAP",IF(W6=10,"QAP",IF(W6=11,"QAP",IF(W6="AT","ATESTADO",IF(W6=" ","CONTRATAR")))))))))))))))))</f>
        <v>QAP</v>
      </c>
      <c r="W6" s="90">
        <f>_xlfn.XLOOKUP(B6,'Escala mensal'!$E$4:$E$23,'Escala mensal'!$Q$4:$Q$23," ",0,1)</f>
        <v>0</v>
      </c>
      <c r="X6" s="77"/>
      <c r="Y6" s="78"/>
      <c r="Z6" s="63"/>
      <c r="AA6" s="63"/>
      <c r="AB6" s="63"/>
      <c r="AC6" s="63"/>
      <c r="AD6" s="99"/>
      <c r="AE6" s="63"/>
      <c r="AF6" s="63"/>
      <c r="AG6" s="57"/>
    </row>
    <row r="7" spans="1:37" s="17" customFormat="1" ht="22.1" hidden="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8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31" t="str">
        <f t="shared" si="0"/>
        <v>FOLGA</v>
      </c>
      <c r="W7" s="90" t="str">
        <f>_xlfn.XLOOKUP(B7,'Escala mensal'!$E$4:$E$23,'Escala mensal'!$Q$4:$Q$23," ",0,1)</f>
        <v>X</v>
      </c>
      <c r="X7" s="77"/>
      <c r="Y7" s="78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227"/>
      <c r="I8" s="227"/>
      <c r="J8" s="227"/>
      <c r="K8" s="227"/>
      <c r="L8" s="227"/>
      <c r="M8" s="227"/>
      <c r="N8" s="227"/>
      <c r="O8" s="227"/>
      <c r="P8" s="87"/>
      <c r="Q8" s="87"/>
      <c r="R8" s="87"/>
      <c r="S8" s="87"/>
      <c r="T8" s="87"/>
      <c r="U8" s="87"/>
      <c r="V8" s="31" t="str">
        <f t="shared" si="0"/>
        <v>QAP</v>
      </c>
      <c r="W8" s="90">
        <f>_xlfn.XLOOKUP(B8,'Escala mensal'!$E$4:$E$23,'Escala mensal'!$Q$4:$Q$23," ",0,1)</f>
        <v>0</v>
      </c>
      <c r="X8" s="77"/>
      <c r="Y8" s="78"/>
      <c r="Z8" s="63"/>
      <c r="AA8" s="63"/>
      <c r="AB8" s="63"/>
      <c r="AC8" s="63"/>
      <c r="AD8" s="63"/>
      <c r="AE8" s="63"/>
      <c r="AF8" s="63"/>
      <c r="AG8" s="57"/>
    </row>
    <row r="9" spans="1:37" s="17" customFormat="1" ht="22.1" hidden="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31" t="str">
        <f t="shared" si="0"/>
        <v>FOLGA</v>
      </c>
      <c r="W9" s="90" t="str">
        <f>_xlfn.XLOOKUP(B9,'Escala mensal'!$E$4:$E$23,'Escala mensal'!$Q$4:$Q$23," ",0,1)</f>
        <v>X</v>
      </c>
      <c r="X9" s="77"/>
      <c r="Y9" s="78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2.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227"/>
      <c r="J10" s="227"/>
      <c r="K10" s="227"/>
      <c r="L10" s="227"/>
      <c r="M10" s="227"/>
      <c r="N10" s="227"/>
      <c r="O10" s="227"/>
      <c r="P10" s="227"/>
      <c r="Q10" s="87"/>
      <c r="R10" s="87"/>
      <c r="S10" s="87"/>
      <c r="T10" s="87"/>
      <c r="U10" s="87"/>
      <c r="V10" s="31" t="str">
        <f t="shared" si="0"/>
        <v>QAP</v>
      </c>
      <c r="W10" s="90">
        <f>_xlfn.XLOOKUP(B10,'Escala mensal'!$E$4:$E$23,'Escala mensal'!$Q$4:$Q$23," ",0,1)</f>
        <v>0</v>
      </c>
      <c r="X10" s="77"/>
      <c r="Y10" s="78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227"/>
      <c r="L11" s="227"/>
      <c r="M11" s="227"/>
      <c r="N11" s="227"/>
      <c r="O11" s="227"/>
      <c r="P11" s="227"/>
      <c r="Q11" s="227"/>
      <c r="R11" s="227"/>
      <c r="S11" s="87"/>
      <c r="T11" s="87"/>
      <c r="U11" s="87"/>
      <c r="V11" s="31" t="str">
        <f t="shared" si="0"/>
        <v>QAP</v>
      </c>
      <c r="W11" s="90">
        <f>_xlfn.XLOOKUP(B11,'Escala mensal'!$E$4:$E$23,'Escala mensal'!$Q$4:$Q$23," ",0,1)</f>
        <v>0</v>
      </c>
      <c r="X11" s="77"/>
      <c r="Y11" s="78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2.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227"/>
      <c r="L12" s="227"/>
      <c r="M12" s="227"/>
      <c r="N12" s="227"/>
      <c r="O12" s="227"/>
      <c r="P12" s="227"/>
      <c r="Q12" s="227"/>
      <c r="R12" s="227"/>
      <c r="S12" s="87"/>
      <c r="T12" s="87"/>
      <c r="U12" s="87"/>
      <c r="V12" s="31" t="str">
        <f t="shared" si="0"/>
        <v>QAP</v>
      </c>
      <c r="W12" s="90">
        <f>_xlfn.XLOOKUP(B12,'Escala mensal'!$E$4:$E$23,'Escala mensal'!$Q$4:$Q$23," ",0,1)</f>
        <v>0</v>
      </c>
      <c r="X12" s="77"/>
      <c r="Y12" s="78"/>
      <c r="Z12" s="63"/>
      <c r="AA12" s="63"/>
      <c r="AB12" s="63"/>
      <c r="AC12" s="63"/>
      <c r="AD12" s="63"/>
      <c r="AE12" s="63"/>
      <c r="AF12" s="63"/>
      <c r="AG12" s="57"/>
    </row>
    <row r="13" spans="1:37" s="17" customFormat="1" ht="22.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227"/>
      <c r="L13" s="227"/>
      <c r="M13" s="227"/>
      <c r="N13" s="227"/>
      <c r="O13" s="227"/>
      <c r="P13" s="227"/>
      <c r="Q13" s="227"/>
      <c r="R13" s="227"/>
      <c r="S13" s="87"/>
      <c r="T13" s="87"/>
      <c r="U13" s="87"/>
      <c r="V13" s="31" t="str">
        <f t="shared" si="0"/>
        <v>QAP</v>
      </c>
      <c r="W13" s="90">
        <f>_xlfn.XLOOKUP(B13,'Escala mensal'!$E$4:$E$23,'Escala mensal'!$Q$4:$Q$23," ",0,1)</f>
        <v>0</v>
      </c>
      <c r="X13" s="77"/>
      <c r="Y13" s="78"/>
      <c r="Z13" s="63"/>
      <c r="AA13" s="63"/>
      <c r="AB13" s="63"/>
      <c r="AC13" s="63"/>
      <c r="AD13" s="63"/>
      <c r="AE13" s="63"/>
      <c r="AF13" s="63"/>
      <c r="AG13" s="57"/>
    </row>
    <row r="14" spans="1:37" ht="22.1" customHeight="1" x14ac:dyDescent="0.6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227"/>
      <c r="L14" s="227"/>
      <c r="M14" s="227"/>
      <c r="N14" s="227"/>
      <c r="O14" s="227"/>
      <c r="P14" s="227"/>
      <c r="Q14" s="227"/>
      <c r="R14" s="227"/>
      <c r="S14" s="87"/>
      <c r="T14" s="87"/>
      <c r="U14" s="87"/>
      <c r="V14" s="31" t="str">
        <f t="shared" si="0"/>
        <v>QAP</v>
      </c>
      <c r="W14" s="90">
        <f>_xlfn.XLOOKUP(B14,'Escala mensal'!$E$4:$E$23,'Escala mensal'!$Q$4:$Q$23," ",0,1)</f>
        <v>0</v>
      </c>
      <c r="X14" s="77"/>
      <c r="Y14" s="78"/>
      <c r="Z14" s="63"/>
      <c r="AA14" s="63"/>
      <c r="AB14" s="63"/>
      <c r="AC14" s="63"/>
      <c r="AD14" s="63"/>
    </row>
    <row r="15" spans="1:37" ht="22.1" hidden="1" customHeight="1" x14ac:dyDescent="0.6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31" t="str">
        <f t="shared" si="0"/>
        <v>FÉRIAS</v>
      </c>
      <c r="W15" s="90" t="str">
        <f>_xlfn.XLOOKUP(B15,'Escala mensal'!$E$4:$E$23,'Escala mensal'!$Q$4:$Q$23," ",0,1)</f>
        <v>F</v>
      </c>
      <c r="X15" s="77"/>
      <c r="Y15" s="55"/>
      <c r="Z15" s="63"/>
      <c r="AA15" s="63"/>
      <c r="AB15" s="63"/>
      <c r="AC15" s="63"/>
      <c r="AD15" s="63"/>
    </row>
    <row r="16" spans="1:37" ht="22.1" hidden="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31" t="str">
        <f t="shared" si="0"/>
        <v>FOLGA</v>
      </c>
      <c r="W16" s="90" t="str">
        <f>_xlfn.XLOOKUP(B16,'Escala mensal'!$E$4:$E$23,'Escala mensal'!$Q$4:$Q$23," ",0,1)</f>
        <v>X</v>
      </c>
      <c r="X16" s="77"/>
      <c r="Y16" s="78"/>
      <c r="Z16" s="63"/>
      <c r="AA16" s="63"/>
      <c r="AB16" s="63"/>
      <c r="AC16" s="63"/>
      <c r="AD16" s="63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31" t="str">
        <f t="shared" si="0"/>
        <v>QAP</v>
      </c>
      <c r="W17" s="90">
        <f>_xlfn.XLOOKUP(B17,'Escala mensal'!$E$4:$E$23,'Escala mensal'!$Q$4:$Q$23," ",0,1)</f>
        <v>0</v>
      </c>
      <c r="X17" s="77"/>
      <c r="Y17" s="78"/>
      <c r="Z17" s="63"/>
      <c r="AA17" s="63"/>
      <c r="AB17" s="63"/>
      <c r="AC17" s="63"/>
      <c r="AD17" s="63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QAP</v>
      </c>
      <c r="W18" s="90">
        <f>_xlfn.XLOOKUP(B18,'Escala mensal'!$E$4:$E$23,'Escala mensal'!$Q$4:$Q$23," ",0,1)</f>
        <v>0</v>
      </c>
      <c r="X18" s="77"/>
      <c r="Y18" s="78"/>
      <c r="Z18" s="63"/>
      <c r="AA18" s="63"/>
      <c r="AB18" s="63"/>
      <c r="AC18" s="63"/>
      <c r="AD18" s="63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mensal'!$Q$4:$Q$23," ",0,1)</f>
        <v>0</v>
      </c>
      <c r="X19" s="77"/>
      <c r="Y19" s="78"/>
      <c r="Z19" s="63"/>
      <c r="AA19" s="63"/>
      <c r="AB19" s="63"/>
      <c r="AC19" s="63"/>
      <c r="AD19" s="63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mensal'!$Q$4:$Q$23," ",0,1)</f>
        <v>0</v>
      </c>
      <c r="X20" s="77"/>
      <c r="Y20" s="78"/>
      <c r="Z20" s="63"/>
      <c r="AA20" s="63"/>
      <c r="AB20" s="63"/>
      <c r="AC20" s="63"/>
      <c r="AD20" s="63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mensal'!$Q$4:$Q$23," ",0,1)</f>
        <v>0</v>
      </c>
      <c r="X21" s="77"/>
      <c r="Y21" s="78"/>
      <c r="Z21" s="63"/>
      <c r="AA21" s="63"/>
      <c r="AB21" s="63"/>
      <c r="AC21" s="63"/>
      <c r="AD21" s="63"/>
    </row>
    <row r="22" spans="1:37" ht="22.1" customHeight="1" x14ac:dyDescent="0.6">
      <c r="A22" s="253" t="str">
        <f>_xlfn.CONCAT(SUBTOTAL(103, $A$5:$A$20), " ", "Op. estacionamento")</f>
        <v>8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3"/>
      <c r="W22" s="54"/>
      <c r="X22" s="77"/>
      <c r="Y22" s="78"/>
      <c r="Z22" s="63"/>
      <c r="AA22" s="63"/>
      <c r="AB22" s="63"/>
      <c r="AC22" s="63"/>
      <c r="AD22" s="63"/>
      <c r="AJ22" s="17"/>
    </row>
    <row r="23" spans="1:37" s="30" customFormat="1" ht="22.1" hidden="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1">IF(W23=0,"QAP",IF(W23="X","FOLGA",IF(W23="F","FÉRIAS",IF(W23="A","FOLGA",IF(W23="O","FOLGA",IF(W23=9,"QAP",IF(W23=12,"QAP",IF(W23=6,"QAP",IF(W23=7,"QAP",IF(W23=14,"QAP",IF(W23=16,"QAP",IF(W23="B","FOLGA",IF(W23="T","QAP",IF(W23="N","QAP",IF(W23=10,"QAP",IF(W23=11,"QAP",IF(W23="AT","ATESTADO",IF(W23=" ","CONTRATAR"))))))))))))))))))</f>
        <v>FÉRIAS</v>
      </c>
      <c r="W23" s="90" t="str">
        <f>_xlfn.XLOOKUP(B23,'Escala mensal'!$E$28:$E$36,'Escala mensal'!$Q$28:$Q$36,,0,1)</f>
        <v>F</v>
      </c>
      <c r="X23" s="77"/>
      <c r="Y23" s="78"/>
      <c r="Z23" s="63"/>
      <c r="AA23" s="63"/>
      <c r="AB23" s="63"/>
      <c r="AC23" s="63"/>
      <c r="AD23" s="63"/>
      <c r="AE23" s="64"/>
      <c r="AF23" s="63"/>
      <c r="AG23" s="59"/>
    </row>
    <row r="24" spans="1:37" s="30" customFormat="1" ht="22.1" hidden="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9"/>
      <c r="V24" s="31" t="str">
        <f t="shared" si="1"/>
        <v>FOLGA</v>
      </c>
      <c r="W24" s="90" t="str">
        <f>_xlfn.XLOOKUP(B24,'Escala mensal'!$E$28:$E$36,'Escala mensal'!$Q$28:$Q$36,,0,1)</f>
        <v>X</v>
      </c>
      <c r="X24" s="77"/>
      <c r="Y24" s="78"/>
      <c r="Z24" s="63"/>
      <c r="AA24" s="63"/>
      <c r="AB24" s="63"/>
      <c r="AC24" s="63"/>
      <c r="AD24" s="63"/>
      <c r="AE24" s="64"/>
      <c r="AF24" s="63"/>
      <c r="AG24" s="59"/>
    </row>
    <row r="25" spans="1:37" s="30" customFormat="1" ht="22.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88"/>
      <c r="G25" s="88"/>
      <c r="H25" s="88"/>
      <c r="I25" s="228"/>
      <c r="J25" s="228"/>
      <c r="K25" s="228"/>
      <c r="L25" s="228"/>
      <c r="M25" s="228"/>
      <c r="N25" s="228"/>
      <c r="O25" s="228"/>
      <c r="P25" s="228"/>
      <c r="Q25" s="88"/>
      <c r="R25" s="88"/>
      <c r="S25" s="88"/>
      <c r="T25" s="88"/>
      <c r="U25" s="88"/>
      <c r="V25" s="31" t="str">
        <f t="shared" si="1"/>
        <v>QAP</v>
      </c>
      <c r="W25" s="90">
        <f>_xlfn.XLOOKUP(B25,'Escala mensal'!$E$28:$E$36,'Escala mensal'!$Q$28:$Q$36,,0,1)</f>
        <v>0</v>
      </c>
      <c r="X25" s="77"/>
      <c r="Y25" s="78"/>
      <c r="Z25" s="63"/>
      <c r="AA25" s="63"/>
      <c r="AB25" s="63"/>
      <c r="AC25" s="63"/>
      <c r="AD25" s="63"/>
      <c r="AE25" s="64"/>
      <c r="AF25" s="63"/>
      <c r="AG25" s="59"/>
    </row>
    <row r="26" spans="1:37" s="30" customFormat="1" ht="22.1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228"/>
      <c r="N26" s="228"/>
      <c r="O26" s="228"/>
      <c r="P26" s="228"/>
      <c r="Q26" s="228"/>
      <c r="R26" s="228"/>
      <c r="S26" s="228"/>
      <c r="T26" s="228"/>
      <c r="U26" s="228"/>
      <c r="V26" s="31" t="str">
        <f t="shared" si="1"/>
        <v>QAP</v>
      </c>
      <c r="W26" s="90">
        <f>_xlfn.XLOOKUP(B26,'Escala mensal'!$E$28:$E$36,'Escala mensal'!$Q$28:$Q$36,,0,1)</f>
        <v>0</v>
      </c>
      <c r="X26" s="78"/>
      <c r="Y26" s="78"/>
      <c r="Z26" s="63"/>
      <c r="AA26" s="63"/>
      <c r="AB26" s="63"/>
      <c r="AC26" s="63"/>
      <c r="AD26" s="63"/>
      <c r="AE26" s="64"/>
      <c r="AF26" s="63"/>
      <c r="AG26" s="59"/>
    </row>
    <row r="27" spans="1:37" s="30" customFormat="1" ht="22.1" customHeight="1" x14ac:dyDescent="0.6">
      <c r="A27" s="253" t="str">
        <f>CONCATENATE(SUBTOTAL(103, $A$23:$A$26), " ", "Cftv")</f>
        <v>2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4"/>
      <c r="W27" s="54"/>
      <c r="X27" s="77"/>
      <c r="Y27" s="78"/>
      <c r="Z27" s="63"/>
      <c r="AA27" s="63"/>
      <c r="AB27" s="63"/>
      <c r="AC27" s="63"/>
      <c r="AD27" s="63"/>
      <c r="AE27" s="64"/>
      <c r="AF27" s="63"/>
      <c r="AG27" s="59"/>
    </row>
    <row r="28" spans="1:37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QAP</v>
      </c>
      <c r="W28" s="90">
        <f>_xlfn.XLOOKUP(B28,'Escala mensal'!$E$28:$E$36,'Escala mensal'!$Q$28:$Q$36,,0,1)</f>
        <v>0</v>
      </c>
      <c r="X28" s="77"/>
      <c r="Y28" s="78"/>
      <c r="Z28" s="63"/>
      <c r="AA28" s="63"/>
      <c r="AB28" s="63"/>
      <c r="AC28" s="63"/>
      <c r="AD28" s="63"/>
      <c r="AE28" s="64"/>
      <c r="AF28" s="63"/>
      <c r="AG28" s="59"/>
    </row>
    <row r="29" spans="1:37" s="36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QAP</v>
      </c>
      <c r="W29" s="90">
        <f>_xlfn.XLOOKUP(B29,'Escala mensal'!$E$28:$E$36,'Escala mensal'!$Q$28:$Q$36,,0,1)</f>
        <v>0</v>
      </c>
      <c r="X29" s="77"/>
      <c r="Y29" s="79"/>
      <c r="Z29" s="63"/>
      <c r="AA29" s="63"/>
      <c r="AB29" s="63"/>
      <c r="AC29" s="63"/>
      <c r="AD29" s="63"/>
      <c r="AE29" s="64"/>
      <c r="AF29" s="64"/>
      <c r="AG29" s="56"/>
      <c r="AH29" s="34"/>
      <c r="AI29" s="34"/>
      <c r="AJ29" s="17"/>
      <c r="AK29" s="34"/>
    </row>
    <row r="30" spans="1:37" s="36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FOLGA</v>
      </c>
      <c r="W30" s="90" t="str">
        <f>_xlfn.XLOOKUP(B30,'Escala mensal'!$E$28:$E$36,'Escala mensal'!$Q$28:$Q$36,,0,1)</f>
        <v>X</v>
      </c>
      <c r="X30" s="77"/>
      <c r="Y30" s="79"/>
      <c r="Z30" s="63"/>
      <c r="AA30" s="63"/>
      <c r="AB30" s="63"/>
      <c r="AC30" s="63"/>
      <c r="AD30" s="63"/>
      <c r="AE30" s="64"/>
      <c r="AF30" s="64"/>
      <c r="AG30" s="56"/>
      <c r="AH30" s="34"/>
      <c r="AI30" s="34"/>
      <c r="AJ30" s="17"/>
      <c r="AK30" s="34"/>
    </row>
    <row r="31" spans="1:37" s="36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2"/>
        <v>QAP</v>
      </c>
      <c r="W31" s="90">
        <f>_xlfn.XLOOKUP(B31,'Escala mensal'!$E$28:$E$36,'Escala mensal'!$Q$28:$Q$36,,0,1)</f>
        <v>0</v>
      </c>
      <c r="X31" s="57"/>
      <c r="Y31" s="57"/>
      <c r="Z31" s="63"/>
      <c r="AA31" s="63"/>
      <c r="AB31" s="63"/>
      <c r="AC31" s="63"/>
      <c r="AD31" s="63"/>
      <c r="AE31" s="64"/>
      <c r="AF31" s="64"/>
      <c r="AG31" s="56"/>
      <c r="AH31" s="34"/>
      <c r="AI31" s="34"/>
      <c r="AJ31" s="17"/>
      <c r="AK31" s="34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QAP</v>
      </c>
      <c r="W32" s="90">
        <f>_xlfn.XLOOKUP(B32,'Escala mensal'!$E$28:$E$36,'Escala mensal'!$Q$28:$Q$36,,0,1)</f>
        <v>0</v>
      </c>
      <c r="X32" s="57"/>
      <c r="Y32" s="57"/>
      <c r="Z32" s="63"/>
      <c r="AA32" s="63"/>
      <c r="AB32" s="63"/>
      <c r="AC32" s="63"/>
      <c r="AD32" s="63"/>
      <c r="AE32" s="64"/>
      <c r="AF32" s="64"/>
      <c r="AG32" s="56"/>
      <c r="AH32" s="34"/>
      <c r="AI32" s="34"/>
      <c r="AJ32" s="17"/>
      <c r="AK32" s="34"/>
    </row>
    <row r="33" spans="1:37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 xml:space="preserve">FOLGAS:  •   •   • colaborador10 •   • colaborador8 •   •   •   •   •   •   • colaborador9 •   •   •   •   •   •   • supervisor4 •  •  •  •  • supervisor3•  •  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>OP.Cftv :   •   • auxiliar4 • auxiliar2</v>
      </c>
      <c r="Q33" s="296"/>
      <c r="R33" s="296"/>
      <c r="S33" s="296"/>
      <c r="T33" s="296"/>
      <c r="U33" s="297"/>
      <c r="V33" s="177"/>
      <c r="W33" s="177"/>
      <c r="X33" s="99"/>
      <c r="Y33" s="99"/>
      <c r="Z33" s="99"/>
      <c r="AA33" s="99"/>
      <c r="AB33" s="99"/>
      <c r="AC33" s="99"/>
      <c r="AD33" s="99"/>
      <c r="AE33" s="178"/>
      <c r="AF33" s="99"/>
      <c r="AG33" s="99"/>
      <c r="AH33" s="100"/>
      <c r="AI33" s="100"/>
      <c r="AJ33" s="100"/>
      <c r="AK33" s="100"/>
    </row>
    <row r="34" spans="1:37" s="100" customFormat="1" ht="21.25" customHeight="1" x14ac:dyDescent="0.4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",$X$36,Y36,Z36)</f>
        <v xml:space="preserve">FÉRIAS:  •   •   •   •   •  •   •   •   •   •    • colaborador15 •   •   •   •   •   •   • supervisor2 •  •  •  •  •  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98"/>
      <c r="Q34" s="299"/>
      <c r="R34" s="299"/>
      <c r="S34" s="299"/>
      <c r="T34" s="299"/>
      <c r="U34" s="300"/>
      <c r="V34" s="99"/>
      <c r="W34" s="99"/>
      <c r="X34" s="99"/>
      <c r="Y34" s="99"/>
      <c r="Z34" s="99"/>
      <c r="AA34" s="99"/>
      <c r="AB34" s="99"/>
      <c r="AC34" s="99"/>
      <c r="AD34" s="99"/>
      <c r="AE34" s="178"/>
      <c r="AF34" s="178"/>
      <c r="AG34" s="178"/>
      <c r="AH34" s="179"/>
      <c r="AI34" s="179"/>
      <c r="AK34" s="179"/>
    </row>
    <row r="35" spans="1:37" s="182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184"/>
      <c r="W35" s="184"/>
      <c r="X35" s="185" t="str">
        <f>_xlfn.XLOOKUP($A$35,$V$31,$B$31," ",0,1)</f>
        <v xml:space="preserve"> </v>
      </c>
      <c r="Y35" s="185"/>
      <c r="Z35" s="99"/>
      <c r="AA35" s="99"/>
      <c r="AB35" s="99"/>
      <c r="AC35" s="99"/>
      <c r="AD35" s="99"/>
      <c r="AE35" s="178"/>
      <c r="AF35" s="99"/>
      <c r="AG35" s="99"/>
    </row>
    <row r="36" spans="1:37" s="58" customFormat="1" hidden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>colaborador15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>supervisor2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16"/>
      <c r="AC36" s="15"/>
      <c r="AD36" s="15"/>
      <c r="AE36" s="15"/>
      <c r="AF36" s="18"/>
      <c r="AG36" s="27" t="str">
        <f>_xlfn.XLOOKUP($A$36,$V$32,$B$32," ",0,1)</f>
        <v xml:space="preserve"> </v>
      </c>
      <c r="AH36" s="34"/>
      <c r="AI36" s="59"/>
      <c r="AJ36" s="59"/>
      <c r="AK36" s="59"/>
    </row>
    <row r="37" spans="1:37" s="33" customFormat="1" hidden="1" x14ac:dyDescent="0.6">
      <c r="A37" s="91" t="s">
        <v>154</v>
      </c>
      <c r="B37" s="91" t="str">
        <f>_xlfn.XLOOKUP($A$37,$V$5,$B$5," ",0,1)</f>
        <v xml:space="preserve"> </v>
      </c>
      <c r="C37" s="91" t="str">
        <f>_xlfn.XLOOKUP($A$37,$V$6,$B$6," ",0,1)</f>
        <v xml:space="preserve"> </v>
      </c>
      <c r="D37" s="91" t="str">
        <f>_xlfn.XLOOKUP($A$37,$V$7,$B$7," ",0,1)</f>
        <v>colaborador10</v>
      </c>
      <c r="E37" s="91" t="str">
        <f>_xlfn.XLOOKUP($A$37,$V$8,$B$8," ",0,1)</f>
        <v xml:space="preserve"> </v>
      </c>
      <c r="F37" s="91" t="str">
        <f>_xlfn.XLOOKUP($A$37,$V$9,$B$9,"",0,1)</f>
        <v>colaborador8</v>
      </c>
      <c r="G37" s="91" t="str">
        <f>_xlfn.XLOOKUP($A$37,$V$10,$B$10," ",0,1)</f>
        <v xml:space="preserve"> </v>
      </c>
      <c r="H37" s="91" t="str">
        <f>_xlfn.XLOOKUP($A$37,$V$11,$B$11," ",0,1)</f>
        <v xml:space="preserve"> </v>
      </c>
      <c r="I37" s="91" t="str">
        <f>_xlfn.XLOOKUP($A$37,$V$12,$B$12," ",0,1)</f>
        <v xml:space="preserve"> </v>
      </c>
      <c r="J37" s="91" t="str">
        <f>_xlfn.XLOOKUP($A$37,$V$13,$B$13," ",0,1)</f>
        <v xml:space="preserve"> </v>
      </c>
      <c r="K37" s="91" t="str">
        <f>_xlfn.XLOOKUP($A$37,$V$14,$B$14," ",0,1)</f>
        <v xml:space="preserve"> </v>
      </c>
      <c r="L37" s="91" t="str">
        <f>_xlfn.XLOOKUP($A$37,$V$15,$B$15," ",0,1)</f>
        <v xml:space="preserve"> </v>
      </c>
      <c r="M37" s="91" t="str">
        <f>_xlfn.XLOOKUP($A$37,$V$16,$B$16," ",0,1)</f>
        <v>colaborador9</v>
      </c>
      <c r="N37" s="91" t="str">
        <f>_xlfn.XLOOKUP($A$37,$V$17,$B$17," ",0,1)</f>
        <v xml:space="preserve"> </v>
      </c>
      <c r="O37" s="91" t="str">
        <f>_xlfn.XLOOKUP($A$37,$V$18,$B$18," ",0,1)</f>
        <v xml:space="preserve"> 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 xml:space="preserve"> </v>
      </c>
      <c r="T37" s="91" t="str">
        <f>_xlfn.XLOOKUP($A$37,$V$24,$B$24," ",0,1)</f>
        <v>supervisor4</v>
      </c>
      <c r="U37" s="91" t="str">
        <f>_xlfn.XLOOKUP($A$37,$V$25,$B$25," ",0,1)</f>
        <v xml:space="preserve"> </v>
      </c>
      <c r="V37" s="91" t="str">
        <f>_xlfn.XLOOKUP($A$37,$V$26,$B$26," ",0,1)</f>
        <v xml:space="preserve"> </v>
      </c>
      <c r="W37" s="91" t="str">
        <f>_xlfn.XLOOKUP($A$37,$V$28,$B$28," ",0,1)</f>
        <v xml:space="preserve"> </v>
      </c>
      <c r="X37" s="91" t="str">
        <f>_xlfn.XLOOKUP($A$37,$V$29,$B$29," ",0,1)</f>
        <v xml:space="preserve"> </v>
      </c>
      <c r="Y37" s="91" t="str">
        <f>_xlfn.XLOOKUP($A$37,$V$30,$B$30," ",0,1)</f>
        <v>supervisor3</v>
      </c>
      <c r="Z37" s="91" t="str">
        <f>_xlfn.XLOOKUP($A$37,$V$31,$B$31," ",0,1)</f>
        <v xml:space="preserve"> </v>
      </c>
      <c r="AA37" s="91" t="str">
        <f>_xlfn.XLOOKUP($A$37,$V$32,$B$32," ",0,1)</f>
        <v xml:space="preserve"> </v>
      </c>
      <c r="AB37" s="16"/>
      <c r="AC37" s="15"/>
      <c r="AD37" s="15"/>
      <c r="AE37" s="15"/>
      <c r="AF37" s="18"/>
      <c r="AG37" s="27"/>
      <c r="AH37" s="34"/>
      <c r="AI37" s="34"/>
      <c r="AJ37" s="17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6"/>
      <c r="AC38" s="15"/>
      <c r="AD38" s="15"/>
      <c r="AE38" s="15"/>
      <c r="AF38" s="18"/>
      <c r="AG38" s="27"/>
      <c r="AH38" s="34"/>
      <c r="AI38" s="34"/>
      <c r="AJ38" s="17"/>
      <c r="AK38" s="34"/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3">SUM($BF$274:$BW$274)</f>
        <v>0</v>
      </c>
      <c r="AO94" s="206">
        <f t="shared" si="3"/>
        <v>0</v>
      </c>
      <c r="AP94" s="206">
        <f t="shared" si="3"/>
        <v>0</v>
      </c>
      <c r="AQ94" s="206">
        <f t="shared" si="3"/>
        <v>0</v>
      </c>
      <c r="AR94" s="206">
        <f t="shared" si="3"/>
        <v>0</v>
      </c>
      <c r="AS94" s="206">
        <f t="shared" si="3"/>
        <v>0</v>
      </c>
      <c r="AT94" s="206">
        <f t="shared" si="3"/>
        <v>0</v>
      </c>
      <c r="AU94" s="206">
        <f t="shared" si="3"/>
        <v>0</v>
      </c>
      <c r="AV94" s="206">
        <f t="shared" si="3"/>
        <v>0</v>
      </c>
      <c r="AW94" s="206">
        <f t="shared" si="3"/>
        <v>0</v>
      </c>
      <c r="AX94" s="206">
        <f t="shared" si="3"/>
        <v>0</v>
      </c>
      <c r="AY94" s="206">
        <f t="shared" si="3"/>
        <v>0</v>
      </c>
      <c r="AZ94" s="206">
        <f t="shared" si="3"/>
        <v>0</v>
      </c>
      <c r="BA94" s="206">
        <f t="shared" si="3"/>
        <v>0</v>
      </c>
      <c r="BB94" s="206">
        <f t="shared" si="3"/>
        <v>0</v>
      </c>
      <c r="BC94" s="206">
        <f t="shared" si="3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4">
    <mergeCell ref="Q52:R52"/>
    <mergeCell ref="A71:B71"/>
    <mergeCell ref="E71:F71"/>
    <mergeCell ref="I71:J71"/>
    <mergeCell ref="M71:N71"/>
    <mergeCell ref="A52:B52"/>
    <mergeCell ref="E52:F52"/>
    <mergeCell ref="I52:J52"/>
    <mergeCell ref="M52:N52"/>
    <mergeCell ref="I65:J65"/>
    <mergeCell ref="M65:N65"/>
    <mergeCell ref="A70:B70"/>
    <mergeCell ref="E70:F70"/>
    <mergeCell ref="I70:J70"/>
    <mergeCell ref="M70:N70"/>
    <mergeCell ref="A67:B67"/>
    <mergeCell ref="E67:F67"/>
    <mergeCell ref="I67:J67"/>
    <mergeCell ref="M67:N67"/>
    <mergeCell ref="A68:B68"/>
    <mergeCell ref="E68:F68"/>
    <mergeCell ref="I68:J68"/>
    <mergeCell ref="M68:N68"/>
    <mergeCell ref="E65:F65"/>
    <mergeCell ref="A65:B65"/>
    <mergeCell ref="A66:B66"/>
    <mergeCell ref="E66:F66"/>
    <mergeCell ref="I66:J66"/>
    <mergeCell ref="M66:N66"/>
    <mergeCell ref="A69:B69"/>
    <mergeCell ref="E69:F69"/>
    <mergeCell ref="I69:J69"/>
    <mergeCell ref="M69:N69"/>
    <mergeCell ref="A62:B62"/>
    <mergeCell ref="E62:F62"/>
    <mergeCell ref="I62:J62"/>
    <mergeCell ref="M62:N62"/>
    <mergeCell ref="B61:C61"/>
    <mergeCell ref="F61:G61"/>
    <mergeCell ref="J61:K61"/>
    <mergeCell ref="N61:O61"/>
    <mergeCell ref="A64:B64"/>
    <mergeCell ref="E64:F64"/>
    <mergeCell ref="I64:J64"/>
    <mergeCell ref="A63:B63"/>
    <mergeCell ref="E63:F63"/>
    <mergeCell ref="I63:J63"/>
    <mergeCell ref="M63:N63"/>
    <mergeCell ref="M64:N64"/>
    <mergeCell ref="A60:B60"/>
    <mergeCell ref="E60:F60"/>
    <mergeCell ref="I60:J60"/>
    <mergeCell ref="M60:N60"/>
    <mergeCell ref="Q60:R60"/>
    <mergeCell ref="A59:B59"/>
    <mergeCell ref="E59:F59"/>
    <mergeCell ref="I59:J59"/>
    <mergeCell ref="M59:N59"/>
    <mergeCell ref="Q59:R59"/>
    <mergeCell ref="A58:B58"/>
    <mergeCell ref="E58:F58"/>
    <mergeCell ref="I58:J58"/>
    <mergeCell ref="M58:N58"/>
    <mergeCell ref="Q58:R58"/>
    <mergeCell ref="A57:B57"/>
    <mergeCell ref="E57:F57"/>
    <mergeCell ref="I57:J57"/>
    <mergeCell ref="M57:N57"/>
    <mergeCell ref="Q57:R57"/>
    <mergeCell ref="A56:B56"/>
    <mergeCell ref="E56:F56"/>
    <mergeCell ref="I56:J56"/>
    <mergeCell ref="M56:N56"/>
    <mergeCell ref="Q56:R56"/>
    <mergeCell ref="A55:B55"/>
    <mergeCell ref="E55:F55"/>
    <mergeCell ref="I55:J55"/>
    <mergeCell ref="M55:N55"/>
    <mergeCell ref="Q55:R55"/>
    <mergeCell ref="A54:B54"/>
    <mergeCell ref="E54:F54"/>
    <mergeCell ref="I54:J54"/>
    <mergeCell ref="M54:N54"/>
    <mergeCell ref="Q54:R54"/>
    <mergeCell ref="A53:B53"/>
    <mergeCell ref="E53:F53"/>
    <mergeCell ref="I53:J53"/>
    <mergeCell ref="M53:N53"/>
    <mergeCell ref="Q53:R53"/>
    <mergeCell ref="E48:F48"/>
    <mergeCell ref="I48:J48"/>
    <mergeCell ref="M48:N48"/>
    <mergeCell ref="Q48:R48"/>
    <mergeCell ref="A51:B51"/>
    <mergeCell ref="E51:F51"/>
    <mergeCell ref="I51:J51"/>
    <mergeCell ref="M51:N51"/>
    <mergeCell ref="Q51:R51"/>
    <mergeCell ref="B50:C50"/>
    <mergeCell ref="F50:G50"/>
    <mergeCell ref="J50:K50"/>
    <mergeCell ref="N50:O50"/>
    <mergeCell ref="R50:S50"/>
    <mergeCell ref="A40:B40"/>
    <mergeCell ref="E40:F40"/>
    <mergeCell ref="I40:J40"/>
    <mergeCell ref="M40:N40"/>
    <mergeCell ref="Q40:R40"/>
    <mergeCell ref="A47:B47"/>
    <mergeCell ref="E47:F47"/>
    <mergeCell ref="I47:J47"/>
    <mergeCell ref="M47:N47"/>
    <mergeCell ref="Q47:R47"/>
    <mergeCell ref="A46:B46"/>
    <mergeCell ref="E46:F46"/>
    <mergeCell ref="I46:J46"/>
    <mergeCell ref="M46:N46"/>
    <mergeCell ref="Q46:R46"/>
    <mergeCell ref="A45:B45"/>
    <mergeCell ref="E45:F45"/>
    <mergeCell ref="I45:J45"/>
    <mergeCell ref="M45:N45"/>
    <mergeCell ref="Q45:R45"/>
    <mergeCell ref="A44:B44"/>
    <mergeCell ref="E44:F44"/>
    <mergeCell ref="I44:J44"/>
    <mergeCell ref="M44:N44"/>
    <mergeCell ref="AD3:AF3"/>
    <mergeCell ref="A2:L3"/>
    <mergeCell ref="A33:O33"/>
    <mergeCell ref="M2:Q2"/>
    <mergeCell ref="R2:U2"/>
    <mergeCell ref="B39:C39"/>
    <mergeCell ref="F39:G39"/>
    <mergeCell ref="J39:K39"/>
    <mergeCell ref="N39:O39"/>
    <mergeCell ref="R39:S39"/>
    <mergeCell ref="A35:J35"/>
    <mergeCell ref="K35:U35"/>
    <mergeCell ref="Y1:Y4"/>
    <mergeCell ref="S1:T1"/>
    <mergeCell ref="A1:N1"/>
    <mergeCell ref="O1:Q1"/>
    <mergeCell ref="A22:C22"/>
    <mergeCell ref="A27:C27"/>
    <mergeCell ref="P33:U34"/>
    <mergeCell ref="A34:O34"/>
    <mergeCell ref="BE197:BW197"/>
    <mergeCell ref="BE216:BW216"/>
    <mergeCell ref="E43:F43"/>
    <mergeCell ref="A41:B41"/>
    <mergeCell ref="E41:F41"/>
    <mergeCell ref="I41:J41"/>
    <mergeCell ref="M41:N41"/>
    <mergeCell ref="Q41:R41"/>
    <mergeCell ref="A42:B42"/>
    <mergeCell ref="E42:F42"/>
    <mergeCell ref="I42:J42"/>
    <mergeCell ref="M42:N42"/>
    <mergeCell ref="Q42:R42"/>
    <mergeCell ref="I43:J43"/>
    <mergeCell ref="M43:N43"/>
    <mergeCell ref="Q43:R43"/>
    <mergeCell ref="A43:B43"/>
    <mergeCell ref="Q44:R44"/>
    <mergeCell ref="A49:B49"/>
    <mergeCell ref="E49:F49"/>
    <mergeCell ref="I49:J49"/>
    <mergeCell ref="M49:N49"/>
    <mergeCell ref="Q49:R49"/>
    <mergeCell ref="A48:B48"/>
    <mergeCell ref="R61:S61"/>
    <mergeCell ref="Q62:R62"/>
    <mergeCell ref="Q63:R63"/>
    <mergeCell ref="Q64:R64"/>
    <mergeCell ref="Q65:R65"/>
    <mergeCell ref="Q66:R66"/>
    <mergeCell ref="Q67:R67"/>
    <mergeCell ref="Q68:R68"/>
    <mergeCell ref="Q69:R69"/>
    <mergeCell ref="Q70:R70"/>
    <mergeCell ref="Q71:R71"/>
    <mergeCell ref="B72:C72"/>
    <mergeCell ref="F72:G72"/>
    <mergeCell ref="A73:B73"/>
    <mergeCell ref="E73:F73"/>
    <mergeCell ref="A74:B74"/>
    <mergeCell ref="E74:F74"/>
    <mergeCell ref="A75:B75"/>
    <mergeCell ref="E75:F75"/>
    <mergeCell ref="BE235:BW235"/>
    <mergeCell ref="BE254:BW254"/>
    <mergeCell ref="BE273:BW273"/>
    <mergeCell ref="BE292:BW292"/>
    <mergeCell ref="A81:B81"/>
    <mergeCell ref="E81:F81"/>
    <mergeCell ref="A82:B82"/>
    <mergeCell ref="E82:F82"/>
    <mergeCell ref="A76:B76"/>
    <mergeCell ref="E76:F76"/>
    <mergeCell ref="A77:B77"/>
    <mergeCell ref="E77:F77"/>
    <mergeCell ref="A78:B78"/>
    <mergeCell ref="E78:F78"/>
    <mergeCell ref="A79:B79"/>
    <mergeCell ref="E79:F79"/>
    <mergeCell ref="A80:B80"/>
    <mergeCell ref="E80:F80"/>
    <mergeCell ref="BE83:BW83"/>
    <mergeCell ref="BE102:BW102"/>
    <mergeCell ref="BE121:BW121"/>
    <mergeCell ref="BE140:BW140"/>
    <mergeCell ref="BE159:BW159"/>
    <mergeCell ref="BE178:BW178"/>
  </mergeCells>
  <phoneticPr fontId="3" type="noConversion"/>
  <conditionalFormatting sqref="V39:Y1048576 A83:U1048576">
    <cfRule type="containsText" dxfId="2930" priority="6442" operator="containsText" text="qrf">
      <formula>NOT(ISERROR(SEARCH("qrf",A39)))</formula>
    </cfRule>
  </conditionalFormatting>
  <conditionalFormatting sqref="AC2:AJ2">
    <cfRule type="cellIs" dxfId="2929" priority="6434" operator="equal">
      <formula>$M$2</formula>
    </cfRule>
  </conditionalFormatting>
  <conditionalFormatting sqref="AD3">
    <cfRule type="cellIs" dxfId="2928" priority="6433" operator="equal">
      <formula>$M$2</formula>
    </cfRule>
  </conditionalFormatting>
  <conditionalFormatting sqref="M3">
    <cfRule type="containsText" dxfId="2927" priority="3051" operator="containsText" text="qrf">
      <formula>NOT(ISERROR(SEARCH("qrf",M3)))</formula>
    </cfRule>
  </conditionalFormatting>
  <conditionalFormatting sqref="A1:N1">
    <cfRule type="containsText" dxfId="2926" priority="3050" operator="containsText" text="qrf">
      <formula>NOT(ISERROR(SEARCH("qrf",A1)))</formula>
    </cfRule>
  </conditionalFormatting>
  <conditionalFormatting sqref="O1">
    <cfRule type="containsText" dxfId="2925" priority="3049" operator="containsText" text="qrf">
      <formula>NOT(ISERROR(SEARCH("qrf",O1)))</formula>
    </cfRule>
  </conditionalFormatting>
  <conditionalFormatting sqref="D4:U4 A4:B4">
    <cfRule type="containsText" dxfId="2924" priority="3046" operator="containsText" text="qrf">
      <formula>NOT(ISERROR(SEARCH("qrf",A4)))</formula>
    </cfRule>
  </conditionalFormatting>
  <conditionalFormatting sqref="B28:B32">
    <cfRule type="containsText" dxfId="2923" priority="3044" operator="containsText" text="qrf">
      <formula>NOT(ISERROR(SEARCH("qrf",B28)))</formula>
    </cfRule>
  </conditionalFormatting>
  <conditionalFormatting sqref="B28:B32">
    <cfRule type="cellIs" dxfId="2922" priority="3043" operator="equal">
      <formula>0</formula>
    </cfRule>
  </conditionalFormatting>
  <conditionalFormatting sqref="A28:A32">
    <cfRule type="containsText" dxfId="2921" priority="3031" operator="containsText" text="qrf">
      <formula>NOT(ISERROR(SEARCH("qrf",A28)))</formula>
    </cfRule>
  </conditionalFormatting>
  <conditionalFormatting sqref="B28:B32">
    <cfRule type="containsText" dxfId="2920" priority="3030" operator="containsText" text="qrf">
      <formula>NOT(ISERROR(SEARCH("qrf",B28)))</formula>
    </cfRule>
  </conditionalFormatting>
  <conditionalFormatting sqref="D28:U32">
    <cfRule type="containsText" dxfId="2919" priority="3028" operator="containsText" text="valet">
      <formula>NOT(ISERROR(SEARCH("valet",D28)))</formula>
    </cfRule>
    <cfRule type="containsText" dxfId="2918" priority="3029" operator="containsText" text="qrf">
      <formula>NOT(ISERROR(SEARCH("qrf",D28)))</formula>
    </cfRule>
  </conditionalFormatting>
  <conditionalFormatting sqref="C4">
    <cfRule type="containsText" dxfId="2917" priority="3025" operator="containsText" text="qrf">
      <formula>NOT(ISERROR(SEARCH("qrf",C4)))</formula>
    </cfRule>
  </conditionalFormatting>
  <conditionalFormatting sqref="AC37:AE38">
    <cfRule type="containsText" dxfId="2916" priority="2033" operator="containsText" text="qrf">
      <formula>NOT(ISERROR(SEARCH("qrf",AC37)))</formula>
    </cfRule>
  </conditionalFormatting>
  <conditionalFormatting sqref="AC36:AE36">
    <cfRule type="containsText" dxfId="2915" priority="2017" operator="containsText" text="qrf">
      <formula>NOT(ISERROR(SEARCH("qrf",AC36)))</formula>
    </cfRule>
  </conditionalFormatting>
  <conditionalFormatting sqref="M2">
    <cfRule type="containsText" dxfId="2914" priority="364" operator="containsText" text="qrf">
      <formula>NOT(ISERROR(SEARCH("qrf",M2)))</formula>
    </cfRule>
  </conditionalFormatting>
  <conditionalFormatting sqref="C22">
    <cfRule type="containsText" dxfId="2913" priority="343" operator="containsText" text="qrf">
      <formula>NOT(ISERROR(SEARCH("qrf",C22)))</formula>
    </cfRule>
  </conditionalFormatting>
  <conditionalFormatting sqref="B22">
    <cfRule type="containsText" dxfId="2912" priority="342" operator="containsText" text="qrf">
      <formula>NOT(ISERROR(SEARCH("qrf",B22)))</formula>
    </cfRule>
  </conditionalFormatting>
  <conditionalFormatting sqref="B22">
    <cfRule type="cellIs" dxfId="2911" priority="341" operator="equal">
      <formula>0</formula>
    </cfRule>
  </conditionalFormatting>
  <conditionalFormatting sqref="C22">
    <cfRule type="containsText" dxfId="2910" priority="337" operator="containsText" text="12:40x21:00">
      <formula>NOT(ISERROR(SEARCH("12:40x21:00",C22)))</formula>
    </cfRule>
    <cfRule type="containsText" dxfId="2909" priority="338" operator="containsText" text="16:40">
      <formula>NOT(ISERROR(SEARCH("16:40",C22)))</formula>
    </cfRule>
    <cfRule type="containsText" dxfId="2908" priority="339" operator="containsText" text="09:40">
      <formula>NOT(ISERROR(SEARCH("09:40",C22)))</formula>
    </cfRule>
    <cfRule type="containsText" dxfId="2907" priority="340" operator="containsText" text="14:40">
      <formula>NOT(ISERROR(SEARCH("14:40",C22)))</formula>
    </cfRule>
  </conditionalFormatting>
  <conditionalFormatting sqref="A22">
    <cfRule type="containsText" dxfId="2906" priority="336" operator="containsText" text="qrf">
      <formula>NOT(ISERROR(SEARCH("qrf",A22)))</formula>
    </cfRule>
  </conditionalFormatting>
  <conditionalFormatting sqref="C27">
    <cfRule type="containsText" dxfId="2905" priority="335" operator="containsText" text="qrf">
      <formula>NOT(ISERROR(SEARCH("qrf",C27)))</formula>
    </cfRule>
  </conditionalFormatting>
  <conditionalFormatting sqref="B27">
    <cfRule type="containsText" dxfId="2904" priority="334" operator="containsText" text="qrf">
      <formula>NOT(ISERROR(SEARCH("qrf",B27)))</formula>
    </cfRule>
  </conditionalFormatting>
  <conditionalFormatting sqref="B27">
    <cfRule type="cellIs" dxfId="2903" priority="333" operator="equal">
      <formula>0</formula>
    </cfRule>
  </conditionalFormatting>
  <conditionalFormatting sqref="C27">
    <cfRule type="containsText" dxfId="2902" priority="329" operator="containsText" text="12:40x21:00">
      <formula>NOT(ISERROR(SEARCH("12:40x21:00",C27)))</formula>
    </cfRule>
    <cfRule type="containsText" dxfId="2901" priority="330" operator="containsText" text="16:40">
      <formula>NOT(ISERROR(SEARCH("16:40",C27)))</formula>
    </cfRule>
    <cfRule type="containsText" dxfId="2900" priority="331" operator="containsText" text="09:40">
      <formula>NOT(ISERROR(SEARCH("09:40",C27)))</formula>
    </cfRule>
    <cfRule type="containsText" dxfId="2899" priority="332" operator="containsText" text="14:40">
      <formula>NOT(ISERROR(SEARCH("14:40",C27)))</formula>
    </cfRule>
  </conditionalFormatting>
  <conditionalFormatting sqref="A27">
    <cfRule type="containsText" dxfId="2898" priority="328" operator="containsText" text="qrf">
      <formula>NOT(ISERROR(SEARCH("qrf",A27)))</formula>
    </cfRule>
  </conditionalFormatting>
  <conditionalFormatting sqref="D22:U22">
    <cfRule type="cellIs" dxfId="2897" priority="316" operator="equal">
      <formula>0</formula>
    </cfRule>
    <cfRule type="containsText" dxfId="2896" priority="319" operator="containsText" text="valet">
      <formula>NOT(ISERROR(SEARCH("valet",D22)))</formula>
    </cfRule>
    <cfRule type="containsText" dxfId="2895" priority="320" operator="containsText" text="qrf">
      <formula>NOT(ISERROR(SEARCH("qrf",D22)))</formula>
    </cfRule>
  </conditionalFormatting>
  <conditionalFormatting sqref="D22:U22">
    <cfRule type="cellIs" dxfId="2894" priority="317" operator="greaterThan">
      <formula>4</formula>
    </cfRule>
    <cfRule type="cellIs" dxfId="2893" priority="318" operator="lessThan">
      <formula>4</formula>
    </cfRule>
  </conditionalFormatting>
  <conditionalFormatting sqref="D27:U27">
    <cfRule type="cellIs" dxfId="2892" priority="312" operator="equal">
      <formula>0</formula>
    </cfRule>
    <cfRule type="containsText" dxfId="2891" priority="314" operator="containsText" text="valet">
      <formula>NOT(ISERROR(SEARCH("valet",D27)))</formula>
    </cfRule>
    <cfRule type="containsText" dxfId="2890" priority="315" operator="containsText" text="qrf">
      <formula>NOT(ISERROR(SEARCH("qrf",D27)))</formula>
    </cfRule>
  </conditionalFormatting>
  <conditionalFormatting sqref="D27:U27">
    <cfRule type="cellIs" dxfId="2889" priority="313" operator="equal">
      <formula>1</formula>
    </cfRule>
  </conditionalFormatting>
  <conditionalFormatting sqref="A36:AA38">
    <cfRule type="cellIs" dxfId="2888" priority="303" operator="equal">
      <formula>"caixa"</formula>
    </cfRule>
    <cfRule type="cellIs" dxfId="2887" priority="304" operator="equal">
      <formula>"valet"</formula>
    </cfRule>
    <cfRule type="cellIs" dxfId="2886" priority="305" operator="equal">
      <formula>"qrf"</formula>
    </cfRule>
  </conditionalFormatting>
  <conditionalFormatting sqref="W5:W21">
    <cfRule type="cellIs" dxfId="2885" priority="261" operator="equal">
      <formula>"caixa"</formula>
    </cfRule>
    <cfRule type="cellIs" dxfId="2884" priority="262" operator="equal">
      <formula>"valet"</formula>
    </cfRule>
    <cfRule type="cellIs" dxfId="2883" priority="263" operator="equal">
      <formula>"qrf"</formula>
    </cfRule>
  </conditionalFormatting>
  <conditionalFormatting sqref="W23:W26 W28:W32">
    <cfRule type="cellIs" dxfId="2882" priority="258" operator="equal">
      <formula>"caixa"</formula>
    </cfRule>
    <cfRule type="cellIs" dxfId="2881" priority="259" operator="equal">
      <formula>"valet"</formula>
    </cfRule>
    <cfRule type="cellIs" dxfId="2880" priority="260" operator="equal">
      <formula>"qrf"</formula>
    </cfRule>
  </conditionalFormatting>
  <conditionalFormatting sqref="C28:C32">
    <cfRule type="containsText" dxfId="2879" priority="248" operator="containsText" text="qrf">
      <formula>NOT(ISERROR(SEARCH("qrf",C28)))</formula>
    </cfRule>
  </conditionalFormatting>
  <conditionalFormatting sqref="C28:C32">
    <cfRule type="containsText" dxfId="2878" priority="244" operator="containsText" text="12:40 X 21:00">
      <formula>NOT(ISERROR(SEARCH("12:40 X 21:00",C28)))</formula>
    </cfRule>
    <cfRule type="containsText" dxfId="2877" priority="245" operator="containsText" text="16:40">
      <formula>NOT(ISERROR(SEARCH("16:40",C28)))</formula>
    </cfRule>
    <cfRule type="containsText" dxfId="2876" priority="246" operator="containsText" text="09:40">
      <formula>NOT(ISERROR(SEARCH("09:40",C28)))</formula>
    </cfRule>
    <cfRule type="containsText" dxfId="2875" priority="247" operator="containsText" text="14:40">
      <formula>NOT(ISERROR(SEARCH("14:40",C28)))</formula>
    </cfRule>
  </conditionalFormatting>
  <conditionalFormatting sqref="A2:L3">
    <cfRule type="cellIs" dxfId="2874" priority="240" operator="equal">
      <formula>"caixa"</formula>
    </cfRule>
    <cfRule type="cellIs" dxfId="2873" priority="241" operator="equal">
      <formula>"valet"</formula>
    </cfRule>
    <cfRule type="cellIs" dxfId="2872" priority="242" operator="equal">
      <formula>"qrf"</formula>
    </cfRule>
  </conditionalFormatting>
  <conditionalFormatting sqref="U72:U82">
    <cfRule type="containsText" dxfId="2871" priority="228" operator="containsText" text="qrf">
      <formula>NOT(ISERROR(SEARCH("qrf",U72)))</formula>
    </cfRule>
  </conditionalFormatting>
  <conditionalFormatting sqref="U70:U71">
    <cfRule type="containsText" dxfId="2870" priority="227" operator="containsText" text="qrf">
      <formula>NOT(ISERROR(SEARCH("qrf",U70)))</formula>
    </cfRule>
  </conditionalFormatting>
  <conditionalFormatting sqref="U60:U69">
    <cfRule type="containsText" dxfId="2869" priority="226" operator="containsText" text="qrf">
      <formula>NOT(ISERROR(SEARCH("qrf",U60)))</formula>
    </cfRule>
  </conditionalFormatting>
  <conditionalFormatting sqref="T39:T82">
    <cfRule type="containsText" dxfId="2868" priority="222" operator="containsText" text="CAIXA">
      <formula>NOT(ISERROR(SEARCH("CAIXA",T39)))</formula>
    </cfRule>
    <cfRule type="containsText" dxfId="2867" priority="223" operator="containsText" text="VALET">
      <formula>NOT(ISERROR(SEARCH("VALET",T39)))</formula>
    </cfRule>
    <cfRule type="cellIs" dxfId="2866" priority="224" operator="equal">
      <formula>"QRF"</formula>
    </cfRule>
    <cfRule type="containsText" dxfId="2865" priority="225" operator="containsText" text="ECHO 21">
      <formula>NOT(ISERROR(SEARCH("ECHO 21",T39)))</formula>
    </cfRule>
  </conditionalFormatting>
  <conditionalFormatting sqref="A23:A26">
    <cfRule type="cellIs" dxfId="2864" priority="112" operator="equal">
      <formula>"caixa"</formula>
    </cfRule>
    <cfRule type="cellIs" dxfId="2863" priority="113" operator="equal">
      <formula>"valet"</formula>
    </cfRule>
    <cfRule type="cellIs" dxfId="2862" priority="114" operator="equal">
      <formula>"qrf"</formula>
    </cfRule>
  </conditionalFormatting>
  <conditionalFormatting sqref="B23:B26">
    <cfRule type="cellIs" dxfId="2861" priority="97" operator="equal">
      <formula>"caixa"</formula>
    </cfRule>
    <cfRule type="cellIs" dxfId="2860" priority="98" operator="equal">
      <formula>"valet"</formula>
    </cfRule>
    <cfRule type="cellIs" dxfId="2859" priority="99" operator="equal">
      <formula>"qrf"</formula>
    </cfRule>
  </conditionalFormatting>
  <conditionalFormatting sqref="C23:C26">
    <cfRule type="containsText" dxfId="2858" priority="91" operator="containsText" text="qrf">
      <formula>NOT(ISERROR(SEARCH("qrf",C23)))</formula>
    </cfRule>
  </conditionalFormatting>
  <conditionalFormatting sqref="C23:C26">
    <cfRule type="containsText" dxfId="2857" priority="87" operator="containsText" text="12:40 X 21:00">
      <formula>NOT(ISERROR(SEARCH("12:40 X 21:00",C23)))</formula>
    </cfRule>
    <cfRule type="containsText" dxfId="2856" priority="88" operator="containsText" text="16:40">
      <formula>NOT(ISERROR(SEARCH("16:40",C23)))</formula>
    </cfRule>
    <cfRule type="containsText" dxfId="2855" priority="89" operator="containsText" text="09:40">
      <formula>NOT(ISERROR(SEARCH("09:40",C23)))</formula>
    </cfRule>
    <cfRule type="containsText" dxfId="2854" priority="90" operator="containsText" text="14:40">
      <formula>NOT(ISERROR(SEARCH("14:40",C23)))</formula>
    </cfRule>
  </conditionalFormatting>
  <conditionalFormatting sqref="D23:T23">
    <cfRule type="cellIs" dxfId="2853" priority="84" operator="equal">
      <formula>"caixa"</formula>
    </cfRule>
    <cfRule type="cellIs" dxfId="2852" priority="85" operator="equal">
      <formula>"valet"</formula>
    </cfRule>
    <cfRule type="cellIs" dxfId="2851" priority="86" operator="equal">
      <formula>"qrf"</formula>
    </cfRule>
  </conditionalFormatting>
  <conditionalFormatting sqref="D24:G24 I24:T24 D25:U26">
    <cfRule type="cellIs" dxfId="2850" priority="81" operator="equal">
      <formula>"caixa"</formula>
    </cfRule>
    <cfRule type="cellIs" dxfId="2849" priority="82" operator="equal">
      <formula>"valet"</formula>
    </cfRule>
    <cfRule type="cellIs" dxfId="2848" priority="83" operator="equal">
      <formula>"qrf"</formula>
    </cfRule>
  </conditionalFormatting>
  <conditionalFormatting sqref="H24">
    <cfRule type="cellIs" dxfId="2847" priority="78" operator="equal">
      <formula>"caixa"</formula>
    </cfRule>
    <cfRule type="cellIs" dxfId="2846" priority="79" operator="equal">
      <formula>"valet"</formula>
    </cfRule>
    <cfRule type="cellIs" dxfId="2845" priority="80" operator="equal">
      <formula>"qrf"</formula>
    </cfRule>
  </conditionalFormatting>
  <conditionalFormatting sqref="V1:X4">
    <cfRule type="cellIs" dxfId="2844" priority="57" operator="equal">
      <formula>"caixa"</formula>
    </cfRule>
    <cfRule type="cellIs" dxfId="2843" priority="58" operator="equal">
      <formula>"valet"</formula>
    </cfRule>
    <cfRule type="cellIs" dxfId="2842" priority="59" operator="equal">
      <formula>"qrf"</formula>
    </cfRule>
  </conditionalFormatting>
  <conditionalFormatting sqref="A39:S82">
    <cfRule type="containsText" dxfId="2841" priority="53" operator="containsText" text="CAIXA">
      <formula>NOT(ISERROR(SEARCH("CAIXA",A39)))</formula>
    </cfRule>
    <cfRule type="containsText" dxfId="2840" priority="54" operator="containsText" text="VALET">
      <formula>NOT(ISERROR(SEARCH("VALET",A39)))</formula>
    </cfRule>
    <cfRule type="cellIs" dxfId="2839" priority="55" operator="equal">
      <formula>"QRF"</formula>
    </cfRule>
    <cfRule type="containsText" dxfId="2838" priority="56" operator="containsText" text="ECHO 21">
      <formula>NOT(ISERROR(SEARCH("ECHO 21",A39)))</formula>
    </cfRule>
  </conditionalFormatting>
  <conditionalFormatting sqref="C39:C82">
    <cfRule type="containsText" dxfId="2837" priority="51" operator="containsText" text="12:40 x 21:00">
      <formula>NOT(ISERROR(SEARCH("12:40 x 21:00",C39)))</formula>
    </cfRule>
    <cfRule type="containsText" dxfId="2836" priority="52" operator="containsText" text="14:40 X 23:00">
      <formula>NOT(ISERROR(SEARCH("14:40 X 23:00",C39)))</formula>
    </cfRule>
  </conditionalFormatting>
  <conditionalFormatting sqref="C5:C21">
    <cfRule type="containsText" dxfId="2835" priority="50" operator="containsText" text="qrf">
      <formula>NOT(ISERROR(SEARCH("qrf",C5)))</formula>
    </cfRule>
  </conditionalFormatting>
  <conditionalFormatting sqref="C5:C21">
    <cfRule type="containsText" dxfId="2834" priority="46" operator="containsText" text="12:40 X 21:00">
      <formula>NOT(ISERROR(SEARCH("12:40 X 21:00",C5)))</formula>
    </cfRule>
    <cfRule type="containsText" dxfId="2833" priority="47" operator="containsText" text="16:40">
      <formula>NOT(ISERROR(SEARCH("16:40",C5)))</formula>
    </cfRule>
    <cfRule type="containsText" dxfId="2832" priority="48" operator="containsText" text="09:40">
      <formula>NOT(ISERROR(SEARCH("09:40",C5)))</formula>
    </cfRule>
    <cfRule type="containsText" dxfId="2831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2830" priority="43" operator="equal">
      <formula>"caixa"</formula>
    </cfRule>
    <cfRule type="cellIs" dxfId="2829" priority="44" operator="equal">
      <formula>"valet"</formula>
    </cfRule>
    <cfRule type="cellIs" dxfId="2828" priority="45" operator="equal">
      <formula>"qrf"</formula>
    </cfRule>
  </conditionalFormatting>
  <conditionalFormatting sqref="B19:B21">
    <cfRule type="cellIs" dxfId="2827" priority="40" operator="equal">
      <formula>"caixa"</formula>
    </cfRule>
    <cfRule type="cellIs" dxfId="2826" priority="41" operator="equal">
      <formula>"valet"</formula>
    </cfRule>
    <cfRule type="cellIs" dxfId="2825" priority="42" operator="equal">
      <formula>"qrf"</formula>
    </cfRule>
  </conditionalFormatting>
  <conditionalFormatting sqref="D16:T18 U16:U17 D5:U15">
    <cfRule type="containsText" dxfId="2824" priority="36" operator="containsText" text="CAIXA">
      <formula>NOT(ISERROR(SEARCH("CAIXA",D5)))</formula>
    </cfRule>
    <cfRule type="containsText" dxfId="2823" priority="37" operator="containsText" text="VALET">
      <formula>NOT(ISERROR(SEARCH("VALET",D5)))</formula>
    </cfRule>
    <cfRule type="cellIs" dxfId="2822" priority="38" operator="equal">
      <formula>"QRF"</formula>
    </cfRule>
    <cfRule type="containsText" dxfId="2821" priority="39" operator="containsText" text="ECHO 21">
      <formula>NOT(ISERROR(SEARCH("ECHO 21",D5)))</formula>
    </cfRule>
  </conditionalFormatting>
  <conditionalFormatting sqref="B12">
    <cfRule type="cellIs" dxfId="2820" priority="33" operator="equal">
      <formula>"caixa"</formula>
    </cfRule>
    <cfRule type="cellIs" dxfId="2819" priority="34" operator="equal">
      <formula>"valet"</formula>
    </cfRule>
    <cfRule type="cellIs" dxfId="2818" priority="35" operator="equal">
      <formula>"qrf"</formula>
    </cfRule>
  </conditionalFormatting>
  <conditionalFormatting sqref="BE84:BE100 BE103:BE119">
    <cfRule type="containsText" dxfId="2817" priority="32" operator="containsText" text="qrf">
      <formula>NOT(ISERROR(SEARCH("qrf",BE84)))</formula>
    </cfRule>
  </conditionalFormatting>
  <conditionalFormatting sqref="BF84:BW100 BF103:BW119 BF136:BW138">
    <cfRule type="containsText" dxfId="2816" priority="31" operator="containsText" text="1">
      <formula>NOT(ISERROR(SEARCH("1",BF84)))</formula>
    </cfRule>
  </conditionalFormatting>
  <conditionalFormatting sqref="AM83:BC83">
    <cfRule type="containsText" dxfId="2815" priority="30" operator="containsText" text="qrf">
      <formula>NOT(ISERROR(SEARCH("qrf",AM83)))</formula>
    </cfRule>
  </conditionalFormatting>
  <conditionalFormatting sqref="BE122:BE138">
    <cfRule type="containsText" dxfId="2814" priority="29" operator="containsText" text="qrf">
      <formula>NOT(ISERROR(SEARCH("qrf",BE122)))</formula>
    </cfRule>
  </conditionalFormatting>
  <conditionalFormatting sqref="BE141:BE157">
    <cfRule type="containsText" dxfId="2813" priority="28" operator="containsText" text="qrf">
      <formula>NOT(ISERROR(SEARCH("qrf",BE141)))</formula>
    </cfRule>
  </conditionalFormatting>
  <conditionalFormatting sqref="BE160:BE176">
    <cfRule type="containsText" dxfId="2812" priority="27" operator="containsText" text="qrf">
      <formula>NOT(ISERROR(SEARCH("qrf",BE160)))</formula>
    </cfRule>
  </conditionalFormatting>
  <conditionalFormatting sqref="BE179:BE195">
    <cfRule type="containsText" dxfId="2811" priority="26" operator="containsText" text="qrf">
      <formula>NOT(ISERROR(SEARCH("qrf",BE179)))</formula>
    </cfRule>
  </conditionalFormatting>
  <conditionalFormatting sqref="BE198:BE214">
    <cfRule type="containsText" dxfId="2810" priority="25" operator="containsText" text="qrf">
      <formula>NOT(ISERROR(SEARCH("qrf",BE198)))</formula>
    </cfRule>
  </conditionalFormatting>
  <conditionalFormatting sqref="BE217:BE233">
    <cfRule type="containsText" dxfId="2809" priority="24" operator="containsText" text="qrf">
      <formula>NOT(ISERROR(SEARCH("qrf",BE217)))</formula>
    </cfRule>
  </conditionalFormatting>
  <conditionalFormatting sqref="BE236:BE252">
    <cfRule type="containsText" dxfId="2808" priority="23" operator="containsText" text="qrf">
      <formula>NOT(ISERROR(SEARCH("qrf",BE236)))</formula>
    </cfRule>
  </conditionalFormatting>
  <conditionalFormatting sqref="BF122:BW135">
    <cfRule type="containsText" dxfId="2807" priority="22" operator="containsText" text="1">
      <formula>NOT(ISERROR(SEARCH("1",BF122)))</formula>
    </cfRule>
  </conditionalFormatting>
  <conditionalFormatting sqref="BF141:BW154">
    <cfRule type="containsText" dxfId="2806" priority="21" operator="containsText" text="1">
      <formula>NOT(ISERROR(SEARCH("1",BF141)))</formula>
    </cfRule>
  </conditionalFormatting>
  <conditionalFormatting sqref="BF160:BW173">
    <cfRule type="containsText" dxfId="2805" priority="20" operator="containsText" text="1">
      <formula>NOT(ISERROR(SEARCH("1",BF160)))</formula>
    </cfRule>
  </conditionalFormatting>
  <conditionalFormatting sqref="BF179:BW192">
    <cfRule type="containsText" dxfId="2804" priority="19" operator="containsText" text="1">
      <formula>NOT(ISERROR(SEARCH("1",BF179)))</formula>
    </cfRule>
  </conditionalFormatting>
  <conditionalFormatting sqref="BF198:BW211">
    <cfRule type="containsText" dxfId="2803" priority="18" operator="containsText" text="1">
      <formula>NOT(ISERROR(SEARCH("1",BF198)))</formula>
    </cfRule>
  </conditionalFormatting>
  <conditionalFormatting sqref="BF217:BW230">
    <cfRule type="containsText" dxfId="2802" priority="17" operator="containsText" text="1">
      <formula>NOT(ISERROR(SEARCH("1",BF217)))</formula>
    </cfRule>
  </conditionalFormatting>
  <conditionalFormatting sqref="BF236:BW249">
    <cfRule type="containsText" dxfId="2801" priority="16" operator="containsText" text="1">
      <formula>NOT(ISERROR(SEARCH("1",BF236)))</formula>
    </cfRule>
  </conditionalFormatting>
  <conditionalFormatting sqref="BE255:BE271">
    <cfRule type="containsText" dxfId="2800" priority="15" operator="containsText" text="qrf">
      <formula>NOT(ISERROR(SEARCH("qrf",BE255)))</formula>
    </cfRule>
  </conditionalFormatting>
  <conditionalFormatting sqref="BF255:BW268">
    <cfRule type="containsText" dxfId="2799" priority="14" operator="containsText" text="1">
      <formula>NOT(ISERROR(SEARCH("1",BF255)))</formula>
    </cfRule>
  </conditionalFormatting>
  <conditionalFormatting sqref="BE274:BE290">
    <cfRule type="containsText" dxfId="2798" priority="13" operator="containsText" text="qrf">
      <formula>NOT(ISERROR(SEARCH("qrf",BE274)))</formula>
    </cfRule>
  </conditionalFormatting>
  <conditionalFormatting sqref="BF274:BW287">
    <cfRule type="containsText" dxfId="2797" priority="12" operator="containsText" text="1">
      <formula>NOT(ISERROR(SEARCH("1",BF274)))</formula>
    </cfRule>
  </conditionalFormatting>
  <conditionalFormatting sqref="BE293:BE309">
    <cfRule type="containsText" dxfId="2796" priority="11" operator="containsText" text="qrf">
      <formula>NOT(ISERROR(SEARCH("qrf",BE293)))</formula>
    </cfRule>
  </conditionalFormatting>
  <conditionalFormatting sqref="BF293:BW306">
    <cfRule type="containsText" dxfId="2795" priority="10" operator="containsText" text="1">
      <formula>NOT(ISERROR(SEARCH("1",BF293)))</formula>
    </cfRule>
  </conditionalFormatting>
  <conditionalFormatting sqref="BF155:BW157">
    <cfRule type="containsText" dxfId="2794" priority="9" operator="containsText" text="1">
      <formula>NOT(ISERROR(SEARCH("1",BF155)))</formula>
    </cfRule>
  </conditionalFormatting>
  <conditionalFormatting sqref="BF174:BW176">
    <cfRule type="containsText" dxfId="2793" priority="8" operator="containsText" text="1">
      <formula>NOT(ISERROR(SEARCH("1",BF174)))</formula>
    </cfRule>
  </conditionalFormatting>
  <conditionalFormatting sqref="BF193:BW195">
    <cfRule type="containsText" dxfId="2792" priority="7" operator="containsText" text="1">
      <formula>NOT(ISERROR(SEARCH("1",BF193)))</formula>
    </cfRule>
  </conditionalFormatting>
  <conditionalFormatting sqref="BF212:BW214">
    <cfRule type="containsText" dxfId="2791" priority="6" operator="containsText" text="1">
      <formula>NOT(ISERROR(SEARCH("1",BF212)))</formula>
    </cfRule>
  </conditionalFormatting>
  <conditionalFormatting sqref="BF231:BW233">
    <cfRule type="containsText" dxfId="2790" priority="5" operator="containsText" text="1">
      <formula>NOT(ISERROR(SEARCH("1",BF231)))</formula>
    </cfRule>
  </conditionalFormatting>
  <conditionalFormatting sqref="BF250:BW252">
    <cfRule type="containsText" dxfId="2789" priority="4" operator="containsText" text="1">
      <formula>NOT(ISERROR(SEARCH("1",BF250)))</formula>
    </cfRule>
  </conditionalFormatting>
  <conditionalFormatting sqref="BF269:BW271">
    <cfRule type="containsText" dxfId="2788" priority="3" operator="containsText" text="1">
      <formula>NOT(ISERROR(SEARCH("1",BF269)))</formula>
    </cfRule>
  </conditionalFormatting>
  <conditionalFormatting sqref="BF288:BW290">
    <cfRule type="containsText" dxfId="2787" priority="2" operator="containsText" text="1">
      <formula>NOT(ISERROR(SEARCH("1",BF288)))</formula>
    </cfRule>
  </conditionalFormatting>
  <conditionalFormatting sqref="BF307:BW309">
    <cfRule type="containsText" dxfId="2786" priority="1" operator="containsText" text="1">
      <formula>NOT(ISERROR(SEARCH("1",BF307)))</formula>
    </cfRule>
  </conditionalFormatting>
  <pageMargins left="0" right="0" top="0" bottom="0" header="0" footer="0"/>
  <pageSetup paperSize="9" scale="63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EsconderFolga12.EsconderFolga12">
                <anchor>
                  <from>
                    <xdr:col>30</xdr:col>
                    <xdr:colOff>215660</xdr:colOff>
                    <xdr:row>4</xdr:row>
                    <xdr:rowOff>250166</xdr:rowOff>
                  </from>
                  <to>
                    <xdr:col>32</xdr:col>
                    <xdr:colOff>284672</xdr:colOff>
                    <xdr:row>5</xdr:row>
                    <xdr:rowOff>189781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Button 3">
              <controlPr defaultSize="0" print="0" autoFill="0" autoPict="0" macro="[0]!ExibirFolga12.ExibirFolga12">
                <anchor>
                  <from>
                    <xdr:col>30</xdr:col>
                    <xdr:colOff>258792</xdr:colOff>
                    <xdr:row>9</xdr:row>
                    <xdr:rowOff>207034</xdr:rowOff>
                  </from>
                  <to>
                    <xdr:col>32</xdr:col>
                    <xdr:colOff>336430</xdr:colOff>
                    <xdr:row>11</xdr:row>
                    <xdr:rowOff>51758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4F0A20-D05F-48E3-90ED-A9CA2E91BFB7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89D70E63-7C3D-4E79-93F8-14747EB5B88C}">
          <x14:formula1>
            <xm:f>'Referencia - erros'!$D$1:$D$10</xm:f>
          </x14:formula1>
          <xm:sqref>D24:G26 H25:H26 I24:U26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52A3E-3546-4E14-BA64-82FBB3A2CF07}">
  <sheetPr codeName="Planilha163">
    <pageSetUpPr fitToPage="1"/>
  </sheetPr>
  <dimension ref="A1:BW309"/>
  <sheetViews>
    <sheetView showGridLines="0" showZeros="0" zoomScale="80" zoomScaleNormal="80" workbookViewId="0">
      <pane xSplit="3" ySplit="4" topLeftCell="D5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A36" sqref="A36:XFD38"/>
    </sheetView>
  </sheetViews>
  <sheetFormatPr defaultColWidth="9.125" defaultRowHeight="36" x14ac:dyDescent="0.6"/>
  <cols>
    <col min="1" max="1" width="9.75" style="37" customWidth="1"/>
    <col min="2" max="2" width="13.25" style="34" customWidth="1"/>
    <col min="3" max="3" width="15.375" style="34" customWidth="1"/>
    <col min="4" max="8" width="9.625" style="34" customWidth="1"/>
    <col min="9" max="21" width="9.625" style="26" customWidth="1"/>
    <col min="22" max="22" width="12.625" style="26" hidden="1" customWidth="1"/>
    <col min="23" max="23" width="15.75" style="26" hidden="1" customWidth="1"/>
    <col min="24" max="24" width="12.125" style="67" hidden="1" customWidth="1"/>
    <col min="25" max="25" width="59.625" style="67" hidden="1" customWidth="1"/>
    <col min="26" max="26" width="8.875" style="64" bestFit="1" customWidth="1"/>
    <col min="27" max="27" width="32.375" style="64" bestFit="1" customWidth="1"/>
    <col min="28" max="28" width="6.75" style="64" customWidth="1"/>
    <col min="29" max="29" width="20.25" style="64" customWidth="1"/>
    <col min="30" max="30" width="15.25" style="64" customWidth="1"/>
    <col min="31" max="31" width="14.875" style="64" customWidth="1"/>
    <col min="32" max="32" width="10.125" style="64" customWidth="1"/>
    <col min="33" max="33" width="15.25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9"/>
      <c r="I1" s="269"/>
      <c r="J1" s="269"/>
      <c r="K1" s="269"/>
      <c r="L1" s="269"/>
      <c r="M1" s="269"/>
      <c r="N1" s="269"/>
      <c r="O1" s="270" t="s">
        <v>126</v>
      </c>
      <c r="P1" s="271"/>
      <c r="Q1" s="271"/>
      <c r="R1" s="3" t="s">
        <v>127</v>
      </c>
      <c r="S1" s="272">
        <f>$M$2</f>
        <v>45760</v>
      </c>
      <c r="T1" s="272"/>
      <c r="U1" s="32"/>
      <c r="V1" s="115" t="s">
        <v>128</v>
      </c>
      <c r="W1" s="116" t="str">
        <f>_xlfn.XLOOKUP($V$1,$V$26,$B$26," ",0,1)</f>
        <v xml:space="preserve"> </v>
      </c>
      <c r="X1" s="27" t="str">
        <f>_xlfn.XLOOKUP($V$1,$V$29,$B$29," ",0,1)</f>
        <v>auxiliar3</v>
      </c>
      <c r="Y1" s="301" t="s">
        <v>163</v>
      </c>
      <c r="Z1" s="68"/>
      <c r="AA1" s="69" t="s">
        <v>35</v>
      </c>
      <c r="AB1" s="69" t="s">
        <v>129</v>
      </c>
      <c r="AC1" s="69" t="s">
        <v>130</v>
      </c>
      <c r="AD1" s="69" t="s">
        <v>131</v>
      </c>
      <c r="AE1" s="69" t="s">
        <v>132</v>
      </c>
      <c r="AF1" s="70"/>
      <c r="AG1" s="71"/>
      <c r="AH1" s="1"/>
      <c r="AI1" s="1"/>
      <c r="AJ1" s="29"/>
      <c r="AK1" s="29"/>
    </row>
    <row r="2" spans="1:37" s="17" customFormat="1" ht="18.2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 xml:space="preserve">Supervisores:    • supervisor3 • supervisor1   •  Supervisor Junior: auxiliar3   •  Supervisor técnico:  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'01'!M2:Q2+12</f>
        <v>45760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 xml:space="preserve"> </v>
      </c>
      <c r="W2" s="27" t="str">
        <f>_xlfn.XLOOKUP($V$1,$V$28,$B$28," ",0,1)</f>
        <v xml:space="preserve"> </v>
      </c>
      <c r="X2" s="117" t="str">
        <f>_xlfn.XLOOKUP($V$1,$V$32,$B$32," ",0,1)</f>
        <v xml:space="preserve"> </v>
      </c>
      <c r="Y2" s="302"/>
      <c r="Z2" s="57"/>
      <c r="AA2" s="63"/>
      <c r="AB2" s="69"/>
      <c r="AC2" s="72">
        <f>$AC$3</f>
        <v>45760</v>
      </c>
      <c r="AD2" s="72" t="e">
        <f>_xlfn.XLOOKUP(AC2,previsao[dia],previsao[tempo],,0,1)</f>
        <v>#N/A</v>
      </c>
      <c r="AE2" s="73" t="e">
        <f>_xlfn.XLOOKUP($AC$2,previsao[dia],previsao[maxima],,0,1)</f>
        <v>#N/A</v>
      </c>
      <c r="AF2" s="73" t="e">
        <f>_xlfn.XLOOKUP($AC$2,previsao[dia],previsao[minima],,0,1)</f>
        <v>#N/A</v>
      </c>
      <c r="AG2" s="65"/>
      <c r="AH2" s="2"/>
      <c r="AI2" s="2"/>
      <c r="AJ2" s="2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>supervisor4</v>
      </c>
      <c r="W3" s="27" t="str">
        <f>_xlfn.XLOOKUP($V$1,$V$30,$B$30," ",0,1)</f>
        <v>supervisor3</v>
      </c>
      <c r="X3" s="118"/>
      <c r="Y3" s="302"/>
      <c r="Z3" s="57"/>
      <c r="AA3" s="63"/>
      <c r="AB3" s="75"/>
      <c r="AC3" s="72">
        <f>$M$2</f>
        <v>45760</v>
      </c>
      <c r="AD3" s="252" t="e">
        <f>_xlfn.XLOOKUP(AD2,'Referencia - erros'!H2:H30,'Referencia - erros'!I2:I30,,0,1)</f>
        <v>#N/A</v>
      </c>
      <c r="AE3" s="252"/>
      <c r="AF3" s="252"/>
      <c r="AG3" s="7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>auxiliar4</v>
      </c>
      <c r="W4" s="114" t="str">
        <f>_xlfn.XLOOKUP($V$1,$V$31,$B$31," ",0,1)</f>
        <v>supervisor1</v>
      </c>
      <c r="X4" s="119"/>
      <c r="Y4" s="303"/>
      <c r="Z4" s="63"/>
      <c r="AA4" s="63"/>
      <c r="AB4" s="63"/>
      <c r="AC4" s="63"/>
      <c r="AD4" s="63"/>
      <c r="AE4" s="76"/>
      <c r="AF4" s="76"/>
      <c r="AG4" s="66"/>
    </row>
    <row r="5" spans="1:37" s="17" customFormat="1" ht="21.6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227"/>
      <c r="E5" s="227"/>
      <c r="F5" s="227"/>
      <c r="G5" s="227"/>
      <c r="H5" s="227"/>
      <c r="I5" s="227"/>
      <c r="J5" s="227"/>
      <c r="K5" s="22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QAP</v>
      </c>
      <c r="W5" s="90">
        <f>_xlfn.XLOOKUP(B5,'Escala mensal'!$E$4:$E$23,'Escala mensal'!$R$4:$R$23," ",0,1)</f>
        <v>0</v>
      </c>
      <c r="X5" s="77"/>
      <c r="Y5" s="78"/>
      <c r="Z5" s="63"/>
      <c r="AA5" s="63"/>
      <c r="AB5" s="63"/>
      <c r="AC5" s="63"/>
      <c r="AD5" s="63"/>
      <c r="AE5" s="63"/>
      <c r="AF5" s="63"/>
      <c r="AG5" s="57"/>
    </row>
    <row r="6" spans="1:37" s="17" customFormat="1" ht="22.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227"/>
      <c r="G6" s="227"/>
      <c r="H6" s="227"/>
      <c r="I6" s="227"/>
      <c r="J6" s="227"/>
      <c r="K6" s="227"/>
      <c r="L6" s="227"/>
      <c r="M6" s="227"/>
      <c r="N6" s="87"/>
      <c r="O6" s="87"/>
      <c r="P6" s="87"/>
      <c r="Q6" s="87"/>
      <c r="R6" s="87"/>
      <c r="S6" s="87"/>
      <c r="T6" s="87"/>
      <c r="U6" s="87"/>
      <c r="V6" s="31" t="str">
        <f t="shared" ref="V6:V21" si="0">IF(W6=0,"QAP",IF(W6="X","FOLGA",IF(W6="F","FÉRIAS",IF(W6="A","FOLGA",IF(W6="O","FOLGA",IF(W6=9,"QAP",IF(W6=12,"QAP",IF(W6=7,"QAP",IF(W6=14,"QAP",IF(W6=16,"QAP",IF(W6="B","FOLGA",IF(W6="T","QAP",IF(W6="N","QAP",IF(W6=10,"QAP",IF(W6=11,"QAP",IF(W6="AT","ATESTADO",IF(W6=" ","CONTRATAR")))))))))))))))))</f>
        <v>QAP</v>
      </c>
      <c r="W6" s="90">
        <f>_xlfn.XLOOKUP(B6,'Escala mensal'!$E$4:$E$23,'Escala mensal'!$R$4:$R$23," ",0,1)</f>
        <v>0</v>
      </c>
      <c r="X6" s="77"/>
      <c r="Y6" s="78"/>
      <c r="Z6" s="63"/>
      <c r="AA6" s="63"/>
      <c r="AB6" s="63"/>
      <c r="AC6" s="63"/>
      <c r="AD6" s="99"/>
      <c r="AE6" s="63"/>
      <c r="AF6" s="63"/>
      <c r="AG6" s="57"/>
    </row>
    <row r="7" spans="1:37" s="17" customFormat="1" ht="22.1" hidden="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8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31" t="str">
        <f t="shared" si="0"/>
        <v>FOLGA</v>
      </c>
      <c r="W7" s="90" t="str">
        <f>_xlfn.XLOOKUP(B7,'Escala mensal'!$E$4:$E$23,'Escala mensal'!$R$4:$R$23," ",0,1)</f>
        <v>X</v>
      </c>
      <c r="X7" s="77"/>
      <c r="Y7" s="78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227"/>
      <c r="I8" s="227"/>
      <c r="J8" s="227"/>
      <c r="K8" s="227"/>
      <c r="L8" s="227"/>
      <c r="M8" s="227"/>
      <c r="N8" s="227"/>
      <c r="O8" s="227"/>
      <c r="P8" s="87"/>
      <c r="Q8" s="87"/>
      <c r="R8" s="87"/>
      <c r="S8" s="87"/>
      <c r="T8" s="87"/>
      <c r="U8" s="87"/>
      <c r="V8" s="31" t="str">
        <f t="shared" si="0"/>
        <v>QAP</v>
      </c>
      <c r="W8" s="90">
        <f>_xlfn.XLOOKUP(B8,'Escala mensal'!$E$4:$E$23,'Escala mensal'!$R$4:$R$23," ",0,1)</f>
        <v>0</v>
      </c>
      <c r="X8" s="77"/>
      <c r="Y8" s="78"/>
      <c r="Z8" s="63"/>
      <c r="AA8" s="63"/>
      <c r="AB8" s="63"/>
      <c r="AC8" s="63"/>
      <c r="AD8" s="63"/>
      <c r="AE8" s="63"/>
      <c r="AF8" s="63"/>
      <c r="AG8" s="57"/>
    </row>
    <row r="9" spans="1:37" s="17" customFormat="1" ht="22.1" hidden="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31" t="str">
        <f t="shared" si="0"/>
        <v>FOLGA</v>
      </c>
      <c r="W9" s="90" t="str">
        <f>_xlfn.XLOOKUP(B9,'Escala mensal'!$E$4:$E$23,'Escala mensal'!$R$4:$R$23," ",0,1)</f>
        <v>X</v>
      </c>
      <c r="X9" s="77"/>
      <c r="Y9" s="78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2.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227"/>
      <c r="J10" s="227"/>
      <c r="K10" s="227"/>
      <c r="L10" s="227"/>
      <c r="M10" s="227"/>
      <c r="N10" s="227"/>
      <c r="O10" s="227"/>
      <c r="P10" s="227"/>
      <c r="Q10" s="87"/>
      <c r="R10" s="87"/>
      <c r="S10" s="87"/>
      <c r="T10" s="87"/>
      <c r="U10" s="87"/>
      <c r="V10" s="31" t="str">
        <f t="shared" si="0"/>
        <v>QAP</v>
      </c>
      <c r="W10" s="90">
        <f>_xlfn.XLOOKUP(B10,'Escala mensal'!$E$4:$E$23,'Escala mensal'!$R$4:$R$23," ",0,1)</f>
        <v>0</v>
      </c>
      <c r="X10" s="77"/>
      <c r="Y10" s="78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227"/>
      <c r="L11" s="227"/>
      <c r="M11" s="227"/>
      <c r="N11" s="227"/>
      <c r="O11" s="227"/>
      <c r="P11" s="227"/>
      <c r="Q11" s="227"/>
      <c r="R11" s="227"/>
      <c r="S11" s="87"/>
      <c r="T11" s="87"/>
      <c r="U11" s="87"/>
      <c r="V11" s="31" t="str">
        <f t="shared" si="0"/>
        <v>QAP</v>
      </c>
      <c r="W11" s="90">
        <f>_xlfn.XLOOKUP(B11,'Escala mensal'!$E$4:$E$23,'Escala mensal'!$R$4:$R$23," ",0,1)</f>
        <v>0</v>
      </c>
      <c r="X11" s="77"/>
      <c r="Y11" s="78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2.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227"/>
      <c r="L12" s="227"/>
      <c r="M12" s="227"/>
      <c r="N12" s="227"/>
      <c r="O12" s="227"/>
      <c r="P12" s="227"/>
      <c r="Q12" s="227"/>
      <c r="R12" s="227"/>
      <c r="S12" s="87"/>
      <c r="T12" s="87"/>
      <c r="U12" s="87"/>
      <c r="V12" s="31" t="str">
        <f t="shared" si="0"/>
        <v>QAP</v>
      </c>
      <c r="W12" s="90">
        <f>_xlfn.XLOOKUP(B12,'Escala mensal'!$E$4:$E$23,'Escala mensal'!$R$4:$R$23," ",0,1)</f>
        <v>0</v>
      </c>
      <c r="X12" s="77"/>
      <c r="Y12" s="78"/>
      <c r="Z12" s="63"/>
      <c r="AA12" s="63"/>
      <c r="AB12" s="63"/>
      <c r="AC12" s="63"/>
      <c r="AD12" s="63"/>
      <c r="AE12" s="63"/>
      <c r="AF12" s="63"/>
      <c r="AG12" s="57"/>
    </row>
    <row r="13" spans="1:37" s="17" customFormat="1" ht="22.1" hidden="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31" t="str">
        <f t="shared" si="0"/>
        <v>FOLGA</v>
      </c>
      <c r="W13" s="90" t="str">
        <f>_xlfn.XLOOKUP(B13,'Escala mensal'!$E$4:$E$23,'Escala mensal'!$R$4:$R$23," ",0,1)</f>
        <v>O</v>
      </c>
      <c r="X13" s="77"/>
      <c r="Y13" s="78"/>
      <c r="Z13" s="63"/>
      <c r="AA13" s="63"/>
      <c r="AB13" s="63"/>
      <c r="AC13" s="63"/>
      <c r="AD13" s="63"/>
      <c r="AE13" s="63"/>
      <c r="AF13" s="63"/>
      <c r="AG13" s="57"/>
    </row>
    <row r="14" spans="1:37" ht="22.1" customHeight="1" x14ac:dyDescent="0.6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227"/>
      <c r="L14" s="227"/>
      <c r="M14" s="227"/>
      <c r="N14" s="227"/>
      <c r="O14" s="227"/>
      <c r="P14" s="227"/>
      <c r="Q14" s="227"/>
      <c r="R14" s="227"/>
      <c r="S14" s="87"/>
      <c r="T14" s="87"/>
      <c r="U14" s="87"/>
      <c r="V14" s="31" t="str">
        <f t="shared" si="0"/>
        <v>QAP</v>
      </c>
      <c r="W14" s="90">
        <f>_xlfn.XLOOKUP(B14,'Escala mensal'!$E$4:$E$23,'Escala mensal'!$R$4:$R$23," ",0,1)</f>
        <v>0</v>
      </c>
      <c r="X14" s="77"/>
      <c r="Y14" s="78"/>
      <c r="Z14" s="63"/>
      <c r="AA14" s="63"/>
      <c r="AB14" s="63"/>
      <c r="AC14" s="63"/>
      <c r="AD14" s="63"/>
    </row>
    <row r="15" spans="1:37" ht="22.1" hidden="1" customHeight="1" x14ac:dyDescent="0.6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31" t="str">
        <f t="shared" si="0"/>
        <v>FÉRIAS</v>
      </c>
      <c r="W15" s="90" t="str">
        <f>_xlfn.XLOOKUP(B15,'Escala mensal'!$E$4:$E$23,'Escala mensal'!$R$4:$R$23," ",0,1)</f>
        <v>F</v>
      </c>
      <c r="X15" s="77"/>
      <c r="Y15" s="55"/>
      <c r="Z15" s="63"/>
      <c r="AA15" s="63"/>
      <c r="AB15" s="63"/>
      <c r="AC15" s="63"/>
      <c r="AD15" s="63"/>
    </row>
    <row r="16" spans="1:37" ht="22.1" hidden="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31" t="str">
        <f t="shared" si="0"/>
        <v>FOLGA</v>
      </c>
      <c r="W16" s="90" t="str">
        <f>_xlfn.XLOOKUP(B16,'Escala mensal'!$E$4:$E$23,'Escala mensal'!$R$4:$R$23," ",0,1)</f>
        <v>X</v>
      </c>
      <c r="X16" s="77"/>
      <c r="Y16" s="78"/>
      <c r="Z16" s="63"/>
      <c r="AA16" s="63"/>
      <c r="AB16" s="63"/>
      <c r="AC16" s="63"/>
      <c r="AD16" s="63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169" t="str">
        <f t="shared" si="0"/>
        <v>QAP</v>
      </c>
      <c r="W17" s="170">
        <f>_xlfn.XLOOKUP(B17,'Escala mensal'!$E$4:$E$23,'Escala mensal'!$R$4:$R$23," ",0,1)</f>
        <v>0</v>
      </c>
      <c r="X17" s="172"/>
      <c r="Y17" s="173"/>
      <c r="Z17" s="63"/>
      <c r="AA17" s="63"/>
      <c r="AB17" s="63"/>
      <c r="AC17" s="63"/>
      <c r="AD17" s="63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QAP</v>
      </c>
      <c r="W18" s="90">
        <f>_xlfn.XLOOKUP(B18,'Escala mensal'!$E$4:$E$23,'Escala mensal'!$R$4:$R$23," ",0,1)</f>
        <v>0</v>
      </c>
      <c r="X18" s="77"/>
      <c r="Y18" s="78"/>
      <c r="Z18" s="63"/>
      <c r="AA18" s="63"/>
      <c r="AB18" s="63"/>
      <c r="AC18" s="63"/>
      <c r="AD18" s="63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mensal'!$R$4:$R$23," ",0,1)</f>
        <v>0</v>
      </c>
      <c r="X19" s="77"/>
      <c r="Y19" s="78"/>
      <c r="Z19" s="63"/>
      <c r="AA19" s="63"/>
      <c r="AB19" s="63"/>
      <c r="AC19" s="63"/>
      <c r="AD19" s="63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mensal'!$R$4:$R$23," ",0,1)</f>
        <v>0</v>
      </c>
      <c r="X20" s="77"/>
      <c r="Y20" s="78"/>
      <c r="Z20" s="63"/>
      <c r="AA20" s="63"/>
      <c r="AB20" s="63"/>
      <c r="AC20" s="63"/>
      <c r="AD20" s="63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mensal'!$R$4:$R$23," ",0,1)</f>
        <v>0</v>
      </c>
      <c r="X21" s="77"/>
      <c r="Y21" s="78"/>
      <c r="Z21" s="63"/>
      <c r="AA21" s="63"/>
      <c r="AB21" s="63"/>
      <c r="AC21" s="63"/>
      <c r="AD21" s="63"/>
    </row>
    <row r="22" spans="1:37" ht="22.1" customHeight="1" x14ac:dyDescent="0.6">
      <c r="A22" s="253" t="str">
        <f>_xlfn.CONCAT(SUBTOTAL(103, $A$5:$A$20), " ", "Op. estacionamento")</f>
        <v>7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3"/>
      <c r="W22" s="54"/>
      <c r="X22" s="77"/>
      <c r="Y22" s="78"/>
      <c r="Z22" s="63"/>
      <c r="AA22" s="63"/>
      <c r="AB22" s="63"/>
      <c r="AC22" s="63"/>
      <c r="AD22" s="63"/>
      <c r="AJ22" s="17"/>
    </row>
    <row r="23" spans="1:37" s="30" customFormat="1" ht="22.1" hidden="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1">IF(W23=0,"QAP",IF(W23="X","FOLGA",IF(W23="F","FÉRIAS",IF(W23="A","FOLGA",IF(W23="O","FOLGA",IF(W23=9,"QAP",IF(W23=12,"QAP",IF(W23=6,"QAP",IF(W23=7,"QAP",IF(W23=14,"QAP",IF(W23=16,"QAP",IF(W23="B","FOLGA",IF(W23="T","QAP",IF(W23="N","QAP",IF(W23=10,"QAP",IF(W23=11,"QAP",IF(W23="AT","ATESTADO",IF(W23=" ","CONTRATAR"))))))))))))))))))</f>
        <v>FÉRIAS</v>
      </c>
      <c r="W23" s="90" t="str">
        <f>_xlfn.XLOOKUP(B23,'Escala mensal'!$E$28:$E$36,'Escala mensal'!$R$28:$R$36,,0,1)</f>
        <v>F</v>
      </c>
      <c r="X23" s="77"/>
      <c r="Y23" s="78"/>
      <c r="Z23" s="63"/>
      <c r="AA23" s="63"/>
      <c r="AB23" s="63"/>
      <c r="AC23" s="63"/>
      <c r="AD23" s="63"/>
      <c r="AE23" s="64"/>
      <c r="AF23" s="63"/>
      <c r="AG23" s="59"/>
    </row>
    <row r="24" spans="1:37" s="30" customFormat="1" ht="22.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228"/>
      <c r="J24" s="228"/>
      <c r="K24" s="228"/>
      <c r="L24" s="228"/>
      <c r="M24" s="228"/>
      <c r="N24" s="228"/>
      <c r="O24" s="228"/>
      <c r="P24" s="228"/>
      <c r="Q24" s="88"/>
      <c r="R24" s="88"/>
      <c r="S24" s="88"/>
      <c r="T24" s="88"/>
      <c r="U24" s="89"/>
      <c r="V24" s="31" t="str">
        <f t="shared" si="1"/>
        <v>QAP</v>
      </c>
      <c r="W24" s="90">
        <f>_xlfn.XLOOKUP(B24,'Escala mensal'!$E$28:$E$36,'Escala mensal'!$R$28:$R$36,,0,1)</f>
        <v>0</v>
      </c>
      <c r="X24" s="77"/>
      <c r="Y24" s="78"/>
      <c r="Z24" s="63"/>
      <c r="AA24" s="63"/>
      <c r="AB24" s="63"/>
      <c r="AC24" s="63"/>
      <c r="AD24" s="63"/>
      <c r="AE24" s="64"/>
      <c r="AF24" s="63"/>
      <c r="AG24" s="59"/>
    </row>
    <row r="25" spans="1:37" s="30" customFormat="1" ht="22.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88"/>
      <c r="G25" s="88"/>
      <c r="H25" s="88"/>
      <c r="I25" s="88"/>
      <c r="J25" s="88"/>
      <c r="K25" s="88"/>
      <c r="L25" s="88"/>
      <c r="M25" s="228"/>
      <c r="N25" s="228"/>
      <c r="O25" s="228"/>
      <c r="P25" s="228"/>
      <c r="Q25" s="228"/>
      <c r="R25" s="228"/>
      <c r="S25" s="228"/>
      <c r="T25" s="228"/>
      <c r="U25" s="228"/>
      <c r="V25" s="31" t="str">
        <f t="shared" si="1"/>
        <v>QAP</v>
      </c>
      <c r="W25" s="90">
        <f>_xlfn.XLOOKUP(B25,'Escala mensal'!$E$28:$E$36,'Escala mensal'!$R$28:$R$36,,0,1)</f>
        <v>0</v>
      </c>
      <c r="X25" s="77"/>
      <c r="Y25" s="78"/>
      <c r="Z25" s="63"/>
      <c r="AA25" s="63"/>
      <c r="AB25" s="63"/>
      <c r="AC25" s="63"/>
      <c r="AD25" s="63"/>
      <c r="AE25" s="64"/>
      <c r="AF25" s="63"/>
      <c r="AG25" s="59"/>
    </row>
    <row r="26" spans="1:37" s="30" customFormat="1" ht="22.1" hidden="1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31" t="str">
        <f t="shared" si="1"/>
        <v>FOLGA</v>
      </c>
      <c r="W26" s="90" t="str">
        <f>_xlfn.XLOOKUP(B26,'Escala mensal'!$E$28:$E$36,'Escala mensal'!$R$28:$R$36,,0,1)</f>
        <v>X</v>
      </c>
      <c r="X26" s="78"/>
      <c r="Y26" s="78"/>
      <c r="Z26" s="63"/>
      <c r="AA26" s="63"/>
      <c r="AB26" s="63"/>
      <c r="AC26" s="63"/>
      <c r="AD26" s="63"/>
      <c r="AE26" s="64"/>
      <c r="AF26" s="63"/>
      <c r="AG26" s="59"/>
    </row>
    <row r="27" spans="1:37" s="30" customFormat="1" ht="22.1" customHeight="1" x14ac:dyDescent="0.6">
      <c r="A27" s="253" t="str">
        <f>CONCATENATE(SUBTOTAL(103, $A$23:$A$26), " ", "Cftv")</f>
        <v>2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4"/>
      <c r="W27" s="54"/>
      <c r="X27" s="77"/>
      <c r="Y27" s="78"/>
      <c r="Z27" s="63"/>
      <c r="AA27" s="63"/>
      <c r="AB27" s="63"/>
      <c r="AC27" s="63"/>
      <c r="AD27" s="63"/>
      <c r="AE27" s="64"/>
      <c r="AF27" s="63"/>
      <c r="AG27" s="59"/>
    </row>
    <row r="28" spans="1:37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FOLGA</v>
      </c>
      <c r="W28" s="90" t="str">
        <f>_xlfn.XLOOKUP(B28,'Escala mensal'!$E$28:$E$36,'Escala mensal'!$R$28:$R$36,,0,1)</f>
        <v>X</v>
      </c>
      <c r="X28" s="77"/>
      <c r="Y28" s="78"/>
      <c r="Z28" s="63"/>
      <c r="AA28" s="63"/>
      <c r="AB28" s="63"/>
      <c r="AC28" s="63"/>
      <c r="AD28" s="63"/>
      <c r="AE28" s="64"/>
      <c r="AF28" s="63"/>
      <c r="AG28" s="59"/>
    </row>
    <row r="29" spans="1:37" s="36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QAP</v>
      </c>
      <c r="W29" s="90">
        <f>_xlfn.XLOOKUP(B29,'Escala mensal'!$E$28:$E$36,'Escala mensal'!$R$28:$R$36,,0,1)</f>
        <v>0</v>
      </c>
      <c r="X29" s="77"/>
      <c r="Y29" s="79"/>
      <c r="Z29" s="63"/>
      <c r="AA29" s="63"/>
      <c r="AB29" s="63"/>
      <c r="AC29" s="63"/>
      <c r="AD29" s="63"/>
      <c r="AE29" s="64"/>
      <c r="AF29" s="64"/>
      <c r="AG29" s="56"/>
      <c r="AH29" s="34"/>
      <c r="AI29" s="34"/>
      <c r="AJ29" s="17"/>
      <c r="AK29" s="34"/>
    </row>
    <row r="30" spans="1:37" s="36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QAP</v>
      </c>
      <c r="W30" s="90">
        <f>_xlfn.XLOOKUP(B30,'Escala mensal'!$E$28:$E$36,'Escala mensal'!$R$28:$R$36,,0,1)</f>
        <v>0</v>
      </c>
      <c r="X30" s="77"/>
      <c r="Y30" s="79"/>
      <c r="Z30" s="63"/>
      <c r="AA30" s="63"/>
      <c r="AB30" s="63"/>
      <c r="AC30" s="63"/>
      <c r="AD30" s="63"/>
      <c r="AE30" s="64"/>
      <c r="AF30" s="64"/>
      <c r="AG30" s="56"/>
      <c r="AH30" s="34"/>
      <c r="AI30" s="34"/>
      <c r="AJ30" s="17"/>
      <c r="AK30" s="34"/>
    </row>
    <row r="31" spans="1:37" s="36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2"/>
        <v>QAP</v>
      </c>
      <c r="W31" s="90">
        <f>_xlfn.XLOOKUP(B31,'Escala mensal'!$E$28:$E$36,'Escala mensal'!$R$28:$R$36,,0,1)</f>
        <v>0</v>
      </c>
      <c r="X31" s="57"/>
      <c r="Y31" s="57"/>
      <c r="Z31" s="63"/>
      <c r="AA31" s="63"/>
      <c r="AB31" s="63"/>
      <c r="AC31" s="63"/>
      <c r="AD31" s="63"/>
      <c r="AE31" s="64"/>
      <c r="AF31" s="64"/>
      <c r="AG31" s="56"/>
      <c r="AH31" s="34"/>
      <c r="AI31" s="34"/>
      <c r="AJ31" s="17"/>
      <c r="AK31" s="34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FOLGA</v>
      </c>
      <c r="W32" s="90" t="str">
        <f>_xlfn.XLOOKUP(B32,'Escala mensal'!$E$28:$E$36,'Escala mensal'!$R$28:$R$36,,0,1)</f>
        <v>X</v>
      </c>
      <c r="X32" s="57"/>
      <c r="Y32" s="57"/>
      <c r="Z32" s="63"/>
      <c r="AA32" s="63"/>
      <c r="AB32" s="63"/>
      <c r="AC32" s="63"/>
      <c r="AD32" s="63"/>
      <c r="AE32" s="64"/>
      <c r="AF32" s="64"/>
      <c r="AG32" s="56"/>
      <c r="AH32" s="34"/>
      <c r="AI32" s="34"/>
      <c r="AJ32" s="17"/>
      <c r="AK32" s="34"/>
    </row>
    <row r="33" spans="1:37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>FOLGAS:  •   •   • colaborador10 •   • colaborador8 •   •   •   • colaborador4 •   •   • colaborador9 •   •   •   •   •   •   •   •  • auxiliar2• auxiliar1•  •  •  • lider1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 xml:space="preserve">OP.Cftv :   • supervisor4 • auxiliar4 •  </v>
      </c>
      <c r="Q33" s="296"/>
      <c r="R33" s="296"/>
      <c r="S33" s="296"/>
      <c r="T33" s="296"/>
      <c r="U33" s="297"/>
      <c r="V33" s="177"/>
      <c r="W33" s="177"/>
      <c r="X33" s="99"/>
      <c r="Y33" s="99"/>
      <c r="Z33" s="99"/>
      <c r="AA33" s="99"/>
      <c r="AB33" s="99"/>
      <c r="AC33" s="99"/>
      <c r="AD33" s="99"/>
      <c r="AE33" s="178"/>
      <c r="AF33" s="99"/>
      <c r="AG33" s="99"/>
      <c r="AH33" s="100"/>
      <c r="AI33" s="100"/>
      <c r="AJ33" s="100"/>
      <c r="AK33" s="100"/>
    </row>
    <row r="34" spans="1:37" s="100" customFormat="1" ht="21.25" customHeight="1" x14ac:dyDescent="0.4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",$X$36,Y36,Z36)</f>
        <v xml:space="preserve">FÉRIAS:  •   •   •   •   •  •   •   •   •   •    • colaborador15 •   •   •   •   •   •   • supervisor2 •  •  •  •  •  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98"/>
      <c r="Q34" s="299"/>
      <c r="R34" s="299"/>
      <c r="S34" s="299"/>
      <c r="T34" s="299"/>
      <c r="U34" s="300"/>
      <c r="V34" s="99"/>
      <c r="W34" s="99"/>
      <c r="X34" s="99"/>
      <c r="Y34" s="99"/>
      <c r="Z34" s="99"/>
      <c r="AA34" s="99"/>
      <c r="AB34" s="99"/>
      <c r="AC34" s="99"/>
      <c r="AD34" s="99"/>
      <c r="AE34" s="178"/>
      <c r="AF34" s="178"/>
      <c r="AG34" s="178"/>
      <c r="AH34" s="179"/>
      <c r="AI34" s="179"/>
      <c r="AK34" s="179"/>
    </row>
    <row r="35" spans="1:37" s="182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184"/>
      <c r="W35" s="184"/>
      <c r="X35" s="185" t="str">
        <f>_xlfn.XLOOKUP($A$35,$V$31,$B$31," ",0,1)</f>
        <v xml:space="preserve"> </v>
      </c>
      <c r="Y35" s="185"/>
      <c r="Z35" s="99"/>
      <c r="AA35" s="99"/>
      <c r="AB35" s="99"/>
      <c r="AC35" s="99"/>
      <c r="AD35" s="99"/>
      <c r="AE35" s="178"/>
      <c r="AF35" s="99"/>
      <c r="AG35" s="99"/>
    </row>
    <row r="36" spans="1:37" s="58" customFormat="1" hidden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>colaborador15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>supervisor2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16"/>
      <c r="AC36" s="15"/>
      <c r="AD36" s="15"/>
      <c r="AE36" s="15"/>
      <c r="AF36" s="18"/>
      <c r="AG36" s="27" t="str">
        <f>_xlfn.XLOOKUP($A$36,$V$32,$B$32," ",0,1)</f>
        <v xml:space="preserve"> </v>
      </c>
      <c r="AH36" s="34"/>
      <c r="AI36" s="59"/>
      <c r="AJ36" s="59"/>
      <c r="AK36" s="59"/>
    </row>
    <row r="37" spans="1:37" s="33" customFormat="1" hidden="1" x14ac:dyDescent="0.6">
      <c r="A37" s="91" t="s">
        <v>154</v>
      </c>
      <c r="B37" s="91" t="str">
        <f>_xlfn.XLOOKUP($A$37,$V$5,$B$5," ",0,1)</f>
        <v xml:space="preserve"> </v>
      </c>
      <c r="C37" s="91" t="str">
        <f>_xlfn.XLOOKUP($A$37,$V$6,$B$6," ",0,1)</f>
        <v xml:space="preserve"> </v>
      </c>
      <c r="D37" s="91" t="str">
        <f>_xlfn.XLOOKUP($A$37,$V$7,$B$7," ",0,1)</f>
        <v>colaborador10</v>
      </c>
      <c r="E37" s="91" t="str">
        <f>_xlfn.XLOOKUP($A$37,$V$8,$B$8," ",0,1)</f>
        <v xml:space="preserve"> </v>
      </c>
      <c r="F37" s="91" t="str">
        <f>_xlfn.XLOOKUP($A$37,$V$9,$B$9,"",0,1)</f>
        <v>colaborador8</v>
      </c>
      <c r="G37" s="91" t="str">
        <f>_xlfn.XLOOKUP($A$37,$V$10,$B$10," ",0,1)</f>
        <v xml:space="preserve"> </v>
      </c>
      <c r="H37" s="91" t="str">
        <f>_xlfn.XLOOKUP($A$37,$V$11,$B$11," ",0,1)</f>
        <v xml:space="preserve"> </v>
      </c>
      <c r="I37" s="91" t="str">
        <f>_xlfn.XLOOKUP($A$37,$V$12,$B$12," ",0,1)</f>
        <v xml:space="preserve"> </v>
      </c>
      <c r="J37" s="91" t="str">
        <f>_xlfn.XLOOKUP($A$37,$V$13,$B$13," ",0,1)</f>
        <v>colaborador4</v>
      </c>
      <c r="K37" s="91" t="str">
        <f>_xlfn.XLOOKUP($A$37,$V$14,$B$14," ",0,1)</f>
        <v xml:space="preserve"> </v>
      </c>
      <c r="L37" s="91" t="str">
        <f>_xlfn.XLOOKUP($A$37,$V$15,$B$15," ",0,1)</f>
        <v xml:space="preserve"> </v>
      </c>
      <c r="M37" s="91" t="str">
        <f>_xlfn.XLOOKUP($A$37,$V$16,$B$16," ",0,1)</f>
        <v>colaborador9</v>
      </c>
      <c r="N37" s="91" t="str">
        <f>_xlfn.XLOOKUP($A$37,$V$17,$B$17," ",0,1)</f>
        <v xml:space="preserve"> </v>
      </c>
      <c r="O37" s="91" t="str">
        <f>_xlfn.XLOOKUP($A$37,$V$18,$B$18," ",0,1)</f>
        <v xml:space="preserve"> 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 xml:space="preserve"> </v>
      </c>
      <c r="T37" s="91" t="str">
        <f>_xlfn.XLOOKUP($A$37,$V$24,$B$24," ",0,1)</f>
        <v xml:space="preserve"> </v>
      </c>
      <c r="U37" s="91" t="str">
        <f>_xlfn.XLOOKUP($A$37,$V$25,$B$25," ",0,1)</f>
        <v xml:space="preserve"> </v>
      </c>
      <c r="V37" s="91" t="str">
        <f>_xlfn.XLOOKUP($A$37,$V$26,$B$26," ",0,1)</f>
        <v>auxiliar2</v>
      </c>
      <c r="W37" s="91" t="str">
        <f>_xlfn.XLOOKUP($A$37,$V$28,$B$28," ",0,1)</f>
        <v>auxiliar1</v>
      </c>
      <c r="X37" s="91" t="str">
        <f>_xlfn.XLOOKUP($A$37,$V$29,$B$29," ",0,1)</f>
        <v xml:space="preserve"> </v>
      </c>
      <c r="Y37" s="91" t="str">
        <f>_xlfn.XLOOKUP($A$37,$V$30,$B$30," ",0,1)</f>
        <v xml:space="preserve"> </v>
      </c>
      <c r="Z37" s="91" t="str">
        <f>_xlfn.XLOOKUP($A$37,$V$31,$B$31," ",0,1)</f>
        <v xml:space="preserve"> </v>
      </c>
      <c r="AA37" s="91" t="str">
        <f>_xlfn.XLOOKUP($A$37,$V$32,$B$32," ",0,1)</f>
        <v>lider1</v>
      </c>
      <c r="AB37" s="16"/>
      <c r="AC37" s="15"/>
      <c r="AD37" s="15"/>
      <c r="AE37" s="15"/>
      <c r="AF37" s="18"/>
      <c r="AG37" s="27"/>
      <c r="AH37" s="34"/>
      <c r="AI37" s="34"/>
      <c r="AJ37" s="17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6"/>
      <c r="AC38" s="15"/>
      <c r="AD38" s="15"/>
      <c r="AE38" s="15"/>
      <c r="AF38" s="18"/>
      <c r="AG38" s="27"/>
      <c r="AH38" s="34"/>
      <c r="AI38" s="34"/>
      <c r="AJ38" s="17"/>
      <c r="AK38" s="34"/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3">SUM($BF$274:$BW$274)</f>
        <v>0</v>
      </c>
      <c r="AO94" s="206">
        <f t="shared" si="3"/>
        <v>0</v>
      </c>
      <c r="AP94" s="206">
        <f t="shared" si="3"/>
        <v>0</v>
      </c>
      <c r="AQ94" s="206">
        <f t="shared" si="3"/>
        <v>0</v>
      </c>
      <c r="AR94" s="206">
        <f t="shared" si="3"/>
        <v>0</v>
      </c>
      <c r="AS94" s="206">
        <f t="shared" si="3"/>
        <v>0</v>
      </c>
      <c r="AT94" s="206">
        <f t="shared" si="3"/>
        <v>0</v>
      </c>
      <c r="AU94" s="206">
        <f t="shared" si="3"/>
        <v>0</v>
      </c>
      <c r="AV94" s="206">
        <f t="shared" si="3"/>
        <v>0</v>
      </c>
      <c r="AW94" s="206">
        <f t="shared" si="3"/>
        <v>0</v>
      </c>
      <c r="AX94" s="206">
        <f t="shared" si="3"/>
        <v>0</v>
      </c>
      <c r="AY94" s="206">
        <f t="shared" si="3"/>
        <v>0</v>
      </c>
      <c r="AZ94" s="206">
        <f t="shared" si="3"/>
        <v>0</v>
      </c>
      <c r="BA94" s="206">
        <f t="shared" si="3"/>
        <v>0</v>
      </c>
      <c r="BB94" s="206">
        <f t="shared" si="3"/>
        <v>0</v>
      </c>
      <c r="BC94" s="206">
        <f t="shared" si="3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4">
    <mergeCell ref="BE178:BW178"/>
    <mergeCell ref="BE197:BW197"/>
    <mergeCell ref="BE216:BW216"/>
    <mergeCell ref="A81:B81"/>
    <mergeCell ref="E81:F81"/>
    <mergeCell ref="A82:B82"/>
    <mergeCell ref="E82:F82"/>
    <mergeCell ref="BE83:BW83"/>
    <mergeCell ref="BE102:BW102"/>
    <mergeCell ref="BE121:BW121"/>
    <mergeCell ref="BE140:BW140"/>
    <mergeCell ref="BE159:BW159"/>
    <mergeCell ref="A79:B79"/>
    <mergeCell ref="E79:F79"/>
    <mergeCell ref="A80:B80"/>
    <mergeCell ref="E80:F80"/>
    <mergeCell ref="A75:B75"/>
    <mergeCell ref="E75:F75"/>
    <mergeCell ref="A76:B76"/>
    <mergeCell ref="E76:F76"/>
    <mergeCell ref="A77:B77"/>
    <mergeCell ref="E77:F77"/>
    <mergeCell ref="M70:N70"/>
    <mergeCell ref="Q70:R70"/>
    <mergeCell ref="A71:B71"/>
    <mergeCell ref="E71:F71"/>
    <mergeCell ref="I71:J71"/>
    <mergeCell ref="M71:N71"/>
    <mergeCell ref="Q71:R71"/>
    <mergeCell ref="A78:B78"/>
    <mergeCell ref="E78:F78"/>
    <mergeCell ref="B72:C72"/>
    <mergeCell ref="F72:G72"/>
    <mergeCell ref="A73:B73"/>
    <mergeCell ref="E73:F73"/>
    <mergeCell ref="A74:B74"/>
    <mergeCell ref="E74:F74"/>
    <mergeCell ref="A70:B70"/>
    <mergeCell ref="E70:F70"/>
    <mergeCell ref="I70:J70"/>
    <mergeCell ref="A68:B68"/>
    <mergeCell ref="E68:F68"/>
    <mergeCell ref="I68:J68"/>
    <mergeCell ref="M68:N68"/>
    <mergeCell ref="Q68:R68"/>
    <mergeCell ref="A69:B69"/>
    <mergeCell ref="E69:F69"/>
    <mergeCell ref="I69:J69"/>
    <mergeCell ref="M69:N69"/>
    <mergeCell ref="Q69:R69"/>
    <mergeCell ref="A66:B66"/>
    <mergeCell ref="E66:F66"/>
    <mergeCell ref="I66:J66"/>
    <mergeCell ref="M66:N66"/>
    <mergeCell ref="Q66:R66"/>
    <mergeCell ref="A67:B67"/>
    <mergeCell ref="E67:F67"/>
    <mergeCell ref="I67:J67"/>
    <mergeCell ref="M67:N67"/>
    <mergeCell ref="Q67:R67"/>
    <mergeCell ref="A64:B64"/>
    <mergeCell ref="E64:F64"/>
    <mergeCell ref="I64:J64"/>
    <mergeCell ref="M64:N64"/>
    <mergeCell ref="Q64:R64"/>
    <mergeCell ref="A65:B65"/>
    <mergeCell ref="E65:F65"/>
    <mergeCell ref="I65:J65"/>
    <mergeCell ref="M65:N65"/>
    <mergeCell ref="Q65:R65"/>
    <mergeCell ref="A62:B62"/>
    <mergeCell ref="E62:F62"/>
    <mergeCell ref="I62:J62"/>
    <mergeCell ref="M62:N62"/>
    <mergeCell ref="Q62:R62"/>
    <mergeCell ref="A63:B63"/>
    <mergeCell ref="E63:F63"/>
    <mergeCell ref="I63:J63"/>
    <mergeCell ref="M63:N63"/>
    <mergeCell ref="Q63:R63"/>
    <mergeCell ref="A60:B60"/>
    <mergeCell ref="E60:F60"/>
    <mergeCell ref="I60:J60"/>
    <mergeCell ref="M60:N60"/>
    <mergeCell ref="Q60:R60"/>
    <mergeCell ref="B61:C61"/>
    <mergeCell ref="F61:G61"/>
    <mergeCell ref="J61:K61"/>
    <mergeCell ref="N61:O61"/>
    <mergeCell ref="R61:S61"/>
    <mergeCell ref="A58:B58"/>
    <mergeCell ref="E58:F58"/>
    <mergeCell ref="I58:J58"/>
    <mergeCell ref="M58:N58"/>
    <mergeCell ref="Q58:R58"/>
    <mergeCell ref="A59:B59"/>
    <mergeCell ref="E59:F59"/>
    <mergeCell ref="I59:J59"/>
    <mergeCell ref="M59:N59"/>
    <mergeCell ref="Q59:R59"/>
    <mergeCell ref="A54:B54"/>
    <mergeCell ref="E54:F54"/>
    <mergeCell ref="I54:J54"/>
    <mergeCell ref="M54:N54"/>
    <mergeCell ref="Q54:R54"/>
    <mergeCell ref="A57:B57"/>
    <mergeCell ref="E57:F57"/>
    <mergeCell ref="I57:J57"/>
    <mergeCell ref="M57:N57"/>
    <mergeCell ref="Q57:R57"/>
    <mergeCell ref="A55:B55"/>
    <mergeCell ref="E55:F55"/>
    <mergeCell ref="I55:J55"/>
    <mergeCell ref="M55:N55"/>
    <mergeCell ref="Q55:R55"/>
    <mergeCell ref="A56:B56"/>
    <mergeCell ref="E56:F56"/>
    <mergeCell ref="I56:J56"/>
    <mergeCell ref="M56:N56"/>
    <mergeCell ref="Q56:R56"/>
    <mergeCell ref="A52:B52"/>
    <mergeCell ref="E52:F52"/>
    <mergeCell ref="I52:J52"/>
    <mergeCell ref="M52:N52"/>
    <mergeCell ref="Q52:R52"/>
    <mergeCell ref="A53:B53"/>
    <mergeCell ref="E53:F53"/>
    <mergeCell ref="I53:J53"/>
    <mergeCell ref="M53:N53"/>
    <mergeCell ref="Q53:R53"/>
    <mergeCell ref="B50:C50"/>
    <mergeCell ref="F50:G50"/>
    <mergeCell ref="J50:K50"/>
    <mergeCell ref="N50:O50"/>
    <mergeCell ref="R50:S50"/>
    <mergeCell ref="A51:B51"/>
    <mergeCell ref="E51:F51"/>
    <mergeCell ref="I51:J51"/>
    <mergeCell ref="M51:N51"/>
    <mergeCell ref="Q51:R51"/>
    <mergeCell ref="A48:B48"/>
    <mergeCell ref="E48:F48"/>
    <mergeCell ref="I48:J48"/>
    <mergeCell ref="M48:N48"/>
    <mergeCell ref="Q48:R48"/>
    <mergeCell ref="A49:B49"/>
    <mergeCell ref="E49:F49"/>
    <mergeCell ref="I49:J49"/>
    <mergeCell ref="M49:N49"/>
    <mergeCell ref="Q49:R49"/>
    <mergeCell ref="A46:B46"/>
    <mergeCell ref="E46:F46"/>
    <mergeCell ref="I46:J46"/>
    <mergeCell ref="M46:N46"/>
    <mergeCell ref="Q46:R46"/>
    <mergeCell ref="A47:B47"/>
    <mergeCell ref="E47:F47"/>
    <mergeCell ref="I47:J47"/>
    <mergeCell ref="M47:N47"/>
    <mergeCell ref="Q47:R47"/>
    <mergeCell ref="Q43:R43"/>
    <mergeCell ref="A44:B44"/>
    <mergeCell ref="E44:F44"/>
    <mergeCell ref="I44:J44"/>
    <mergeCell ref="M44:N44"/>
    <mergeCell ref="Q44:R44"/>
    <mergeCell ref="A45:B45"/>
    <mergeCell ref="E45:F45"/>
    <mergeCell ref="I45:J45"/>
    <mergeCell ref="M45:N45"/>
    <mergeCell ref="Q45:R45"/>
    <mergeCell ref="A1:N1"/>
    <mergeCell ref="O1:Q1"/>
    <mergeCell ref="S1:T1"/>
    <mergeCell ref="Y1:Y4"/>
    <mergeCell ref="A2:L3"/>
    <mergeCell ref="M2:Q2"/>
    <mergeCell ref="R2:U2"/>
    <mergeCell ref="A40:B40"/>
    <mergeCell ref="E40:F40"/>
    <mergeCell ref="I40:J40"/>
    <mergeCell ref="M40:N40"/>
    <mergeCell ref="Q40:R40"/>
    <mergeCell ref="A35:J35"/>
    <mergeCell ref="K35:U35"/>
    <mergeCell ref="B39:C39"/>
    <mergeCell ref="F39:G39"/>
    <mergeCell ref="J39:K39"/>
    <mergeCell ref="N39:O39"/>
    <mergeCell ref="R39:S39"/>
    <mergeCell ref="BE235:BW235"/>
    <mergeCell ref="BE254:BW254"/>
    <mergeCell ref="BE273:BW273"/>
    <mergeCell ref="BE292:BW292"/>
    <mergeCell ref="AD3:AF3"/>
    <mergeCell ref="A22:C22"/>
    <mergeCell ref="A27:C27"/>
    <mergeCell ref="A33:O33"/>
    <mergeCell ref="P33:U34"/>
    <mergeCell ref="A34:O34"/>
    <mergeCell ref="A41:B41"/>
    <mergeCell ref="E41:F41"/>
    <mergeCell ref="I41:J41"/>
    <mergeCell ref="M41:N41"/>
    <mergeCell ref="Q41:R41"/>
    <mergeCell ref="A42:B42"/>
    <mergeCell ref="E42:F42"/>
    <mergeCell ref="I42:J42"/>
    <mergeCell ref="M42:N42"/>
    <mergeCell ref="Q42:R42"/>
    <mergeCell ref="A43:B43"/>
    <mergeCell ref="E43:F43"/>
    <mergeCell ref="I43:J43"/>
    <mergeCell ref="M43:N43"/>
  </mergeCells>
  <conditionalFormatting sqref="V39:Y1048576 A83:U1048576">
    <cfRule type="containsText" dxfId="2785" priority="368" operator="containsText" text="qrf">
      <formula>NOT(ISERROR(SEARCH("qrf",A39)))</formula>
    </cfRule>
  </conditionalFormatting>
  <conditionalFormatting sqref="AC2:AJ2">
    <cfRule type="cellIs" dxfId="2784" priority="367" operator="equal">
      <formula>$M$2</formula>
    </cfRule>
  </conditionalFormatting>
  <conditionalFormatting sqref="AD3">
    <cfRule type="cellIs" dxfId="2783" priority="366" operator="equal">
      <formula>$M$2</formula>
    </cfRule>
  </conditionalFormatting>
  <conditionalFormatting sqref="M3">
    <cfRule type="containsText" dxfId="2782" priority="353" operator="containsText" text="qrf">
      <formula>NOT(ISERROR(SEARCH("qrf",M3)))</formula>
    </cfRule>
  </conditionalFormatting>
  <conditionalFormatting sqref="A1:N1">
    <cfRule type="containsText" dxfId="2781" priority="352" operator="containsText" text="qrf">
      <formula>NOT(ISERROR(SEARCH("qrf",A1)))</formula>
    </cfRule>
  </conditionalFormatting>
  <conditionalFormatting sqref="O1">
    <cfRule type="containsText" dxfId="2780" priority="351" operator="containsText" text="qrf">
      <formula>NOT(ISERROR(SEARCH("qrf",O1)))</formula>
    </cfRule>
  </conditionalFormatting>
  <conditionalFormatting sqref="D4:U4 A4:B4">
    <cfRule type="containsText" dxfId="2779" priority="350" operator="containsText" text="qrf">
      <formula>NOT(ISERROR(SEARCH("qrf",A4)))</formula>
    </cfRule>
  </conditionalFormatting>
  <conditionalFormatting sqref="B28:B32">
    <cfRule type="containsText" dxfId="2778" priority="349" operator="containsText" text="qrf">
      <formula>NOT(ISERROR(SEARCH("qrf",B28)))</formula>
    </cfRule>
  </conditionalFormatting>
  <conditionalFormatting sqref="B28:B32">
    <cfRule type="cellIs" dxfId="2777" priority="348" operator="equal">
      <formula>0</formula>
    </cfRule>
  </conditionalFormatting>
  <conditionalFormatting sqref="A28:A32">
    <cfRule type="containsText" dxfId="2776" priority="345" operator="containsText" text="qrf">
      <formula>NOT(ISERROR(SEARCH("qrf",A28)))</formula>
    </cfRule>
  </conditionalFormatting>
  <conditionalFormatting sqref="B28:B32">
    <cfRule type="containsText" dxfId="2775" priority="344" operator="containsText" text="qrf">
      <formula>NOT(ISERROR(SEARCH("qrf",B28)))</formula>
    </cfRule>
  </conditionalFormatting>
  <conditionalFormatting sqref="D28:U32">
    <cfRule type="containsText" dxfId="2774" priority="342" operator="containsText" text="valet">
      <formula>NOT(ISERROR(SEARCH("valet",D28)))</formula>
    </cfRule>
    <cfRule type="containsText" dxfId="2773" priority="343" operator="containsText" text="qrf">
      <formula>NOT(ISERROR(SEARCH("qrf",D28)))</formula>
    </cfRule>
  </conditionalFormatting>
  <conditionalFormatting sqref="C4">
    <cfRule type="containsText" dxfId="2772" priority="341" operator="containsText" text="qrf">
      <formula>NOT(ISERROR(SEARCH("qrf",C4)))</formula>
    </cfRule>
  </conditionalFormatting>
  <conditionalFormatting sqref="AC37:AE38">
    <cfRule type="containsText" dxfId="2771" priority="338" operator="containsText" text="qrf">
      <formula>NOT(ISERROR(SEARCH("qrf",AC37)))</formula>
    </cfRule>
  </conditionalFormatting>
  <conditionalFormatting sqref="AC36:AE36">
    <cfRule type="containsText" dxfId="2770" priority="327" operator="containsText" text="qrf">
      <formula>NOT(ISERROR(SEARCH("qrf",AC36)))</formula>
    </cfRule>
  </conditionalFormatting>
  <conditionalFormatting sqref="M2">
    <cfRule type="containsText" dxfId="2769" priority="295" operator="containsText" text="qrf">
      <formula>NOT(ISERROR(SEARCH("qrf",M2)))</formula>
    </cfRule>
  </conditionalFormatting>
  <conditionalFormatting sqref="C22">
    <cfRule type="containsText" dxfId="2768" priority="294" operator="containsText" text="qrf">
      <formula>NOT(ISERROR(SEARCH("qrf",C22)))</formula>
    </cfRule>
  </conditionalFormatting>
  <conditionalFormatting sqref="B22">
    <cfRule type="containsText" dxfId="2767" priority="293" operator="containsText" text="qrf">
      <formula>NOT(ISERROR(SEARCH("qrf",B22)))</formula>
    </cfRule>
  </conditionalFormatting>
  <conditionalFormatting sqref="B22">
    <cfRule type="cellIs" dxfId="2766" priority="292" operator="equal">
      <formula>0</formula>
    </cfRule>
  </conditionalFormatting>
  <conditionalFormatting sqref="C22">
    <cfRule type="containsText" dxfId="2765" priority="288" operator="containsText" text="12:40x21:00">
      <formula>NOT(ISERROR(SEARCH("12:40x21:00",C22)))</formula>
    </cfRule>
    <cfRule type="containsText" dxfId="2764" priority="289" operator="containsText" text="16:40">
      <formula>NOT(ISERROR(SEARCH("16:40",C22)))</formula>
    </cfRule>
    <cfRule type="containsText" dxfId="2763" priority="290" operator="containsText" text="09:40">
      <formula>NOT(ISERROR(SEARCH("09:40",C22)))</formula>
    </cfRule>
    <cfRule type="containsText" dxfId="2762" priority="291" operator="containsText" text="14:40">
      <formula>NOT(ISERROR(SEARCH("14:40",C22)))</formula>
    </cfRule>
  </conditionalFormatting>
  <conditionalFormatting sqref="A22">
    <cfRule type="containsText" dxfId="2761" priority="287" operator="containsText" text="qrf">
      <formula>NOT(ISERROR(SEARCH("qrf",A22)))</formula>
    </cfRule>
  </conditionalFormatting>
  <conditionalFormatting sqref="C27">
    <cfRule type="containsText" dxfId="2760" priority="286" operator="containsText" text="qrf">
      <formula>NOT(ISERROR(SEARCH("qrf",C27)))</formula>
    </cfRule>
  </conditionalFormatting>
  <conditionalFormatting sqref="B27">
    <cfRule type="containsText" dxfId="2759" priority="285" operator="containsText" text="qrf">
      <formula>NOT(ISERROR(SEARCH("qrf",B27)))</formula>
    </cfRule>
  </conditionalFormatting>
  <conditionalFormatting sqref="B27">
    <cfRule type="cellIs" dxfId="2758" priority="284" operator="equal">
      <formula>0</formula>
    </cfRule>
  </conditionalFormatting>
  <conditionalFormatting sqref="C27">
    <cfRule type="containsText" dxfId="2757" priority="280" operator="containsText" text="12:40x21:00">
      <formula>NOT(ISERROR(SEARCH("12:40x21:00",C27)))</formula>
    </cfRule>
    <cfRule type="containsText" dxfId="2756" priority="281" operator="containsText" text="16:40">
      <formula>NOT(ISERROR(SEARCH("16:40",C27)))</formula>
    </cfRule>
    <cfRule type="containsText" dxfId="2755" priority="282" operator="containsText" text="09:40">
      <formula>NOT(ISERROR(SEARCH("09:40",C27)))</formula>
    </cfRule>
    <cfRule type="containsText" dxfId="2754" priority="283" operator="containsText" text="14:40">
      <formula>NOT(ISERROR(SEARCH("14:40",C27)))</formula>
    </cfRule>
  </conditionalFormatting>
  <conditionalFormatting sqref="A27">
    <cfRule type="containsText" dxfId="2753" priority="279" operator="containsText" text="qrf">
      <formula>NOT(ISERROR(SEARCH("qrf",A27)))</formula>
    </cfRule>
  </conditionalFormatting>
  <conditionalFormatting sqref="D22:U22">
    <cfRule type="cellIs" dxfId="2752" priority="274" operator="equal">
      <formula>0</formula>
    </cfRule>
    <cfRule type="containsText" dxfId="2751" priority="277" operator="containsText" text="valet">
      <formula>NOT(ISERROR(SEARCH("valet",D22)))</formula>
    </cfRule>
    <cfRule type="containsText" dxfId="2750" priority="278" operator="containsText" text="qrf">
      <formula>NOT(ISERROR(SEARCH("qrf",D22)))</formula>
    </cfRule>
  </conditionalFormatting>
  <conditionalFormatting sqref="D22:U22">
    <cfRule type="cellIs" dxfId="2749" priority="275" operator="greaterThan">
      <formula>4</formula>
    </cfRule>
    <cfRule type="cellIs" dxfId="2748" priority="276" operator="lessThan">
      <formula>4</formula>
    </cfRule>
  </conditionalFormatting>
  <conditionalFormatting sqref="D27:U27">
    <cfRule type="cellIs" dxfId="2747" priority="270" operator="equal">
      <formula>0</formula>
    </cfRule>
    <cfRule type="containsText" dxfId="2746" priority="272" operator="containsText" text="valet">
      <formula>NOT(ISERROR(SEARCH("valet",D27)))</formula>
    </cfRule>
    <cfRule type="containsText" dxfId="2745" priority="273" operator="containsText" text="qrf">
      <formula>NOT(ISERROR(SEARCH("qrf",D27)))</formula>
    </cfRule>
  </conditionalFormatting>
  <conditionalFormatting sqref="D27:U27">
    <cfRule type="cellIs" dxfId="2744" priority="271" operator="equal">
      <formula>1</formula>
    </cfRule>
  </conditionalFormatting>
  <conditionalFormatting sqref="A36:AA38">
    <cfRule type="cellIs" dxfId="2743" priority="265" operator="equal">
      <formula>"caixa"</formula>
    </cfRule>
    <cfRule type="cellIs" dxfId="2742" priority="266" operator="equal">
      <formula>"valet"</formula>
    </cfRule>
    <cfRule type="cellIs" dxfId="2741" priority="267" operator="equal">
      <formula>"qrf"</formula>
    </cfRule>
  </conditionalFormatting>
  <conditionalFormatting sqref="W23:W26 W28:W32">
    <cfRule type="cellIs" dxfId="2740" priority="259" operator="equal">
      <formula>"caixa"</formula>
    </cfRule>
    <cfRule type="cellIs" dxfId="2739" priority="260" operator="equal">
      <formula>"valet"</formula>
    </cfRule>
    <cfRule type="cellIs" dxfId="2738" priority="261" operator="equal">
      <formula>"qrf"</formula>
    </cfRule>
  </conditionalFormatting>
  <conditionalFormatting sqref="C28:C32">
    <cfRule type="containsText" dxfId="2737" priority="255" operator="containsText" text="qrf">
      <formula>NOT(ISERROR(SEARCH("qrf",C28)))</formula>
    </cfRule>
  </conditionalFormatting>
  <conditionalFormatting sqref="C28:C32">
    <cfRule type="containsText" dxfId="2736" priority="251" operator="containsText" text="12:40 X 21:00">
      <formula>NOT(ISERROR(SEARCH("12:40 X 21:00",C28)))</formula>
    </cfRule>
    <cfRule type="containsText" dxfId="2735" priority="252" operator="containsText" text="16:40">
      <formula>NOT(ISERROR(SEARCH("16:40",C28)))</formula>
    </cfRule>
    <cfRule type="containsText" dxfId="2734" priority="253" operator="containsText" text="09:40">
      <formula>NOT(ISERROR(SEARCH("09:40",C28)))</formula>
    </cfRule>
    <cfRule type="containsText" dxfId="2733" priority="254" operator="containsText" text="14:40">
      <formula>NOT(ISERROR(SEARCH("14:40",C28)))</formula>
    </cfRule>
  </conditionalFormatting>
  <conditionalFormatting sqref="A2:L3">
    <cfRule type="cellIs" dxfId="2732" priority="247" operator="equal">
      <formula>"caixa"</formula>
    </cfRule>
    <cfRule type="cellIs" dxfId="2731" priority="248" operator="equal">
      <formula>"valet"</formula>
    </cfRule>
    <cfRule type="cellIs" dxfId="2730" priority="249" operator="equal">
      <formula>"qrf"</formula>
    </cfRule>
  </conditionalFormatting>
  <conditionalFormatting sqref="U72:U82">
    <cfRule type="containsText" dxfId="2729" priority="246" operator="containsText" text="qrf">
      <formula>NOT(ISERROR(SEARCH("qrf",U72)))</formula>
    </cfRule>
  </conditionalFormatting>
  <conditionalFormatting sqref="U70:U71">
    <cfRule type="containsText" dxfId="2728" priority="245" operator="containsText" text="qrf">
      <formula>NOT(ISERROR(SEARCH("qrf",U70)))</formula>
    </cfRule>
  </conditionalFormatting>
  <conditionalFormatting sqref="U60:U69">
    <cfRule type="containsText" dxfId="2727" priority="244" operator="containsText" text="qrf">
      <formula>NOT(ISERROR(SEARCH("qrf",U60)))</formula>
    </cfRule>
  </conditionalFormatting>
  <conditionalFormatting sqref="T39:T82">
    <cfRule type="containsText" dxfId="2726" priority="240" operator="containsText" text="CAIXA">
      <formula>NOT(ISERROR(SEARCH("CAIXA",T39)))</formula>
    </cfRule>
    <cfRule type="containsText" dxfId="2725" priority="241" operator="containsText" text="VALET">
      <formula>NOT(ISERROR(SEARCH("VALET",T39)))</formula>
    </cfRule>
    <cfRule type="cellIs" dxfId="2724" priority="242" operator="equal">
      <formula>"QRF"</formula>
    </cfRule>
    <cfRule type="containsText" dxfId="2723" priority="243" operator="containsText" text="ECHO 21">
      <formula>NOT(ISERROR(SEARCH("ECHO 21",T39)))</formula>
    </cfRule>
  </conditionalFormatting>
  <conditionalFormatting sqref="W5:W21">
    <cfRule type="cellIs" dxfId="2722" priority="224" operator="equal">
      <formula>"caixa"</formula>
    </cfRule>
    <cfRule type="cellIs" dxfId="2721" priority="225" operator="equal">
      <formula>"valet"</formula>
    </cfRule>
    <cfRule type="cellIs" dxfId="2720" priority="226" operator="equal">
      <formula>"qrf"</formula>
    </cfRule>
  </conditionalFormatting>
  <conditionalFormatting sqref="A23:A26">
    <cfRule type="cellIs" dxfId="2719" priority="112" operator="equal">
      <formula>"caixa"</formula>
    </cfRule>
    <cfRule type="cellIs" dxfId="2718" priority="113" operator="equal">
      <formula>"valet"</formula>
    </cfRule>
    <cfRule type="cellIs" dxfId="2717" priority="114" operator="equal">
      <formula>"qrf"</formula>
    </cfRule>
  </conditionalFormatting>
  <conditionalFormatting sqref="B23:B26">
    <cfRule type="cellIs" dxfId="2716" priority="97" operator="equal">
      <formula>"caixa"</formula>
    </cfRule>
    <cfRule type="cellIs" dxfId="2715" priority="98" operator="equal">
      <formula>"valet"</formula>
    </cfRule>
    <cfRule type="cellIs" dxfId="2714" priority="99" operator="equal">
      <formula>"qrf"</formula>
    </cfRule>
  </conditionalFormatting>
  <conditionalFormatting sqref="C23:C26">
    <cfRule type="containsText" dxfId="2713" priority="91" operator="containsText" text="qrf">
      <formula>NOT(ISERROR(SEARCH("qrf",C23)))</formula>
    </cfRule>
  </conditionalFormatting>
  <conditionalFormatting sqref="C23:C26">
    <cfRule type="containsText" dxfId="2712" priority="87" operator="containsText" text="12:40 X 21:00">
      <formula>NOT(ISERROR(SEARCH("12:40 X 21:00",C23)))</formula>
    </cfRule>
    <cfRule type="containsText" dxfId="2711" priority="88" operator="containsText" text="16:40">
      <formula>NOT(ISERROR(SEARCH("16:40",C23)))</formula>
    </cfRule>
    <cfRule type="containsText" dxfId="2710" priority="89" operator="containsText" text="09:40">
      <formula>NOT(ISERROR(SEARCH("09:40",C23)))</formula>
    </cfRule>
    <cfRule type="containsText" dxfId="2709" priority="90" operator="containsText" text="14:40">
      <formula>NOT(ISERROR(SEARCH("14:40",C23)))</formula>
    </cfRule>
  </conditionalFormatting>
  <conditionalFormatting sqref="D23:T23">
    <cfRule type="cellIs" dxfId="2708" priority="84" operator="equal">
      <formula>"caixa"</formula>
    </cfRule>
    <cfRule type="cellIs" dxfId="2707" priority="85" operator="equal">
      <formula>"valet"</formula>
    </cfRule>
    <cfRule type="cellIs" dxfId="2706" priority="86" operator="equal">
      <formula>"qrf"</formula>
    </cfRule>
  </conditionalFormatting>
  <conditionalFormatting sqref="D24:G24 I24:T24 D25:U26">
    <cfRule type="cellIs" dxfId="2705" priority="81" operator="equal">
      <formula>"caixa"</formula>
    </cfRule>
    <cfRule type="cellIs" dxfId="2704" priority="82" operator="equal">
      <formula>"valet"</formula>
    </cfRule>
    <cfRule type="cellIs" dxfId="2703" priority="83" operator="equal">
      <formula>"qrf"</formula>
    </cfRule>
  </conditionalFormatting>
  <conditionalFormatting sqref="H24">
    <cfRule type="cellIs" dxfId="2702" priority="78" operator="equal">
      <formula>"caixa"</formula>
    </cfRule>
    <cfRule type="cellIs" dxfId="2701" priority="79" operator="equal">
      <formula>"valet"</formula>
    </cfRule>
    <cfRule type="cellIs" dxfId="2700" priority="80" operator="equal">
      <formula>"qrf"</formula>
    </cfRule>
  </conditionalFormatting>
  <conditionalFormatting sqref="V1:X4">
    <cfRule type="cellIs" dxfId="2699" priority="57" operator="equal">
      <formula>"caixa"</formula>
    </cfRule>
    <cfRule type="cellIs" dxfId="2698" priority="58" operator="equal">
      <formula>"valet"</formula>
    </cfRule>
    <cfRule type="cellIs" dxfId="2697" priority="59" operator="equal">
      <formula>"qrf"</formula>
    </cfRule>
  </conditionalFormatting>
  <conditionalFormatting sqref="A39:S82">
    <cfRule type="containsText" dxfId="2696" priority="53" operator="containsText" text="CAIXA">
      <formula>NOT(ISERROR(SEARCH("CAIXA",A39)))</formula>
    </cfRule>
    <cfRule type="containsText" dxfId="2695" priority="54" operator="containsText" text="VALET">
      <formula>NOT(ISERROR(SEARCH("VALET",A39)))</formula>
    </cfRule>
    <cfRule type="cellIs" dxfId="2694" priority="55" operator="equal">
      <formula>"QRF"</formula>
    </cfRule>
    <cfRule type="containsText" dxfId="2693" priority="56" operator="containsText" text="ECHO 21">
      <formula>NOT(ISERROR(SEARCH("ECHO 21",A39)))</formula>
    </cfRule>
  </conditionalFormatting>
  <conditionalFormatting sqref="C39:C82">
    <cfRule type="containsText" dxfId="2692" priority="51" operator="containsText" text="12:40 x 21:00">
      <formula>NOT(ISERROR(SEARCH("12:40 x 21:00",C39)))</formula>
    </cfRule>
    <cfRule type="containsText" dxfId="2691" priority="52" operator="containsText" text="14:40 X 23:00">
      <formula>NOT(ISERROR(SEARCH("14:40 X 23:00",C39)))</formula>
    </cfRule>
  </conditionalFormatting>
  <conditionalFormatting sqref="C5:C21">
    <cfRule type="containsText" dxfId="2690" priority="50" operator="containsText" text="qrf">
      <formula>NOT(ISERROR(SEARCH("qrf",C5)))</formula>
    </cfRule>
  </conditionalFormatting>
  <conditionalFormatting sqref="C5:C21">
    <cfRule type="containsText" dxfId="2689" priority="46" operator="containsText" text="12:40 X 21:00">
      <formula>NOT(ISERROR(SEARCH("12:40 X 21:00",C5)))</formula>
    </cfRule>
    <cfRule type="containsText" dxfId="2688" priority="47" operator="containsText" text="16:40">
      <formula>NOT(ISERROR(SEARCH("16:40",C5)))</formula>
    </cfRule>
    <cfRule type="containsText" dxfId="2687" priority="48" operator="containsText" text="09:40">
      <formula>NOT(ISERROR(SEARCH("09:40",C5)))</formula>
    </cfRule>
    <cfRule type="containsText" dxfId="2686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2685" priority="43" operator="equal">
      <formula>"caixa"</formula>
    </cfRule>
    <cfRule type="cellIs" dxfId="2684" priority="44" operator="equal">
      <formula>"valet"</formula>
    </cfRule>
    <cfRule type="cellIs" dxfId="2683" priority="45" operator="equal">
      <formula>"qrf"</formula>
    </cfRule>
  </conditionalFormatting>
  <conditionalFormatting sqref="B19:B21">
    <cfRule type="cellIs" dxfId="2682" priority="40" operator="equal">
      <formula>"caixa"</formula>
    </cfRule>
    <cfRule type="cellIs" dxfId="2681" priority="41" operator="equal">
      <formula>"valet"</formula>
    </cfRule>
    <cfRule type="cellIs" dxfId="2680" priority="42" operator="equal">
      <formula>"qrf"</formula>
    </cfRule>
  </conditionalFormatting>
  <conditionalFormatting sqref="D16:T18 U16:U17 D5:U15">
    <cfRule type="containsText" dxfId="2679" priority="36" operator="containsText" text="CAIXA">
      <formula>NOT(ISERROR(SEARCH("CAIXA",D5)))</formula>
    </cfRule>
    <cfRule type="containsText" dxfId="2678" priority="37" operator="containsText" text="VALET">
      <formula>NOT(ISERROR(SEARCH("VALET",D5)))</formula>
    </cfRule>
    <cfRule type="cellIs" dxfId="2677" priority="38" operator="equal">
      <formula>"QRF"</formula>
    </cfRule>
    <cfRule type="containsText" dxfId="2676" priority="39" operator="containsText" text="ECHO 21">
      <formula>NOT(ISERROR(SEARCH("ECHO 21",D5)))</formula>
    </cfRule>
  </conditionalFormatting>
  <conditionalFormatting sqref="B12">
    <cfRule type="cellIs" dxfId="2675" priority="33" operator="equal">
      <formula>"caixa"</formula>
    </cfRule>
    <cfRule type="cellIs" dxfId="2674" priority="34" operator="equal">
      <formula>"valet"</formula>
    </cfRule>
    <cfRule type="cellIs" dxfId="2673" priority="35" operator="equal">
      <formula>"qrf"</formula>
    </cfRule>
  </conditionalFormatting>
  <conditionalFormatting sqref="BE84:BE100 BE103:BE119">
    <cfRule type="containsText" dxfId="2672" priority="32" operator="containsText" text="qrf">
      <formula>NOT(ISERROR(SEARCH("qrf",BE84)))</formula>
    </cfRule>
  </conditionalFormatting>
  <conditionalFormatting sqref="BF84:BW100 BF103:BW119 BF136:BW138">
    <cfRule type="containsText" dxfId="2671" priority="31" operator="containsText" text="1">
      <formula>NOT(ISERROR(SEARCH("1",BF84)))</formula>
    </cfRule>
  </conditionalFormatting>
  <conditionalFormatting sqref="AM83:BC83">
    <cfRule type="containsText" dxfId="2670" priority="30" operator="containsText" text="qrf">
      <formula>NOT(ISERROR(SEARCH("qrf",AM83)))</formula>
    </cfRule>
  </conditionalFormatting>
  <conditionalFormatting sqref="BE122:BE138">
    <cfRule type="containsText" dxfId="2669" priority="29" operator="containsText" text="qrf">
      <formula>NOT(ISERROR(SEARCH("qrf",BE122)))</formula>
    </cfRule>
  </conditionalFormatting>
  <conditionalFormatting sqref="BE141:BE157">
    <cfRule type="containsText" dxfId="2668" priority="28" operator="containsText" text="qrf">
      <formula>NOT(ISERROR(SEARCH("qrf",BE141)))</formula>
    </cfRule>
  </conditionalFormatting>
  <conditionalFormatting sqref="BE160:BE176">
    <cfRule type="containsText" dxfId="2667" priority="27" operator="containsText" text="qrf">
      <formula>NOT(ISERROR(SEARCH("qrf",BE160)))</formula>
    </cfRule>
  </conditionalFormatting>
  <conditionalFormatting sqref="BE179:BE195">
    <cfRule type="containsText" dxfId="2666" priority="26" operator="containsText" text="qrf">
      <formula>NOT(ISERROR(SEARCH("qrf",BE179)))</formula>
    </cfRule>
  </conditionalFormatting>
  <conditionalFormatting sqref="BE198:BE214">
    <cfRule type="containsText" dxfId="2665" priority="25" operator="containsText" text="qrf">
      <formula>NOT(ISERROR(SEARCH("qrf",BE198)))</formula>
    </cfRule>
  </conditionalFormatting>
  <conditionalFormatting sqref="BE217:BE233">
    <cfRule type="containsText" dxfId="2664" priority="24" operator="containsText" text="qrf">
      <formula>NOT(ISERROR(SEARCH("qrf",BE217)))</formula>
    </cfRule>
  </conditionalFormatting>
  <conditionalFormatting sqref="BE236:BE252">
    <cfRule type="containsText" dxfId="2663" priority="23" operator="containsText" text="qrf">
      <formula>NOT(ISERROR(SEARCH("qrf",BE236)))</formula>
    </cfRule>
  </conditionalFormatting>
  <conditionalFormatting sqref="BF122:BW135">
    <cfRule type="containsText" dxfId="2662" priority="22" operator="containsText" text="1">
      <formula>NOT(ISERROR(SEARCH("1",BF122)))</formula>
    </cfRule>
  </conditionalFormatting>
  <conditionalFormatting sqref="BF141:BW154">
    <cfRule type="containsText" dxfId="2661" priority="21" operator="containsText" text="1">
      <formula>NOT(ISERROR(SEARCH("1",BF141)))</formula>
    </cfRule>
  </conditionalFormatting>
  <conditionalFormatting sqref="BF160:BW173">
    <cfRule type="containsText" dxfId="2660" priority="20" operator="containsText" text="1">
      <formula>NOT(ISERROR(SEARCH("1",BF160)))</formula>
    </cfRule>
  </conditionalFormatting>
  <conditionalFormatting sqref="BF179:BW192">
    <cfRule type="containsText" dxfId="2659" priority="19" operator="containsText" text="1">
      <formula>NOT(ISERROR(SEARCH("1",BF179)))</formula>
    </cfRule>
  </conditionalFormatting>
  <conditionalFormatting sqref="BF198:BW211">
    <cfRule type="containsText" dxfId="2658" priority="18" operator="containsText" text="1">
      <formula>NOT(ISERROR(SEARCH("1",BF198)))</formula>
    </cfRule>
  </conditionalFormatting>
  <conditionalFormatting sqref="BF217:BW230">
    <cfRule type="containsText" dxfId="2657" priority="17" operator="containsText" text="1">
      <formula>NOT(ISERROR(SEARCH("1",BF217)))</formula>
    </cfRule>
  </conditionalFormatting>
  <conditionalFormatting sqref="BF236:BW249">
    <cfRule type="containsText" dxfId="2656" priority="16" operator="containsText" text="1">
      <formula>NOT(ISERROR(SEARCH("1",BF236)))</formula>
    </cfRule>
  </conditionalFormatting>
  <conditionalFormatting sqref="BE255:BE271">
    <cfRule type="containsText" dxfId="2655" priority="15" operator="containsText" text="qrf">
      <formula>NOT(ISERROR(SEARCH("qrf",BE255)))</formula>
    </cfRule>
  </conditionalFormatting>
  <conditionalFormatting sqref="BF255:BW268">
    <cfRule type="containsText" dxfId="2654" priority="14" operator="containsText" text="1">
      <formula>NOT(ISERROR(SEARCH("1",BF255)))</formula>
    </cfRule>
  </conditionalFormatting>
  <conditionalFormatting sqref="BE274:BE290">
    <cfRule type="containsText" dxfId="2653" priority="13" operator="containsText" text="qrf">
      <formula>NOT(ISERROR(SEARCH("qrf",BE274)))</formula>
    </cfRule>
  </conditionalFormatting>
  <conditionalFormatting sqref="BF274:BW287">
    <cfRule type="containsText" dxfId="2652" priority="12" operator="containsText" text="1">
      <formula>NOT(ISERROR(SEARCH("1",BF274)))</formula>
    </cfRule>
  </conditionalFormatting>
  <conditionalFormatting sqref="BE293:BE309">
    <cfRule type="containsText" dxfId="2651" priority="11" operator="containsText" text="qrf">
      <formula>NOT(ISERROR(SEARCH("qrf",BE293)))</formula>
    </cfRule>
  </conditionalFormatting>
  <conditionalFormatting sqref="BF293:BW306">
    <cfRule type="containsText" dxfId="2650" priority="10" operator="containsText" text="1">
      <formula>NOT(ISERROR(SEARCH("1",BF293)))</formula>
    </cfRule>
  </conditionalFormatting>
  <conditionalFormatting sqref="BF155:BW157">
    <cfRule type="containsText" dxfId="2649" priority="9" operator="containsText" text="1">
      <formula>NOT(ISERROR(SEARCH("1",BF155)))</formula>
    </cfRule>
  </conditionalFormatting>
  <conditionalFormatting sqref="BF174:BW176">
    <cfRule type="containsText" dxfId="2648" priority="8" operator="containsText" text="1">
      <formula>NOT(ISERROR(SEARCH("1",BF174)))</formula>
    </cfRule>
  </conditionalFormatting>
  <conditionalFormatting sqref="BF193:BW195">
    <cfRule type="containsText" dxfId="2647" priority="7" operator="containsText" text="1">
      <formula>NOT(ISERROR(SEARCH("1",BF193)))</formula>
    </cfRule>
  </conditionalFormatting>
  <conditionalFormatting sqref="BF212:BW214">
    <cfRule type="containsText" dxfId="2646" priority="6" operator="containsText" text="1">
      <formula>NOT(ISERROR(SEARCH("1",BF212)))</formula>
    </cfRule>
  </conditionalFormatting>
  <conditionalFormatting sqref="BF231:BW233">
    <cfRule type="containsText" dxfId="2645" priority="5" operator="containsText" text="1">
      <formula>NOT(ISERROR(SEARCH("1",BF231)))</formula>
    </cfRule>
  </conditionalFormatting>
  <conditionalFormatting sqref="BF250:BW252">
    <cfRule type="containsText" dxfId="2644" priority="4" operator="containsText" text="1">
      <formula>NOT(ISERROR(SEARCH("1",BF250)))</formula>
    </cfRule>
  </conditionalFormatting>
  <conditionalFormatting sqref="BF269:BW271">
    <cfRule type="containsText" dxfId="2643" priority="3" operator="containsText" text="1">
      <formula>NOT(ISERROR(SEARCH("1",BF269)))</formula>
    </cfRule>
  </conditionalFormatting>
  <conditionalFormatting sqref="BF288:BW290">
    <cfRule type="containsText" dxfId="2642" priority="2" operator="containsText" text="1">
      <formula>NOT(ISERROR(SEARCH("1",BF288)))</formula>
    </cfRule>
  </conditionalFormatting>
  <conditionalFormatting sqref="BF307:BW309">
    <cfRule type="containsText" dxfId="2641" priority="1" operator="containsText" text="1">
      <formula>NOT(ISERROR(SEARCH("1",BF307)))</formula>
    </cfRule>
  </conditionalFormatting>
  <pageMargins left="0" right="0" top="0" bottom="0" header="0" footer="0"/>
  <pageSetup paperSize="9" scale="68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0225" r:id="rId4" name="Button 1">
              <controlPr defaultSize="0" print="0" autoFill="0" autoPict="0" macro="[0]!EsconderFolga13.EsconderFolga13">
                <anchor>
                  <from>
                    <xdr:col>28</xdr:col>
                    <xdr:colOff>284672</xdr:colOff>
                    <xdr:row>5</xdr:row>
                    <xdr:rowOff>0</xdr:rowOff>
                  </from>
                  <to>
                    <xdr:col>29</xdr:col>
                    <xdr:colOff>664234</xdr:colOff>
                    <xdr:row>5</xdr:row>
                    <xdr:rowOff>267419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26" r:id="rId5" name="Button 2">
              <controlPr defaultSize="0" print="0" autoFill="0" autoPict="0" macro="[0]!ExibirFolga13.ExibirFolga13">
                <anchor>
                  <from>
                    <xdr:col>28</xdr:col>
                    <xdr:colOff>379562</xdr:colOff>
                    <xdr:row>9</xdr:row>
                    <xdr:rowOff>232913</xdr:rowOff>
                  </from>
                  <to>
                    <xdr:col>29</xdr:col>
                    <xdr:colOff>724619</xdr:colOff>
                    <xdr:row>11</xdr:row>
                    <xdr:rowOff>60385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E2AF260-6E39-42AD-8B92-0FE59CC0079E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A177BB5C-252C-4F4D-8787-22DBF76389ED}">
          <x14:formula1>
            <xm:f>'Referencia - erros'!$D$1:$D$10</xm:f>
          </x14:formula1>
          <xm:sqref>D24:G26 H25:H26 I24:U26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40082-7566-458C-B7D3-CC17772ADF00}">
  <sheetPr codeName="Planilha167">
    <pageSetUpPr fitToPage="1"/>
  </sheetPr>
  <dimension ref="A1:BW309"/>
  <sheetViews>
    <sheetView showGridLines="0" showZeros="0" zoomScale="80" zoomScaleNormal="80" workbookViewId="0">
      <pane xSplit="3" ySplit="4" topLeftCell="D5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A36" sqref="A36:XFD38"/>
    </sheetView>
  </sheetViews>
  <sheetFormatPr defaultColWidth="9.125" defaultRowHeight="36" x14ac:dyDescent="0.6"/>
  <cols>
    <col min="1" max="1" width="7.875" style="37" customWidth="1"/>
    <col min="2" max="2" width="13.25" style="34" customWidth="1"/>
    <col min="3" max="3" width="14" style="34" bestFit="1" customWidth="1"/>
    <col min="4" max="8" width="9.625" style="34" customWidth="1"/>
    <col min="9" max="21" width="9.625" style="26" customWidth="1"/>
    <col min="22" max="22" width="12.625" style="26" hidden="1" customWidth="1"/>
    <col min="23" max="23" width="14.625" style="26" hidden="1" customWidth="1"/>
    <col min="24" max="24" width="12.125" style="67" hidden="1" customWidth="1"/>
    <col min="25" max="25" width="59.625" style="67" hidden="1" customWidth="1"/>
    <col min="26" max="26" width="8.875" style="64" bestFit="1" customWidth="1"/>
    <col min="27" max="27" width="32.375" style="64" bestFit="1" customWidth="1"/>
    <col min="28" max="28" width="6.75" style="64" customWidth="1"/>
    <col min="29" max="29" width="20.25" style="64" customWidth="1"/>
    <col min="30" max="30" width="15.25" style="64" customWidth="1"/>
    <col min="31" max="31" width="14.875" style="64" customWidth="1"/>
    <col min="32" max="32" width="10.125" style="64" customWidth="1"/>
    <col min="33" max="33" width="15.25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45" width="9.125" style="34" customWidth="1"/>
    <col min="46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9"/>
      <c r="I1" s="269"/>
      <c r="J1" s="269"/>
      <c r="K1" s="269"/>
      <c r="L1" s="269"/>
      <c r="M1" s="269"/>
      <c r="N1" s="269"/>
      <c r="O1" s="270" t="s">
        <v>126</v>
      </c>
      <c r="P1" s="271"/>
      <c r="Q1" s="271"/>
      <c r="R1" s="3" t="s">
        <v>127</v>
      </c>
      <c r="S1" s="272">
        <f>$M$2</f>
        <v>45761</v>
      </c>
      <c r="T1" s="272"/>
      <c r="U1" s="32"/>
      <c r="V1" s="115" t="s">
        <v>128</v>
      </c>
      <c r="W1" s="116" t="str">
        <f>_xlfn.XLOOKUP($V$1,$V$26,$B$26," ",0,1)</f>
        <v xml:space="preserve"> </v>
      </c>
      <c r="X1" s="27" t="str">
        <f>_xlfn.XLOOKUP($V$1,$V$29,$B$29," ",0,1)</f>
        <v>auxiliar3</v>
      </c>
      <c r="Y1" s="301" t="s">
        <v>163</v>
      </c>
      <c r="Z1" s="68"/>
      <c r="AA1" s="69" t="s">
        <v>35</v>
      </c>
      <c r="AB1" s="69" t="s">
        <v>129</v>
      </c>
      <c r="AC1" s="69" t="s">
        <v>130</v>
      </c>
      <c r="AD1" s="69" t="s">
        <v>131</v>
      </c>
      <c r="AE1" s="69" t="s">
        <v>132</v>
      </c>
      <c r="AF1" s="70"/>
      <c r="AG1" s="71"/>
      <c r="AH1" s="1"/>
      <c r="AI1" s="1"/>
      <c r="AJ1" s="29"/>
      <c r="AK1" s="29"/>
    </row>
    <row r="2" spans="1:37" s="17" customFormat="1" ht="18.2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 xml:space="preserve">Supervisores:    • supervisor3 • supervisor1   •  Supervisor Junior: auxiliar3   •  Supervisor técnico:  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'01'!M2:Q2+13</f>
        <v>45761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 xml:space="preserve"> </v>
      </c>
      <c r="W2" s="27" t="str">
        <f>_xlfn.XLOOKUP($V$1,$V$28,$B$28," ",0,1)</f>
        <v xml:space="preserve"> </v>
      </c>
      <c r="X2" s="117" t="str">
        <f>_xlfn.XLOOKUP($V$1,$V$32,$B$32," ",0,1)</f>
        <v xml:space="preserve"> </v>
      </c>
      <c r="Y2" s="302"/>
      <c r="Z2" s="57"/>
      <c r="AA2" s="63"/>
      <c r="AB2" s="69"/>
      <c r="AC2" s="72">
        <f>$AC$3</f>
        <v>45761</v>
      </c>
      <c r="AD2" s="72" t="e">
        <f>_xlfn.XLOOKUP(AC2,previsao[dia],previsao[tempo],,0,1)</f>
        <v>#N/A</v>
      </c>
      <c r="AE2" s="73" t="e">
        <f>_xlfn.XLOOKUP($AC$2,previsao[dia],previsao[maxima],,0,1)</f>
        <v>#N/A</v>
      </c>
      <c r="AF2" s="73" t="e">
        <f>_xlfn.XLOOKUP($AC$2,previsao[dia],previsao[minima],,0,1)</f>
        <v>#N/A</v>
      </c>
      <c r="AG2" s="65"/>
      <c r="AH2" s="2"/>
      <c r="AI2" s="2"/>
      <c r="AJ2" s="2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>supervisor4</v>
      </c>
      <c r="W3" s="27" t="str">
        <f>_xlfn.XLOOKUP($V$1,$V$30,$B$30," ",0,1)</f>
        <v>supervisor3</v>
      </c>
      <c r="X3" s="118"/>
      <c r="Y3" s="302"/>
      <c r="Z3" s="57"/>
      <c r="AA3" s="63"/>
      <c r="AB3" s="75"/>
      <c r="AC3" s="72">
        <f>$M$2</f>
        <v>45761</v>
      </c>
      <c r="AD3" s="252" t="e">
        <f>_xlfn.XLOOKUP(AD2,'Referencia - erros'!H2:H30,'Referencia - erros'!I2:I30,,0,1)</f>
        <v>#N/A</v>
      </c>
      <c r="AE3" s="252"/>
      <c r="AF3" s="252"/>
      <c r="AG3" s="7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>auxiliar4</v>
      </c>
      <c r="W4" s="114" t="str">
        <f>_xlfn.XLOOKUP($V$1,$V$31,$B$31," ",0,1)</f>
        <v>supervisor1</v>
      </c>
      <c r="X4" s="119"/>
      <c r="Y4" s="303"/>
      <c r="Z4" s="63"/>
      <c r="AA4" s="63"/>
      <c r="AB4" s="63"/>
      <c r="AC4" s="63"/>
      <c r="AD4" s="63"/>
      <c r="AE4" s="76"/>
      <c r="AF4" s="76"/>
      <c r="AG4" s="66"/>
    </row>
    <row r="5" spans="1:37" s="17" customFormat="1" ht="21.6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227"/>
      <c r="E5" s="227"/>
      <c r="F5" s="227"/>
      <c r="G5" s="227"/>
      <c r="H5" s="227"/>
      <c r="I5" s="227"/>
      <c r="J5" s="227"/>
      <c r="K5" s="22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QAP</v>
      </c>
      <c r="W5" s="90">
        <f>_xlfn.XLOOKUP(B5,'Escala mensal'!$E$4:$E$23,'Escala mensal'!$S$4:$S$23," ",0,1)</f>
        <v>0</v>
      </c>
      <c r="X5" s="57"/>
      <c r="Y5" s="57"/>
      <c r="Z5" s="63"/>
      <c r="AA5" s="63"/>
      <c r="AB5" s="63"/>
      <c r="AC5" s="63"/>
      <c r="AD5" s="63"/>
      <c r="AE5" s="63"/>
      <c r="AF5" s="63"/>
      <c r="AG5" s="57"/>
    </row>
    <row r="6" spans="1:37" s="17" customFormat="1" ht="22.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227"/>
      <c r="G6" s="227"/>
      <c r="H6" s="227"/>
      <c r="I6" s="227"/>
      <c r="J6" s="227"/>
      <c r="K6" s="227"/>
      <c r="L6" s="227"/>
      <c r="M6" s="227"/>
      <c r="N6" s="87"/>
      <c r="O6" s="87"/>
      <c r="P6" s="87"/>
      <c r="Q6" s="87"/>
      <c r="R6" s="87"/>
      <c r="S6" s="87"/>
      <c r="T6" s="87"/>
      <c r="U6" s="87"/>
      <c r="V6" s="31" t="str">
        <f t="shared" ref="V6:V21" si="0">IF(W6=0,"QAP",IF(W6="X","FOLGA",IF(W6="F","FÉRIAS",IF(W6="A","FOLGA",IF(W6="O","FOLGA",IF(W6=9,"QAP",IF(W6=12,"QAP",IF(W6=7,"QAP",IF(W6=14,"QAP",IF(W6=16,"QAP",IF(W6="B","FOLGA",IF(W6="T","QAP",IF(W6="N","QAP",IF(W6=10,"QAP",IF(W6=11,"QAP",IF(W6="AT","ATESTADO",IF(W6=" ","CONTRATAR")))))))))))))))))</f>
        <v>QAP</v>
      </c>
      <c r="W6" s="90">
        <f>_xlfn.XLOOKUP(B6,'Escala mensal'!$E$4:$E$23,'Escala mensal'!$S$4:$S$23," ",0,1)</f>
        <v>0</v>
      </c>
      <c r="X6" s="57"/>
      <c r="Y6" s="57"/>
      <c r="Z6" s="63"/>
      <c r="AA6" s="63"/>
      <c r="AB6" s="63"/>
      <c r="AC6" s="63"/>
      <c r="AD6" s="99"/>
      <c r="AE6" s="63"/>
      <c r="AF6" s="63"/>
      <c r="AG6" s="57"/>
    </row>
    <row r="7" spans="1:37" s="17" customFormat="1" ht="22.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227"/>
      <c r="G7" s="227"/>
      <c r="H7" s="227"/>
      <c r="I7" s="227"/>
      <c r="J7" s="227"/>
      <c r="K7" s="227"/>
      <c r="L7" s="227"/>
      <c r="M7" s="227"/>
      <c r="N7" s="87"/>
      <c r="O7" s="87"/>
      <c r="P7" s="87"/>
      <c r="Q7" s="87"/>
      <c r="R7" s="87"/>
      <c r="S7" s="87"/>
      <c r="T7" s="87"/>
      <c r="U7" s="87"/>
      <c r="V7" s="31" t="str">
        <f t="shared" si="0"/>
        <v>QAP</v>
      </c>
      <c r="W7" s="90">
        <f>_xlfn.XLOOKUP(B7,'Escala mensal'!$E$4:$E$23,'Escala mensal'!$S$4:$S$23," ",0,1)</f>
        <v>0</v>
      </c>
      <c r="X7" s="57"/>
      <c r="Y7" s="57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hidden="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31" t="str">
        <f t="shared" si="0"/>
        <v>FOLGA</v>
      </c>
      <c r="W8" s="90" t="str">
        <f>_xlfn.XLOOKUP(B8,'Escala mensal'!$E$4:$E$23,'Escala mensal'!$S$4:$S$23," ",0,1)</f>
        <v>X</v>
      </c>
      <c r="X8" s="57"/>
      <c r="Y8" s="57"/>
      <c r="Z8" s="63"/>
      <c r="AA8" s="63"/>
      <c r="AB8" s="63"/>
      <c r="AC8" s="63"/>
      <c r="AD8" s="63"/>
      <c r="AE8" s="63"/>
      <c r="AF8" s="63"/>
      <c r="AG8" s="57"/>
    </row>
    <row r="9" spans="1:37" s="17" customFormat="1" ht="22.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227"/>
      <c r="I9" s="227"/>
      <c r="J9" s="227"/>
      <c r="K9" s="227"/>
      <c r="L9" s="227"/>
      <c r="M9" s="227"/>
      <c r="N9" s="227"/>
      <c r="O9" s="227"/>
      <c r="P9" s="87"/>
      <c r="Q9" s="87"/>
      <c r="R9" s="87"/>
      <c r="S9" s="87"/>
      <c r="T9" s="87"/>
      <c r="U9" s="87"/>
      <c r="V9" s="31" t="str">
        <f t="shared" si="0"/>
        <v>QAP</v>
      </c>
      <c r="W9" s="90">
        <f>_xlfn.XLOOKUP(B9,'Escala mensal'!$E$4:$E$23,'Escala mensal'!$S$4:$S$23," ",0,1)</f>
        <v>0</v>
      </c>
      <c r="X9" s="57"/>
      <c r="Y9" s="57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2.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227"/>
      <c r="J10" s="227"/>
      <c r="K10" s="227"/>
      <c r="L10" s="227"/>
      <c r="M10" s="227"/>
      <c r="N10" s="227"/>
      <c r="O10" s="227"/>
      <c r="P10" s="227"/>
      <c r="Q10" s="87"/>
      <c r="R10" s="87"/>
      <c r="S10" s="87"/>
      <c r="T10" s="87"/>
      <c r="U10" s="87"/>
      <c r="V10" s="31" t="str">
        <f t="shared" si="0"/>
        <v>QAP</v>
      </c>
      <c r="W10" s="90">
        <f>_xlfn.XLOOKUP(B10,'Escala mensal'!$E$4:$E$23,'Escala mensal'!$S$4:$S$23," ",0,1)</f>
        <v>0</v>
      </c>
      <c r="X10" s="57"/>
      <c r="Y10" s="57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227"/>
      <c r="L11" s="227"/>
      <c r="M11" s="227"/>
      <c r="N11" s="227"/>
      <c r="O11" s="227"/>
      <c r="P11" s="227"/>
      <c r="Q11" s="227"/>
      <c r="R11" s="227"/>
      <c r="S11" s="87"/>
      <c r="T11" s="87"/>
      <c r="U11" s="87"/>
      <c r="V11" s="31" t="str">
        <f t="shared" si="0"/>
        <v>QAP</v>
      </c>
      <c r="W11" s="90">
        <f>_xlfn.XLOOKUP(B11,'Escala mensal'!$E$4:$E$23,'Escala mensal'!$S$4:$S$23," ",0,1)</f>
        <v>0</v>
      </c>
      <c r="X11" s="57"/>
      <c r="Y11" s="57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2.1" hidden="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31" t="str">
        <f t="shared" si="0"/>
        <v>FOLGA</v>
      </c>
      <c r="W12" s="90" t="str">
        <f>_xlfn.XLOOKUP(B12,'Escala mensal'!$E$4:$E$23,'Escala mensal'!$S$4:$S$23," ",0,1)</f>
        <v>X</v>
      </c>
      <c r="X12" s="57"/>
      <c r="Y12" s="57"/>
      <c r="Z12" s="63"/>
      <c r="AA12" s="63"/>
      <c r="AB12" s="63"/>
      <c r="AC12" s="63"/>
      <c r="AD12" s="63"/>
      <c r="AE12" s="63"/>
      <c r="AF12" s="63"/>
      <c r="AG12" s="57"/>
    </row>
    <row r="13" spans="1:37" s="17" customFormat="1" ht="22.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227"/>
      <c r="L13" s="227"/>
      <c r="M13" s="227"/>
      <c r="N13" s="227"/>
      <c r="O13" s="227"/>
      <c r="P13" s="227"/>
      <c r="Q13" s="227"/>
      <c r="R13" s="227"/>
      <c r="S13" s="87"/>
      <c r="T13" s="87"/>
      <c r="U13" s="87"/>
      <c r="V13" s="31" t="str">
        <f t="shared" si="0"/>
        <v>QAP</v>
      </c>
      <c r="W13" s="90">
        <f>_xlfn.XLOOKUP(B13,'Escala mensal'!$E$4:$E$23,'Escala mensal'!$S$4:$S$23," ",0,1)</f>
        <v>0</v>
      </c>
      <c r="X13" s="57"/>
      <c r="Y13" s="57"/>
      <c r="Z13" s="63"/>
      <c r="AA13" s="63"/>
      <c r="AB13" s="63"/>
      <c r="AC13" s="63"/>
      <c r="AD13" s="63"/>
      <c r="AE13" s="63"/>
      <c r="AF13" s="63"/>
      <c r="AG13" s="57"/>
    </row>
    <row r="14" spans="1:37" ht="22.1" customHeight="1" x14ac:dyDescent="0.6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227"/>
      <c r="L14" s="227"/>
      <c r="M14" s="227"/>
      <c r="N14" s="227"/>
      <c r="O14" s="227"/>
      <c r="P14" s="227"/>
      <c r="Q14" s="227"/>
      <c r="R14" s="227"/>
      <c r="S14" s="87"/>
      <c r="T14" s="87"/>
      <c r="U14" s="87"/>
      <c r="V14" s="31" t="str">
        <f t="shared" si="0"/>
        <v>QAP</v>
      </c>
      <c r="W14" s="90">
        <f>_xlfn.XLOOKUP(B14,'Escala mensal'!$E$4:$E$23,'Escala mensal'!$S$4:$S$23," ",0,1)</f>
        <v>0</v>
      </c>
      <c r="X14" s="57"/>
      <c r="Y14" s="57"/>
      <c r="Z14" s="63"/>
      <c r="AA14" s="63"/>
      <c r="AB14" s="63"/>
      <c r="AC14" s="63"/>
      <c r="AD14" s="63"/>
    </row>
    <row r="15" spans="1:37" ht="22.1" hidden="1" customHeight="1" x14ac:dyDescent="0.6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31" t="str">
        <f t="shared" si="0"/>
        <v>FÉRIAS</v>
      </c>
      <c r="W15" s="90" t="str">
        <f>_xlfn.XLOOKUP(B15,'Escala mensal'!$E$4:$E$23,'Escala mensal'!$S$4:$S$23," ",0,1)</f>
        <v>F</v>
      </c>
      <c r="X15" s="57"/>
      <c r="Y15" s="57"/>
      <c r="Z15" s="63"/>
      <c r="AA15" s="63"/>
      <c r="AB15" s="63"/>
      <c r="AC15" s="63"/>
      <c r="AD15" s="63"/>
    </row>
    <row r="16" spans="1:37" ht="22.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227"/>
      <c r="N16" s="227"/>
      <c r="O16" s="227"/>
      <c r="P16" s="227"/>
      <c r="Q16" s="227"/>
      <c r="R16" s="227"/>
      <c r="S16" s="227"/>
      <c r="T16" s="227"/>
      <c r="U16" s="87"/>
      <c r="V16" s="31" t="str">
        <f t="shared" si="0"/>
        <v>QAP</v>
      </c>
      <c r="W16" s="90">
        <f>_xlfn.XLOOKUP(B16,'Escala mensal'!$E$4:$E$23,'Escala mensal'!$S$4:$S$23," ",0,1)</f>
        <v>0</v>
      </c>
      <c r="X16" s="57"/>
      <c r="Y16" s="57"/>
      <c r="Z16" s="63"/>
      <c r="AA16" s="63"/>
      <c r="AB16" s="63"/>
      <c r="AC16" s="63"/>
      <c r="AD16" s="63"/>
    </row>
    <row r="17" spans="1:45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169" t="str">
        <f t="shared" si="0"/>
        <v>QAP</v>
      </c>
      <c r="W17" s="170">
        <f>_xlfn.XLOOKUP(B17,'Escala mensal'!$E$4:$E$23,'Escala mensal'!$S$4:$S$23," ",0,1)</f>
        <v>0</v>
      </c>
      <c r="X17" s="171"/>
      <c r="Y17" s="171"/>
      <c r="Z17" s="63"/>
      <c r="AA17" s="63"/>
      <c r="AB17" s="63"/>
      <c r="AC17" s="63"/>
      <c r="AD17" s="63"/>
    </row>
    <row r="18" spans="1:45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QAP</v>
      </c>
      <c r="W18" s="90">
        <f>_xlfn.XLOOKUP(B18,'Escala mensal'!$E$4:$E$23,'Escala mensal'!$S$4:$S$23," ",0,1)</f>
        <v>0</v>
      </c>
      <c r="X18" s="57"/>
      <c r="Y18" s="57"/>
      <c r="Z18" s="63"/>
      <c r="AA18" s="63"/>
      <c r="AB18" s="63"/>
      <c r="AC18" s="63"/>
      <c r="AD18" s="63"/>
    </row>
    <row r="19" spans="1:45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mensal'!$S$4:$S$23," ",0,1)</f>
        <v>0</v>
      </c>
      <c r="X19" s="57"/>
      <c r="Y19" s="57"/>
      <c r="Z19" s="63"/>
      <c r="AA19" s="63"/>
      <c r="AB19" s="63"/>
      <c r="AC19" s="63"/>
      <c r="AD19" s="63"/>
    </row>
    <row r="20" spans="1:45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mensal'!$S$4:$S$23," ",0,1)</f>
        <v>0</v>
      </c>
      <c r="X20" s="57"/>
      <c r="Y20" s="57"/>
      <c r="Z20" s="63"/>
      <c r="AA20" s="63"/>
      <c r="AB20" s="63"/>
      <c r="AC20" s="63"/>
      <c r="AD20" s="63"/>
    </row>
    <row r="21" spans="1:45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mensal'!$S$4:$S$23," ",0,1)</f>
        <v>0</v>
      </c>
      <c r="X21" s="57"/>
      <c r="Y21" s="57"/>
      <c r="Z21" s="63"/>
      <c r="AA21" s="63"/>
      <c r="AB21" s="63"/>
      <c r="AC21" s="63"/>
      <c r="AD21" s="63"/>
    </row>
    <row r="22" spans="1:45" ht="22.1" customHeight="1" x14ac:dyDescent="0.6">
      <c r="A22" s="253" t="str">
        <f>_xlfn.CONCAT(SUBTOTAL(103, $A$5:$A$20), " ", "Op. estacionamento")</f>
        <v>9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3"/>
      <c r="W22" s="54"/>
      <c r="X22" s="57"/>
      <c r="Y22" s="57"/>
      <c r="Z22" s="63"/>
      <c r="AA22" s="63"/>
      <c r="AB22" s="63"/>
      <c r="AC22" s="63"/>
      <c r="AD22" s="63"/>
      <c r="AJ22" s="17"/>
    </row>
    <row r="23" spans="1:45" s="30" customFormat="1" ht="22.1" hidden="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1">IF(W23=0,"QAP",IF(W23="X","FOLGA",IF(W23="F","FÉRIAS",IF(W23="A","FOLGA",IF(W23="O","FOLGA",IF(W23=9,"QAP",IF(W23=12,"QAP",IF(W23=6,"QAP",IF(W23=7,"QAP",IF(W23=14,"QAP",IF(W23=16,"QAP",IF(W23="B","FOLGA",IF(W23="T","QAP",IF(W23="N","QAP",IF(W23=10,"QAP",IF(W23=11,"QAP",IF(W23="AT","ATESTADO",IF(W23=" ","CONTRATAR"))))))))))))))))))</f>
        <v>FÉRIAS</v>
      </c>
      <c r="W23" s="90" t="str">
        <f>_xlfn.XLOOKUP(B23,'Escala mensal'!$E$28:$E$36,'Escala mensal'!$S$28:$S$36,,0,1)</f>
        <v>F</v>
      </c>
      <c r="X23" s="59"/>
      <c r="Y23" s="59"/>
      <c r="Z23" s="63"/>
      <c r="AA23" s="63"/>
      <c r="AB23" s="63"/>
      <c r="AC23" s="63"/>
      <c r="AD23" s="63"/>
      <c r="AE23" s="64"/>
      <c r="AF23" s="63"/>
      <c r="AG23" s="59"/>
    </row>
    <row r="24" spans="1:45" s="30" customFormat="1" ht="22.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228"/>
      <c r="J24" s="228"/>
      <c r="K24" s="228"/>
      <c r="L24" s="228"/>
      <c r="M24" s="228"/>
      <c r="N24" s="228"/>
      <c r="O24" s="228"/>
      <c r="P24" s="228"/>
      <c r="Q24" s="88"/>
      <c r="R24" s="88"/>
      <c r="S24" s="88"/>
      <c r="T24" s="88"/>
      <c r="U24" s="89"/>
      <c r="V24" s="31" t="str">
        <f t="shared" si="1"/>
        <v>QAP</v>
      </c>
      <c r="W24" s="90">
        <f>_xlfn.XLOOKUP(B24,'Escala mensal'!$E$28:$E$36,'Escala mensal'!$S$28:$S$36,,0,1)</f>
        <v>0</v>
      </c>
      <c r="X24" s="59"/>
      <c r="Y24" s="59"/>
      <c r="Z24" s="63"/>
      <c r="AA24" s="63"/>
      <c r="AB24" s="63"/>
      <c r="AC24" s="63"/>
      <c r="AD24" s="63"/>
      <c r="AE24" s="64"/>
      <c r="AF24" s="63"/>
      <c r="AG24" s="59"/>
    </row>
    <row r="25" spans="1:45" s="30" customFormat="1" ht="22.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88"/>
      <c r="G25" s="88"/>
      <c r="H25" s="88"/>
      <c r="I25" s="88"/>
      <c r="J25" s="88"/>
      <c r="K25" s="88"/>
      <c r="L25" s="88"/>
      <c r="M25" s="228"/>
      <c r="N25" s="228"/>
      <c r="O25" s="228"/>
      <c r="P25" s="228"/>
      <c r="Q25" s="228"/>
      <c r="R25" s="228"/>
      <c r="S25" s="228"/>
      <c r="T25" s="228"/>
      <c r="U25" s="228"/>
      <c r="V25" s="31" t="str">
        <f t="shared" si="1"/>
        <v>QAP</v>
      </c>
      <c r="W25" s="90">
        <f>_xlfn.XLOOKUP(B25,'Escala mensal'!$E$28:$E$36,'Escala mensal'!$S$28:$S$36,,0,1)</f>
        <v>0</v>
      </c>
      <c r="X25" s="59"/>
      <c r="Y25" s="59"/>
      <c r="Z25" s="63"/>
      <c r="AA25" s="63"/>
      <c r="AB25" s="63"/>
      <c r="AC25" s="63"/>
      <c r="AD25" s="63"/>
      <c r="AE25" s="64"/>
      <c r="AF25" s="63"/>
      <c r="AG25" s="59"/>
    </row>
    <row r="26" spans="1:45" s="30" customFormat="1" ht="22.1" hidden="1" customHeight="1" x14ac:dyDescent="0.25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31" t="str">
        <f t="shared" si="1"/>
        <v>FOLGA</v>
      </c>
      <c r="W26" s="90" t="str">
        <f>_xlfn.XLOOKUP(B26,'Escala mensal'!$E$28:$E$36,'Escala mensal'!$S$28:$S$36,,0,1)</f>
        <v>X</v>
      </c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</row>
    <row r="27" spans="1:45" s="30" customFormat="1" ht="22.1" customHeight="1" x14ac:dyDescent="0.6">
      <c r="A27" s="253" t="str">
        <f>CONCATENATE(SUBTOTAL(103, $A$23:$A$26), " ", "Cftv")</f>
        <v>2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4"/>
      <c r="W27" s="54"/>
      <c r="X27" s="59"/>
      <c r="Y27" s="59"/>
      <c r="Z27" s="63"/>
      <c r="AA27" s="63"/>
      <c r="AB27" s="63"/>
      <c r="AC27" s="63"/>
      <c r="AD27" s="63"/>
      <c r="AE27" s="64"/>
      <c r="AF27" s="63"/>
      <c r="AG27" s="59"/>
    </row>
    <row r="28" spans="1:45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FOLGA</v>
      </c>
      <c r="W28" s="90" t="str">
        <f>_xlfn.XLOOKUP(B28,'Escala mensal'!$E$28:$E$36,'Escala mensal'!$S$28:$S$36,,0,1)</f>
        <v>X</v>
      </c>
      <c r="X28" s="59"/>
      <c r="Y28" s="59"/>
      <c r="Z28" s="63"/>
      <c r="AA28" s="63"/>
      <c r="AB28" s="63"/>
      <c r="AC28" s="63"/>
      <c r="AD28" s="63"/>
      <c r="AE28" s="64"/>
      <c r="AF28" s="63"/>
      <c r="AG28" s="59"/>
    </row>
    <row r="29" spans="1:45" s="36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QAP</v>
      </c>
      <c r="W29" s="90">
        <f>_xlfn.XLOOKUP(B29,'Escala mensal'!$E$28:$E$36,'Escala mensal'!$S$28:$S$36,,0,1)</f>
        <v>0</v>
      </c>
      <c r="X29" s="57"/>
      <c r="Y29" s="57"/>
      <c r="Z29" s="63"/>
      <c r="AA29" s="63"/>
      <c r="AB29" s="63"/>
      <c r="AC29" s="63"/>
      <c r="AD29" s="63"/>
      <c r="AE29" s="64"/>
      <c r="AF29" s="64"/>
      <c r="AG29" s="56"/>
      <c r="AH29" s="34"/>
      <c r="AI29" s="34"/>
      <c r="AJ29" s="17"/>
      <c r="AK29" s="34"/>
    </row>
    <row r="30" spans="1:45" s="36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QAP</v>
      </c>
      <c r="W30" s="90">
        <f>_xlfn.XLOOKUP(B30,'Escala mensal'!$E$28:$E$36,'Escala mensal'!$S$28:$S$36,,0,1)</f>
        <v>0</v>
      </c>
      <c r="X30" s="57"/>
      <c r="Y30" s="57"/>
      <c r="Z30" s="63"/>
      <c r="AA30" s="63"/>
      <c r="AB30" s="63"/>
      <c r="AC30" s="63"/>
      <c r="AD30" s="63"/>
      <c r="AE30" s="64"/>
      <c r="AF30" s="64"/>
      <c r="AG30" s="56"/>
      <c r="AH30" s="34"/>
      <c r="AI30" s="34"/>
      <c r="AJ30" s="17"/>
      <c r="AK30" s="34"/>
    </row>
    <row r="31" spans="1:45" s="36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2"/>
        <v>QAP</v>
      </c>
      <c r="W31" s="90">
        <f>_xlfn.XLOOKUP(B31,'Escala mensal'!$E$28:$E$36,'Escala mensal'!$S$28:$S$36,,0,1)</f>
        <v>0</v>
      </c>
      <c r="X31" s="57"/>
      <c r="Y31" s="57"/>
      <c r="Z31" s="63"/>
      <c r="AA31" s="63"/>
      <c r="AB31" s="63"/>
      <c r="AC31" s="63"/>
      <c r="AD31" s="63"/>
      <c r="AE31" s="64"/>
      <c r="AF31" s="64"/>
      <c r="AG31" s="56"/>
      <c r="AH31" s="34"/>
      <c r="AI31" s="34"/>
      <c r="AJ31" s="17"/>
      <c r="AK31" s="34"/>
    </row>
    <row r="32" spans="1:45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FOLGA</v>
      </c>
      <c r="W32" s="90" t="str">
        <f>_xlfn.XLOOKUP(B32,'Escala mensal'!$E$28:$E$36,'Escala mensal'!$S$28:$S$36,,0,1)</f>
        <v>X</v>
      </c>
      <c r="X32" s="57"/>
      <c r="Y32" s="57"/>
      <c r="Z32" s="63"/>
      <c r="AA32" s="63"/>
      <c r="AB32" s="63"/>
      <c r="AC32" s="63"/>
      <c r="AD32" s="63"/>
      <c r="AE32" s="64"/>
      <c r="AF32" s="64"/>
      <c r="AG32" s="56"/>
      <c r="AH32" s="34"/>
      <c r="AI32" s="34"/>
      <c r="AJ32" s="17"/>
      <c r="AK32" s="34"/>
    </row>
    <row r="33" spans="1:37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>FOLGAS:  •   •   •   • colaborador13 •  •   •   • colaborador14 •   •   •   •   •   •   •   •   •   •   •   •  • auxiliar2• auxiliar1•  •  •  • lider1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 xml:space="preserve">OP.Cftv :   • supervisor4 • auxiliar4 •  </v>
      </c>
      <c r="Q33" s="296"/>
      <c r="R33" s="296"/>
      <c r="S33" s="296"/>
      <c r="T33" s="296"/>
      <c r="U33" s="297"/>
      <c r="V33" s="177"/>
      <c r="W33" s="177"/>
      <c r="X33" s="99"/>
      <c r="Y33" s="99"/>
      <c r="Z33" s="99"/>
      <c r="AA33" s="99"/>
      <c r="AB33" s="99"/>
      <c r="AC33" s="99"/>
      <c r="AD33" s="99"/>
      <c r="AE33" s="178"/>
      <c r="AF33" s="99"/>
      <c r="AG33" s="99"/>
      <c r="AH33" s="100"/>
      <c r="AI33" s="100"/>
      <c r="AJ33" s="100"/>
      <c r="AK33" s="100"/>
    </row>
    <row r="34" spans="1:37" s="100" customFormat="1" ht="21.25" customHeight="1" x14ac:dyDescent="0.4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",$X$36)</f>
        <v xml:space="preserve">FÉRIAS:  •   •   •   •   •  •   •   •   •   •    • colaborador15 •   •   •   •   •   •   • supervisor2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98"/>
      <c r="Q34" s="299"/>
      <c r="R34" s="299"/>
      <c r="S34" s="299"/>
      <c r="T34" s="299"/>
      <c r="U34" s="300"/>
      <c r="V34" s="99"/>
      <c r="W34" s="99"/>
      <c r="X34" s="99"/>
      <c r="Y34" s="99"/>
      <c r="Z34" s="178"/>
      <c r="AA34" s="178"/>
      <c r="AB34" s="178"/>
      <c r="AC34" s="178"/>
      <c r="AD34" s="178"/>
      <c r="AE34" s="99"/>
      <c r="AF34" s="178"/>
      <c r="AG34" s="178"/>
      <c r="AH34" s="179"/>
      <c r="AI34" s="179"/>
      <c r="AJ34" s="179"/>
      <c r="AK34" s="179"/>
    </row>
    <row r="35" spans="1:37" s="182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184"/>
      <c r="W35" s="184"/>
      <c r="X35" s="185" t="str">
        <f>_xlfn.XLOOKUP($A$35,$V$31,$B$31," ",0,1)</f>
        <v xml:space="preserve"> </v>
      </c>
      <c r="Y35" s="185"/>
      <c r="Z35" s="178"/>
      <c r="AA35" s="99"/>
      <c r="AB35" s="99"/>
      <c r="AC35" s="99"/>
      <c r="AD35" s="99"/>
      <c r="AE35" s="99"/>
      <c r="AF35" s="99"/>
      <c r="AG35" s="99"/>
    </row>
    <row r="36" spans="1:37" s="58" customFormat="1" hidden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>colaborador15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>supervisor2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63"/>
      <c r="AC36" s="63"/>
      <c r="AD36" s="63"/>
      <c r="AE36" s="64"/>
      <c r="AF36" s="63"/>
      <c r="AG36" s="59"/>
      <c r="AH36" s="59"/>
      <c r="AI36" s="59"/>
      <c r="AJ36" s="59"/>
      <c r="AK36" s="59"/>
    </row>
    <row r="37" spans="1:37" s="33" customFormat="1" hidden="1" x14ac:dyDescent="0.6">
      <c r="A37" s="91" t="s">
        <v>154</v>
      </c>
      <c r="B37" s="91" t="str">
        <f>_xlfn.XLOOKUP($A$37,$V$5,$B$5," ",0,1)</f>
        <v xml:space="preserve"> </v>
      </c>
      <c r="C37" s="91" t="str">
        <f>_xlfn.XLOOKUP($A$37,$V$6,$B$6," ",0,1)</f>
        <v xml:space="preserve"> </v>
      </c>
      <c r="D37" s="91" t="str">
        <f>_xlfn.XLOOKUP($A$37,$V$7,$B$7," ",0,1)</f>
        <v xml:space="preserve"> </v>
      </c>
      <c r="E37" s="91" t="str">
        <f>_xlfn.XLOOKUP($A$37,$V$8,$B$8," ",0,1)</f>
        <v>colaborador13</v>
      </c>
      <c r="F37" s="91" t="str">
        <f>_xlfn.XLOOKUP($A$37,$V$9,$B$9,"",0,1)</f>
        <v/>
      </c>
      <c r="G37" s="91" t="str">
        <f>_xlfn.XLOOKUP($A$37,$V$10,$B$10," ",0,1)</f>
        <v xml:space="preserve"> </v>
      </c>
      <c r="H37" s="91" t="str">
        <f>_xlfn.XLOOKUP($A$37,$V$11,$B$11," ",0,1)</f>
        <v xml:space="preserve"> </v>
      </c>
      <c r="I37" s="91" t="str">
        <f>_xlfn.XLOOKUP($A$37,$V$12,$B$12," ",0,1)</f>
        <v>colaborador14</v>
      </c>
      <c r="J37" s="91" t="str">
        <f>_xlfn.XLOOKUP($A$37,$V$13,$B$13," ",0,1)</f>
        <v xml:space="preserve"> </v>
      </c>
      <c r="K37" s="91" t="str">
        <f>_xlfn.XLOOKUP($A$37,$V$14,$B$14," ",0,1)</f>
        <v xml:space="preserve"> </v>
      </c>
      <c r="L37" s="91" t="str">
        <f>_xlfn.XLOOKUP($A$37,$V$15,$B$15," ",0,1)</f>
        <v xml:space="preserve"> </v>
      </c>
      <c r="M37" s="91" t="str">
        <f>_xlfn.XLOOKUP($A$37,$V$16,$B$16," ",0,1)</f>
        <v xml:space="preserve"> </v>
      </c>
      <c r="N37" s="91" t="str">
        <f>_xlfn.XLOOKUP($A$37,$V$17,$B$17," ",0,1)</f>
        <v xml:space="preserve"> </v>
      </c>
      <c r="O37" s="91" t="str">
        <f>_xlfn.XLOOKUP($A$37,$V$18,$B$18," ",0,1)</f>
        <v xml:space="preserve"> 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 xml:space="preserve"> </v>
      </c>
      <c r="T37" s="91" t="str">
        <f>_xlfn.XLOOKUP($A$37,$V$24,$B$24," ",0,1)</f>
        <v xml:space="preserve"> </v>
      </c>
      <c r="U37" s="91" t="str">
        <f>_xlfn.XLOOKUP($A$37,$V$25,$B$25," ",0,1)</f>
        <v xml:space="preserve"> </v>
      </c>
      <c r="V37" s="91" t="str">
        <f>_xlfn.XLOOKUP($A$37,$V$26,$B$26," ",0,1)</f>
        <v>auxiliar2</v>
      </c>
      <c r="W37" s="91" t="str">
        <f>_xlfn.XLOOKUP($A$37,$V$28,$B$28," ",0,1)</f>
        <v>auxiliar1</v>
      </c>
      <c r="X37" s="91" t="str">
        <f>_xlfn.XLOOKUP($A$37,$V$29,$B$29," ",0,1)</f>
        <v xml:space="preserve"> </v>
      </c>
      <c r="Y37" s="91" t="str">
        <f>_xlfn.XLOOKUP($A$37,$V$30,$B$30," ",0,1)</f>
        <v xml:space="preserve"> </v>
      </c>
      <c r="Z37" s="91" t="str">
        <f>_xlfn.XLOOKUP($A$37,$V$31,$B$31," ",0,1)</f>
        <v xml:space="preserve"> </v>
      </c>
      <c r="AA37" s="91" t="str">
        <f>_xlfn.XLOOKUP($A$37,$V$32,$B$32," ",0,1)</f>
        <v>lider1</v>
      </c>
      <c r="AB37" s="16"/>
      <c r="AC37" s="15"/>
      <c r="AD37" s="15"/>
      <c r="AE37" s="15"/>
      <c r="AF37" s="18"/>
      <c r="AG37" s="34"/>
      <c r="AH37" s="34"/>
      <c r="AI37" s="34"/>
      <c r="AJ37" s="17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6"/>
      <c r="AC38" s="15"/>
      <c r="AD38" s="15"/>
      <c r="AE38" s="15"/>
      <c r="AF38" s="18"/>
      <c r="AG38" s="34"/>
      <c r="AH38" s="34"/>
      <c r="AI38" s="34"/>
      <c r="AJ38" s="17"/>
      <c r="AK38" s="34"/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3">SUM($BF$274:$BW$274)</f>
        <v>0</v>
      </c>
      <c r="AO94" s="206">
        <f t="shared" si="3"/>
        <v>0</v>
      </c>
      <c r="AP94" s="206">
        <f t="shared" si="3"/>
        <v>0</v>
      </c>
      <c r="AQ94" s="206">
        <f t="shared" si="3"/>
        <v>0</v>
      </c>
      <c r="AR94" s="206">
        <f t="shared" si="3"/>
        <v>0</v>
      </c>
      <c r="AS94" s="206">
        <f t="shared" si="3"/>
        <v>0</v>
      </c>
      <c r="AT94" s="206">
        <f t="shared" si="3"/>
        <v>0</v>
      </c>
      <c r="AU94" s="206">
        <f t="shared" si="3"/>
        <v>0</v>
      </c>
      <c r="AV94" s="206">
        <f t="shared" si="3"/>
        <v>0</v>
      </c>
      <c r="AW94" s="206">
        <f t="shared" si="3"/>
        <v>0</v>
      </c>
      <c r="AX94" s="206">
        <f t="shared" si="3"/>
        <v>0</v>
      </c>
      <c r="AY94" s="206">
        <f t="shared" si="3"/>
        <v>0</v>
      </c>
      <c r="AZ94" s="206">
        <f t="shared" si="3"/>
        <v>0</v>
      </c>
      <c r="BA94" s="206">
        <f t="shared" si="3"/>
        <v>0</v>
      </c>
      <c r="BB94" s="206">
        <f t="shared" si="3"/>
        <v>0</v>
      </c>
      <c r="BC94" s="206">
        <f t="shared" si="3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4">
    <mergeCell ref="Q52:R52"/>
    <mergeCell ref="A71:B71"/>
    <mergeCell ref="E71:F71"/>
    <mergeCell ref="I71:J71"/>
    <mergeCell ref="M71:N71"/>
    <mergeCell ref="A52:B52"/>
    <mergeCell ref="E52:F52"/>
    <mergeCell ref="I52:J52"/>
    <mergeCell ref="M52:N52"/>
    <mergeCell ref="I65:J65"/>
    <mergeCell ref="M65:N65"/>
    <mergeCell ref="A70:B70"/>
    <mergeCell ref="E70:F70"/>
    <mergeCell ref="I70:J70"/>
    <mergeCell ref="M70:N70"/>
    <mergeCell ref="A67:B67"/>
    <mergeCell ref="E67:F67"/>
    <mergeCell ref="I67:J67"/>
    <mergeCell ref="M67:N67"/>
    <mergeCell ref="A68:B68"/>
    <mergeCell ref="E68:F68"/>
    <mergeCell ref="I68:J68"/>
    <mergeCell ref="M68:N68"/>
    <mergeCell ref="E65:F65"/>
    <mergeCell ref="A65:B65"/>
    <mergeCell ref="A66:B66"/>
    <mergeCell ref="E66:F66"/>
    <mergeCell ref="I66:J66"/>
    <mergeCell ref="M66:N66"/>
    <mergeCell ref="A69:B69"/>
    <mergeCell ref="E69:F69"/>
    <mergeCell ref="I69:J69"/>
    <mergeCell ref="M69:N69"/>
    <mergeCell ref="A62:B62"/>
    <mergeCell ref="E62:F62"/>
    <mergeCell ref="I62:J62"/>
    <mergeCell ref="M62:N62"/>
    <mergeCell ref="B61:C61"/>
    <mergeCell ref="F61:G61"/>
    <mergeCell ref="J61:K61"/>
    <mergeCell ref="N61:O61"/>
    <mergeCell ref="A64:B64"/>
    <mergeCell ref="E64:F64"/>
    <mergeCell ref="I64:J64"/>
    <mergeCell ref="A63:B63"/>
    <mergeCell ref="E63:F63"/>
    <mergeCell ref="I63:J63"/>
    <mergeCell ref="M63:N63"/>
    <mergeCell ref="M64:N64"/>
    <mergeCell ref="A60:B60"/>
    <mergeCell ref="E60:F60"/>
    <mergeCell ref="I60:J60"/>
    <mergeCell ref="M60:N60"/>
    <mergeCell ref="Q60:R60"/>
    <mergeCell ref="A59:B59"/>
    <mergeCell ref="E59:F59"/>
    <mergeCell ref="I59:J59"/>
    <mergeCell ref="M59:N59"/>
    <mergeCell ref="Q59:R59"/>
    <mergeCell ref="A58:B58"/>
    <mergeCell ref="E58:F58"/>
    <mergeCell ref="I58:J58"/>
    <mergeCell ref="M58:N58"/>
    <mergeCell ref="Q58:R58"/>
    <mergeCell ref="A57:B57"/>
    <mergeCell ref="E57:F57"/>
    <mergeCell ref="I57:J57"/>
    <mergeCell ref="M57:N57"/>
    <mergeCell ref="Q57:R57"/>
    <mergeCell ref="A56:B56"/>
    <mergeCell ref="E56:F56"/>
    <mergeCell ref="I56:J56"/>
    <mergeCell ref="M56:N56"/>
    <mergeCell ref="Q56:R56"/>
    <mergeCell ref="A55:B55"/>
    <mergeCell ref="E55:F55"/>
    <mergeCell ref="I55:J55"/>
    <mergeCell ref="M55:N55"/>
    <mergeCell ref="Q55:R55"/>
    <mergeCell ref="A54:B54"/>
    <mergeCell ref="E54:F54"/>
    <mergeCell ref="I54:J54"/>
    <mergeCell ref="M54:N54"/>
    <mergeCell ref="Q54:R54"/>
    <mergeCell ref="A53:B53"/>
    <mergeCell ref="E53:F53"/>
    <mergeCell ref="I53:J53"/>
    <mergeCell ref="M53:N53"/>
    <mergeCell ref="Q53:R53"/>
    <mergeCell ref="A51:B51"/>
    <mergeCell ref="E51:F51"/>
    <mergeCell ref="I51:J51"/>
    <mergeCell ref="M51:N51"/>
    <mergeCell ref="Q51:R51"/>
    <mergeCell ref="B50:C50"/>
    <mergeCell ref="F50:G50"/>
    <mergeCell ref="J50:K50"/>
    <mergeCell ref="N50:O50"/>
    <mergeCell ref="R50:S50"/>
    <mergeCell ref="Q40:R40"/>
    <mergeCell ref="A41:B41"/>
    <mergeCell ref="E41:F41"/>
    <mergeCell ref="I41:J41"/>
    <mergeCell ref="Q49:R49"/>
    <mergeCell ref="A48:B48"/>
    <mergeCell ref="E48:F48"/>
    <mergeCell ref="I48:J48"/>
    <mergeCell ref="M48:N48"/>
    <mergeCell ref="Q48:R48"/>
    <mergeCell ref="A49:B49"/>
    <mergeCell ref="E49:F49"/>
    <mergeCell ref="I49:J49"/>
    <mergeCell ref="M49:N49"/>
    <mergeCell ref="A45:B45"/>
    <mergeCell ref="E45:F45"/>
    <mergeCell ref="I45:J45"/>
    <mergeCell ref="M45:N45"/>
    <mergeCell ref="Q45:R45"/>
    <mergeCell ref="A44:B44"/>
    <mergeCell ref="E44:F44"/>
    <mergeCell ref="I44:J44"/>
    <mergeCell ref="M44:N44"/>
    <mergeCell ref="Q44:R44"/>
    <mergeCell ref="M43:N43"/>
    <mergeCell ref="Q43:R43"/>
    <mergeCell ref="AD3:AF3"/>
    <mergeCell ref="A22:C22"/>
    <mergeCell ref="A27:C27"/>
    <mergeCell ref="A33:O33"/>
    <mergeCell ref="P33:U34"/>
    <mergeCell ref="A34:O34"/>
    <mergeCell ref="A1:N1"/>
    <mergeCell ref="O1:Q1"/>
    <mergeCell ref="S1:T1"/>
    <mergeCell ref="A2:L3"/>
    <mergeCell ref="M2:Q2"/>
    <mergeCell ref="R2:U2"/>
    <mergeCell ref="Y1:Y4"/>
    <mergeCell ref="B39:C39"/>
    <mergeCell ref="F39:G39"/>
    <mergeCell ref="J39:K39"/>
    <mergeCell ref="N39:O39"/>
    <mergeCell ref="R39:S39"/>
    <mergeCell ref="A40:B40"/>
    <mergeCell ref="E40:F40"/>
    <mergeCell ref="I40:J40"/>
    <mergeCell ref="M40:N40"/>
    <mergeCell ref="BE197:BW197"/>
    <mergeCell ref="BE216:BW216"/>
    <mergeCell ref="A35:J35"/>
    <mergeCell ref="K35:U35"/>
    <mergeCell ref="A47:B47"/>
    <mergeCell ref="E47:F47"/>
    <mergeCell ref="I47:J47"/>
    <mergeCell ref="M47:N47"/>
    <mergeCell ref="Q47:R47"/>
    <mergeCell ref="A46:B46"/>
    <mergeCell ref="E46:F46"/>
    <mergeCell ref="I46:J46"/>
    <mergeCell ref="M46:N46"/>
    <mergeCell ref="Q46:R46"/>
    <mergeCell ref="M41:N41"/>
    <mergeCell ref="Q41:R41"/>
    <mergeCell ref="A42:B42"/>
    <mergeCell ref="E42:F42"/>
    <mergeCell ref="I42:J42"/>
    <mergeCell ref="M42:N42"/>
    <mergeCell ref="Q42:R42"/>
    <mergeCell ref="A43:B43"/>
    <mergeCell ref="E43:F43"/>
    <mergeCell ref="I43:J43"/>
    <mergeCell ref="R61:S61"/>
    <mergeCell ref="Q62:R62"/>
    <mergeCell ref="Q63:R63"/>
    <mergeCell ref="Q64:R64"/>
    <mergeCell ref="Q65:R65"/>
    <mergeCell ref="Q66:R66"/>
    <mergeCell ref="Q67:R67"/>
    <mergeCell ref="Q68:R68"/>
    <mergeCell ref="Q69:R69"/>
    <mergeCell ref="Q70:R70"/>
    <mergeCell ref="Q71:R71"/>
    <mergeCell ref="B72:C72"/>
    <mergeCell ref="F72:G72"/>
    <mergeCell ref="A73:B73"/>
    <mergeCell ref="E73:F73"/>
    <mergeCell ref="A74:B74"/>
    <mergeCell ref="E74:F74"/>
    <mergeCell ref="A75:B75"/>
    <mergeCell ref="E75:F75"/>
    <mergeCell ref="BE235:BW235"/>
    <mergeCell ref="BE254:BW254"/>
    <mergeCell ref="BE273:BW273"/>
    <mergeCell ref="BE292:BW292"/>
    <mergeCell ref="A81:B81"/>
    <mergeCell ref="E81:F81"/>
    <mergeCell ref="A82:B82"/>
    <mergeCell ref="E82:F82"/>
    <mergeCell ref="A76:B76"/>
    <mergeCell ref="E76:F76"/>
    <mergeCell ref="A77:B77"/>
    <mergeCell ref="E77:F77"/>
    <mergeCell ref="A78:B78"/>
    <mergeCell ref="E78:F78"/>
    <mergeCell ref="A79:B79"/>
    <mergeCell ref="E79:F79"/>
    <mergeCell ref="A80:B80"/>
    <mergeCell ref="E80:F80"/>
    <mergeCell ref="BE83:BW83"/>
    <mergeCell ref="BE102:BW102"/>
    <mergeCell ref="BE121:BW121"/>
    <mergeCell ref="BE140:BW140"/>
    <mergeCell ref="BE159:BW159"/>
    <mergeCell ref="BE178:BW178"/>
  </mergeCells>
  <conditionalFormatting sqref="V39:Y1048576 A83:U1048576">
    <cfRule type="containsText" dxfId="2640" priority="2598" operator="containsText" text="qrf">
      <formula>NOT(ISERROR(SEARCH("qrf",A39)))</formula>
    </cfRule>
  </conditionalFormatting>
  <conditionalFormatting sqref="AC2:AJ2">
    <cfRule type="cellIs" dxfId="2639" priority="2597" operator="equal">
      <formula>$M$2</formula>
    </cfRule>
  </conditionalFormatting>
  <conditionalFormatting sqref="AD3">
    <cfRule type="cellIs" dxfId="2638" priority="2596" operator="equal">
      <formula>$M$2</formula>
    </cfRule>
  </conditionalFormatting>
  <conditionalFormatting sqref="M3">
    <cfRule type="containsText" dxfId="2637" priority="2562" operator="containsText" text="qrf">
      <formula>NOT(ISERROR(SEARCH("qrf",M3)))</formula>
    </cfRule>
  </conditionalFormatting>
  <conditionalFormatting sqref="A1:N1">
    <cfRule type="containsText" dxfId="2636" priority="2561" operator="containsText" text="qrf">
      <formula>NOT(ISERROR(SEARCH("qrf",A1)))</formula>
    </cfRule>
  </conditionalFormatting>
  <conditionalFormatting sqref="O1">
    <cfRule type="containsText" dxfId="2635" priority="2560" operator="containsText" text="qrf">
      <formula>NOT(ISERROR(SEARCH("qrf",O1)))</formula>
    </cfRule>
  </conditionalFormatting>
  <conditionalFormatting sqref="D4:U4 A4:B4">
    <cfRule type="containsText" dxfId="2634" priority="2557" operator="containsText" text="qrf">
      <formula>NOT(ISERROR(SEARCH("qrf",A4)))</formula>
    </cfRule>
  </conditionalFormatting>
  <conditionalFormatting sqref="B28:B32">
    <cfRule type="containsText" dxfId="2633" priority="2556" operator="containsText" text="qrf">
      <formula>NOT(ISERROR(SEARCH("qrf",B28)))</formula>
    </cfRule>
  </conditionalFormatting>
  <conditionalFormatting sqref="B28:B32">
    <cfRule type="cellIs" dxfId="2632" priority="2555" operator="equal">
      <formula>0</formula>
    </cfRule>
  </conditionalFormatting>
  <conditionalFormatting sqref="A28:A32">
    <cfRule type="containsText" dxfId="2631" priority="2547" operator="containsText" text="qrf">
      <formula>NOT(ISERROR(SEARCH("qrf",A28)))</formula>
    </cfRule>
  </conditionalFormatting>
  <conditionalFormatting sqref="B28:B32">
    <cfRule type="containsText" dxfId="2630" priority="2546" operator="containsText" text="qrf">
      <formula>NOT(ISERROR(SEARCH("qrf",B28)))</formula>
    </cfRule>
  </conditionalFormatting>
  <conditionalFormatting sqref="D28:U32 Y26:AS26">
    <cfRule type="containsText" dxfId="2629" priority="2544" operator="containsText" text="valet">
      <formula>NOT(ISERROR(SEARCH("valet",D26)))</formula>
    </cfRule>
    <cfRule type="containsText" dxfId="2628" priority="2545" operator="containsText" text="qrf">
      <formula>NOT(ISERROR(SEARCH("qrf",D26)))</formula>
    </cfRule>
  </conditionalFormatting>
  <conditionalFormatting sqref="C4">
    <cfRule type="containsText" dxfId="2627" priority="2541" operator="containsText" text="qrf">
      <formula>NOT(ISERROR(SEARCH("qrf",C4)))</formula>
    </cfRule>
  </conditionalFormatting>
  <conditionalFormatting sqref="AC37:AE38">
    <cfRule type="containsText" dxfId="2626" priority="2235" operator="containsText" text="qrf">
      <formula>NOT(ISERROR(SEARCH("qrf",AC37)))</formula>
    </cfRule>
  </conditionalFormatting>
  <conditionalFormatting sqref="M2">
    <cfRule type="containsText" dxfId="2625" priority="621" operator="containsText" text="qrf">
      <formula>NOT(ISERROR(SEARCH("qrf",M2)))</formula>
    </cfRule>
  </conditionalFormatting>
  <conditionalFormatting sqref="C22">
    <cfRule type="containsText" dxfId="2624" priority="600" operator="containsText" text="qrf">
      <formula>NOT(ISERROR(SEARCH("qrf",C22)))</formula>
    </cfRule>
  </conditionalFormatting>
  <conditionalFormatting sqref="B22">
    <cfRule type="containsText" dxfId="2623" priority="599" operator="containsText" text="qrf">
      <formula>NOT(ISERROR(SEARCH("qrf",B22)))</formula>
    </cfRule>
  </conditionalFormatting>
  <conditionalFormatting sqref="B22">
    <cfRule type="cellIs" dxfId="2622" priority="598" operator="equal">
      <formula>0</formula>
    </cfRule>
  </conditionalFormatting>
  <conditionalFormatting sqref="C22">
    <cfRule type="containsText" dxfId="2621" priority="594" operator="containsText" text="12:40x21:00">
      <formula>NOT(ISERROR(SEARCH("12:40x21:00",C22)))</formula>
    </cfRule>
    <cfRule type="containsText" dxfId="2620" priority="595" operator="containsText" text="16:40">
      <formula>NOT(ISERROR(SEARCH("16:40",C22)))</formula>
    </cfRule>
    <cfRule type="containsText" dxfId="2619" priority="596" operator="containsText" text="09:40">
      <formula>NOT(ISERROR(SEARCH("09:40",C22)))</formula>
    </cfRule>
    <cfRule type="containsText" dxfId="2618" priority="597" operator="containsText" text="14:40">
      <formula>NOT(ISERROR(SEARCH("14:40",C22)))</formula>
    </cfRule>
  </conditionalFormatting>
  <conditionalFormatting sqref="A22">
    <cfRule type="containsText" dxfId="2617" priority="593" operator="containsText" text="qrf">
      <formula>NOT(ISERROR(SEARCH("qrf",A22)))</formula>
    </cfRule>
  </conditionalFormatting>
  <conditionalFormatting sqref="C27">
    <cfRule type="containsText" dxfId="2616" priority="592" operator="containsText" text="qrf">
      <formula>NOT(ISERROR(SEARCH("qrf",C27)))</formula>
    </cfRule>
  </conditionalFormatting>
  <conditionalFormatting sqref="B27">
    <cfRule type="containsText" dxfId="2615" priority="591" operator="containsText" text="qrf">
      <formula>NOT(ISERROR(SEARCH("qrf",B27)))</formula>
    </cfRule>
  </conditionalFormatting>
  <conditionalFormatting sqref="B27">
    <cfRule type="cellIs" dxfId="2614" priority="590" operator="equal">
      <formula>0</formula>
    </cfRule>
  </conditionalFormatting>
  <conditionalFormatting sqref="C27">
    <cfRule type="containsText" dxfId="2613" priority="586" operator="containsText" text="12:40x21:00">
      <formula>NOT(ISERROR(SEARCH("12:40x21:00",C27)))</formula>
    </cfRule>
    <cfRule type="containsText" dxfId="2612" priority="587" operator="containsText" text="16:40">
      <formula>NOT(ISERROR(SEARCH("16:40",C27)))</formula>
    </cfRule>
    <cfRule type="containsText" dxfId="2611" priority="588" operator="containsText" text="09:40">
      <formula>NOT(ISERROR(SEARCH("09:40",C27)))</formula>
    </cfRule>
    <cfRule type="containsText" dxfId="2610" priority="589" operator="containsText" text="14:40">
      <formula>NOT(ISERROR(SEARCH("14:40",C27)))</formula>
    </cfRule>
  </conditionalFormatting>
  <conditionalFormatting sqref="A27">
    <cfRule type="containsText" dxfId="2609" priority="585" operator="containsText" text="qrf">
      <formula>NOT(ISERROR(SEARCH("qrf",A27)))</formula>
    </cfRule>
  </conditionalFormatting>
  <conditionalFormatting sqref="D22:U22">
    <cfRule type="cellIs" dxfId="2608" priority="573" operator="equal">
      <formula>0</formula>
    </cfRule>
    <cfRule type="containsText" dxfId="2607" priority="576" operator="containsText" text="valet">
      <formula>NOT(ISERROR(SEARCH("valet",D22)))</formula>
    </cfRule>
    <cfRule type="containsText" dxfId="2606" priority="577" operator="containsText" text="qrf">
      <formula>NOT(ISERROR(SEARCH("qrf",D22)))</formula>
    </cfRule>
  </conditionalFormatting>
  <conditionalFormatting sqref="D22:U22">
    <cfRule type="cellIs" dxfId="2605" priority="574" operator="greaterThan">
      <formula>4</formula>
    </cfRule>
    <cfRule type="cellIs" dxfId="2604" priority="575" operator="lessThan">
      <formula>4</formula>
    </cfRule>
  </conditionalFormatting>
  <conditionalFormatting sqref="D27:U27">
    <cfRule type="cellIs" dxfId="2603" priority="569" operator="equal">
      <formula>0</formula>
    </cfRule>
    <cfRule type="containsText" dxfId="2602" priority="571" operator="containsText" text="valet">
      <formula>NOT(ISERROR(SEARCH("valet",D27)))</formula>
    </cfRule>
    <cfRule type="containsText" dxfId="2601" priority="572" operator="containsText" text="qrf">
      <formula>NOT(ISERROR(SEARCH("qrf",D27)))</formula>
    </cfRule>
  </conditionalFormatting>
  <conditionalFormatting sqref="D27:U27">
    <cfRule type="cellIs" dxfId="2600" priority="570" operator="equal">
      <formula>1</formula>
    </cfRule>
  </conditionalFormatting>
  <conditionalFormatting sqref="A36:AA38">
    <cfRule type="cellIs" dxfId="2599" priority="560" operator="equal">
      <formula>"caixa"</formula>
    </cfRule>
    <cfRule type="cellIs" dxfId="2598" priority="561" operator="equal">
      <formula>"valet"</formula>
    </cfRule>
    <cfRule type="cellIs" dxfId="2597" priority="562" operator="equal">
      <formula>"qrf"</formula>
    </cfRule>
  </conditionalFormatting>
  <conditionalFormatting sqref="W5:W21">
    <cfRule type="cellIs" dxfId="2596" priority="518" operator="equal">
      <formula>"caixa"</formula>
    </cfRule>
    <cfRule type="cellIs" dxfId="2595" priority="519" operator="equal">
      <formula>"valet"</formula>
    </cfRule>
    <cfRule type="cellIs" dxfId="2594" priority="520" operator="equal">
      <formula>"qrf"</formula>
    </cfRule>
  </conditionalFormatting>
  <conditionalFormatting sqref="W23:W26 W28:W32">
    <cfRule type="cellIs" dxfId="2593" priority="515" operator="equal">
      <formula>"caixa"</formula>
    </cfRule>
    <cfRule type="cellIs" dxfId="2592" priority="516" operator="equal">
      <formula>"valet"</formula>
    </cfRule>
    <cfRule type="cellIs" dxfId="2591" priority="517" operator="equal">
      <formula>"qrf"</formula>
    </cfRule>
  </conditionalFormatting>
  <conditionalFormatting sqref="C28:C32">
    <cfRule type="containsText" dxfId="2590" priority="511" operator="containsText" text="qrf">
      <formula>NOT(ISERROR(SEARCH("qrf",C28)))</formula>
    </cfRule>
  </conditionalFormatting>
  <conditionalFormatting sqref="C28:C32">
    <cfRule type="containsText" dxfId="2589" priority="507" operator="containsText" text="12:40 X 21:00">
      <formula>NOT(ISERROR(SEARCH("12:40 X 21:00",C28)))</formula>
    </cfRule>
    <cfRule type="containsText" dxfId="2588" priority="508" operator="containsText" text="16:40">
      <formula>NOT(ISERROR(SEARCH("16:40",C28)))</formula>
    </cfRule>
    <cfRule type="containsText" dxfId="2587" priority="509" operator="containsText" text="09:40">
      <formula>NOT(ISERROR(SEARCH("09:40",C28)))</formula>
    </cfRule>
    <cfRule type="containsText" dxfId="2586" priority="510" operator="containsText" text="14:40">
      <formula>NOT(ISERROR(SEARCH("14:40",C28)))</formula>
    </cfRule>
  </conditionalFormatting>
  <conditionalFormatting sqref="A2:L3">
    <cfRule type="cellIs" dxfId="2585" priority="503" operator="equal">
      <formula>"caixa"</formula>
    </cfRule>
    <cfRule type="cellIs" dxfId="2584" priority="504" operator="equal">
      <formula>"valet"</formula>
    </cfRule>
    <cfRule type="cellIs" dxfId="2583" priority="505" operator="equal">
      <formula>"qrf"</formula>
    </cfRule>
  </conditionalFormatting>
  <conditionalFormatting sqref="U72:U82">
    <cfRule type="containsText" dxfId="2582" priority="427" operator="containsText" text="qrf">
      <formula>NOT(ISERROR(SEARCH("qrf",U72)))</formula>
    </cfRule>
  </conditionalFormatting>
  <conditionalFormatting sqref="U70:U71">
    <cfRule type="containsText" dxfId="2581" priority="426" operator="containsText" text="qrf">
      <formula>NOT(ISERROR(SEARCH("qrf",U70)))</formula>
    </cfRule>
  </conditionalFormatting>
  <conditionalFormatting sqref="U60:U69">
    <cfRule type="containsText" dxfId="2580" priority="425" operator="containsText" text="qrf">
      <formula>NOT(ISERROR(SEARCH("qrf",U60)))</formula>
    </cfRule>
  </conditionalFormatting>
  <conditionalFormatting sqref="T39:T82">
    <cfRule type="containsText" dxfId="2579" priority="421" operator="containsText" text="CAIXA">
      <formula>NOT(ISERROR(SEARCH("CAIXA",T39)))</formula>
    </cfRule>
    <cfRule type="containsText" dxfId="2578" priority="422" operator="containsText" text="VALET">
      <formula>NOT(ISERROR(SEARCH("VALET",T39)))</formula>
    </cfRule>
    <cfRule type="cellIs" dxfId="2577" priority="423" operator="equal">
      <formula>"QRF"</formula>
    </cfRule>
    <cfRule type="containsText" dxfId="2576" priority="424" operator="containsText" text="ECHO 21">
      <formula>NOT(ISERROR(SEARCH("ECHO 21",T39)))</formula>
    </cfRule>
  </conditionalFormatting>
  <conditionalFormatting sqref="A23:A26">
    <cfRule type="cellIs" dxfId="2575" priority="118" operator="equal">
      <formula>"caixa"</formula>
    </cfRule>
    <cfRule type="cellIs" dxfId="2574" priority="119" operator="equal">
      <formula>"valet"</formula>
    </cfRule>
    <cfRule type="cellIs" dxfId="2573" priority="120" operator="equal">
      <formula>"qrf"</formula>
    </cfRule>
  </conditionalFormatting>
  <conditionalFormatting sqref="B23:B26">
    <cfRule type="cellIs" dxfId="2572" priority="103" operator="equal">
      <formula>"caixa"</formula>
    </cfRule>
    <cfRule type="cellIs" dxfId="2571" priority="104" operator="equal">
      <formula>"valet"</formula>
    </cfRule>
    <cfRule type="cellIs" dxfId="2570" priority="105" operator="equal">
      <formula>"qrf"</formula>
    </cfRule>
  </conditionalFormatting>
  <conditionalFormatting sqref="C23:C26">
    <cfRule type="containsText" dxfId="2569" priority="97" operator="containsText" text="qrf">
      <formula>NOT(ISERROR(SEARCH("qrf",C23)))</formula>
    </cfRule>
  </conditionalFormatting>
  <conditionalFormatting sqref="C23:C26">
    <cfRule type="containsText" dxfId="2568" priority="93" operator="containsText" text="12:40 X 21:00">
      <formula>NOT(ISERROR(SEARCH("12:40 X 21:00",C23)))</formula>
    </cfRule>
    <cfRule type="containsText" dxfId="2567" priority="94" operator="containsText" text="16:40">
      <formula>NOT(ISERROR(SEARCH("16:40",C23)))</formula>
    </cfRule>
    <cfRule type="containsText" dxfId="2566" priority="95" operator="containsText" text="09:40">
      <formula>NOT(ISERROR(SEARCH("09:40",C23)))</formula>
    </cfRule>
    <cfRule type="containsText" dxfId="2565" priority="96" operator="containsText" text="14:40">
      <formula>NOT(ISERROR(SEARCH("14:40",C23)))</formula>
    </cfRule>
  </conditionalFormatting>
  <conditionalFormatting sqref="N23:T23">
    <cfRule type="cellIs" dxfId="2564" priority="90" operator="equal">
      <formula>"caixa"</formula>
    </cfRule>
    <cfRule type="cellIs" dxfId="2563" priority="91" operator="equal">
      <formula>"valet"</formula>
    </cfRule>
    <cfRule type="cellIs" dxfId="2562" priority="92" operator="equal">
      <formula>"qrf"</formula>
    </cfRule>
  </conditionalFormatting>
  <conditionalFormatting sqref="F24:G24 I24:T24 D23:E24 D25:U26">
    <cfRule type="cellIs" dxfId="2561" priority="87" operator="equal">
      <formula>"caixa"</formula>
    </cfRule>
    <cfRule type="cellIs" dxfId="2560" priority="88" operator="equal">
      <formula>"valet"</formula>
    </cfRule>
    <cfRule type="cellIs" dxfId="2559" priority="89" operator="equal">
      <formula>"qrf"</formula>
    </cfRule>
  </conditionalFormatting>
  <conditionalFormatting sqref="H24">
    <cfRule type="cellIs" dxfId="2558" priority="84" operator="equal">
      <formula>"caixa"</formula>
    </cfRule>
    <cfRule type="cellIs" dxfId="2557" priority="85" operator="equal">
      <formula>"valet"</formula>
    </cfRule>
    <cfRule type="cellIs" dxfId="2556" priority="86" operator="equal">
      <formula>"qrf"</formula>
    </cfRule>
  </conditionalFormatting>
  <conditionalFormatting sqref="V1:X4">
    <cfRule type="cellIs" dxfId="2555" priority="63" operator="equal">
      <formula>"caixa"</formula>
    </cfRule>
    <cfRule type="cellIs" dxfId="2554" priority="64" operator="equal">
      <formula>"valet"</formula>
    </cfRule>
    <cfRule type="cellIs" dxfId="2553" priority="65" operator="equal">
      <formula>"qrf"</formula>
    </cfRule>
  </conditionalFormatting>
  <conditionalFormatting sqref="A39:S82">
    <cfRule type="containsText" dxfId="2552" priority="59" operator="containsText" text="CAIXA">
      <formula>NOT(ISERROR(SEARCH("CAIXA",A39)))</formula>
    </cfRule>
    <cfRule type="containsText" dxfId="2551" priority="60" operator="containsText" text="VALET">
      <formula>NOT(ISERROR(SEARCH("VALET",A39)))</formula>
    </cfRule>
    <cfRule type="cellIs" dxfId="2550" priority="61" operator="equal">
      <formula>"QRF"</formula>
    </cfRule>
    <cfRule type="containsText" dxfId="2549" priority="62" operator="containsText" text="ECHO 21">
      <formula>NOT(ISERROR(SEARCH("ECHO 21",A39)))</formula>
    </cfRule>
  </conditionalFormatting>
  <conditionalFormatting sqref="C39:C82">
    <cfRule type="containsText" dxfId="2548" priority="57" operator="containsText" text="12:40 x 21:00">
      <formula>NOT(ISERROR(SEARCH("12:40 x 21:00",C39)))</formula>
    </cfRule>
    <cfRule type="containsText" dxfId="2547" priority="58" operator="containsText" text="14:40 X 23:00">
      <formula>NOT(ISERROR(SEARCH("14:40 X 23:00",C39)))</formula>
    </cfRule>
  </conditionalFormatting>
  <conditionalFormatting sqref="F23">
    <cfRule type="cellIs" dxfId="2546" priority="54" operator="equal">
      <formula>"caixa"</formula>
    </cfRule>
    <cfRule type="cellIs" dxfId="2545" priority="55" operator="equal">
      <formula>"valet"</formula>
    </cfRule>
    <cfRule type="cellIs" dxfId="2544" priority="56" operator="equal">
      <formula>"qrf"</formula>
    </cfRule>
  </conditionalFormatting>
  <conditionalFormatting sqref="G23:M23">
    <cfRule type="cellIs" dxfId="2543" priority="51" operator="equal">
      <formula>"caixa"</formula>
    </cfRule>
    <cfRule type="cellIs" dxfId="2542" priority="52" operator="equal">
      <formula>"valet"</formula>
    </cfRule>
    <cfRule type="cellIs" dxfId="2541" priority="53" operator="equal">
      <formula>"qrf"</formula>
    </cfRule>
  </conditionalFormatting>
  <conditionalFormatting sqref="C5:C21">
    <cfRule type="containsText" dxfId="2540" priority="50" operator="containsText" text="qrf">
      <formula>NOT(ISERROR(SEARCH("qrf",C5)))</formula>
    </cfRule>
  </conditionalFormatting>
  <conditionalFormatting sqref="C5:C21">
    <cfRule type="containsText" dxfId="2539" priority="46" operator="containsText" text="12:40 X 21:00">
      <formula>NOT(ISERROR(SEARCH("12:40 X 21:00",C5)))</formula>
    </cfRule>
    <cfRule type="containsText" dxfId="2538" priority="47" operator="containsText" text="16:40">
      <formula>NOT(ISERROR(SEARCH("16:40",C5)))</formula>
    </cfRule>
    <cfRule type="containsText" dxfId="2537" priority="48" operator="containsText" text="09:40">
      <formula>NOT(ISERROR(SEARCH("09:40",C5)))</formula>
    </cfRule>
    <cfRule type="containsText" dxfId="2536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2535" priority="43" operator="equal">
      <formula>"caixa"</formula>
    </cfRule>
    <cfRule type="cellIs" dxfId="2534" priority="44" operator="equal">
      <formula>"valet"</formula>
    </cfRule>
    <cfRule type="cellIs" dxfId="2533" priority="45" operator="equal">
      <formula>"qrf"</formula>
    </cfRule>
  </conditionalFormatting>
  <conditionalFormatting sqref="B19:B21">
    <cfRule type="cellIs" dxfId="2532" priority="40" operator="equal">
      <formula>"caixa"</formula>
    </cfRule>
    <cfRule type="cellIs" dxfId="2531" priority="41" operator="equal">
      <formula>"valet"</formula>
    </cfRule>
    <cfRule type="cellIs" dxfId="2530" priority="42" operator="equal">
      <formula>"qrf"</formula>
    </cfRule>
  </conditionalFormatting>
  <conditionalFormatting sqref="D16:T18 U16:U17 D5:U15">
    <cfRule type="containsText" dxfId="2529" priority="36" operator="containsText" text="CAIXA">
      <formula>NOT(ISERROR(SEARCH("CAIXA",D5)))</formula>
    </cfRule>
    <cfRule type="containsText" dxfId="2528" priority="37" operator="containsText" text="VALET">
      <formula>NOT(ISERROR(SEARCH("VALET",D5)))</formula>
    </cfRule>
    <cfRule type="cellIs" dxfId="2527" priority="38" operator="equal">
      <formula>"QRF"</formula>
    </cfRule>
    <cfRule type="containsText" dxfId="2526" priority="39" operator="containsText" text="ECHO 21">
      <formula>NOT(ISERROR(SEARCH("ECHO 21",D5)))</formula>
    </cfRule>
  </conditionalFormatting>
  <conditionalFormatting sqref="B12">
    <cfRule type="cellIs" dxfId="2525" priority="33" operator="equal">
      <formula>"caixa"</formula>
    </cfRule>
    <cfRule type="cellIs" dxfId="2524" priority="34" operator="equal">
      <formula>"valet"</formula>
    </cfRule>
    <cfRule type="cellIs" dxfId="2523" priority="35" operator="equal">
      <formula>"qrf"</formula>
    </cfRule>
  </conditionalFormatting>
  <conditionalFormatting sqref="BE84:BE100 BE103:BE119">
    <cfRule type="containsText" dxfId="2522" priority="32" operator="containsText" text="qrf">
      <formula>NOT(ISERROR(SEARCH("qrf",BE84)))</formula>
    </cfRule>
  </conditionalFormatting>
  <conditionalFormatting sqref="BF84:BW100 BF103:BW119 BF136:BW138">
    <cfRule type="containsText" dxfId="2521" priority="31" operator="containsText" text="1">
      <formula>NOT(ISERROR(SEARCH("1",BF84)))</formula>
    </cfRule>
  </conditionalFormatting>
  <conditionalFormatting sqref="AM83:BC83">
    <cfRule type="containsText" dxfId="2520" priority="30" operator="containsText" text="qrf">
      <formula>NOT(ISERROR(SEARCH("qrf",AM83)))</formula>
    </cfRule>
  </conditionalFormatting>
  <conditionalFormatting sqref="BE122:BE138">
    <cfRule type="containsText" dxfId="2519" priority="29" operator="containsText" text="qrf">
      <formula>NOT(ISERROR(SEARCH("qrf",BE122)))</formula>
    </cfRule>
  </conditionalFormatting>
  <conditionalFormatting sqref="BE141:BE157">
    <cfRule type="containsText" dxfId="2518" priority="28" operator="containsText" text="qrf">
      <formula>NOT(ISERROR(SEARCH("qrf",BE141)))</formula>
    </cfRule>
  </conditionalFormatting>
  <conditionalFormatting sqref="BE160:BE176">
    <cfRule type="containsText" dxfId="2517" priority="27" operator="containsText" text="qrf">
      <formula>NOT(ISERROR(SEARCH("qrf",BE160)))</formula>
    </cfRule>
  </conditionalFormatting>
  <conditionalFormatting sqref="BE179:BE195">
    <cfRule type="containsText" dxfId="2516" priority="26" operator="containsText" text="qrf">
      <formula>NOT(ISERROR(SEARCH("qrf",BE179)))</formula>
    </cfRule>
  </conditionalFormatting>
  <conditionalFormatting sqref="BE198:BE214">
    <cfRule type="containsText" dxfId="2515" priority="25" operator="containsText" text="qrf">
      <formula>NOT(ISERROR(SEARCH("qrf",BE198)))</formula>
    </cfRule>
  </conditionalFormatting>
  <conditionalFormatting sqref="BE217:BE233">
    <cfRule type="containsText" dxfId="2514" priority="24" operator="containsText" text="qrf">
      <formula>NOT(ISERROR(SEARCH("qrf",BE217)))</formula>
    </cfRule>
  </conditionalFormatting>
  <conditionalFormatting sqref="BE236:BE252">
    <cfRule type="containsText" dxfId="2513" priority="23" operator="containsText" text="qrf">
      <formula>NOT(ISERROR(SEARCH("qrf",BE236)))</formula>
    </cfRule>
  </conditionalFormatting>
  <conditionalFormatting sqref="BF122:BW135">
    <cfRule type="containsText" dxfId="2512" priority="22" operator="containsText" text="1">
      <formula>NOT(ISERROR(SEARCH("1",BF122)))</formula>
    </cfRule>
  </conditionalFormatting>
  <conditionalFormatting sqref="BF141:BW154">
    <cfRule type="containsText" dxfId="2511" priority="21" operator="containsText" text="1">
      <formula>NOT(ISERROR(SEARCH("1",BF141)))</formula>
    </cfRule>
  </conditionalFormatting>
  <conditionalFormatting sqref="BF160:BW173">
    <cfRule type="containsText" dxfId="2510" priority="20" operator="containsText" text="1">
      <formula>NOT(ISERROR(SEARCH("1",BF160)))</formula>
    </cfRule>
  </conditionalFormatting>
  <conditionalFormatting sqref="BF179:BW192">
    <cfRule type="containsText" dxfId="2509" priority="19" operator="containsText" text="1">
      <formula>NOT(ISERROR(SEARCH("1",BF179)))</formula>
    </cfRule>
  </conditionalFormatting>
  <conditionalFormatting sqref="BF198:BW211">
    <cfRule type="containsText" dxfId="2508" priority="18" operator="containsText" text="1">
      <formula>NOT(ISERROR(SEARCH("1",BF198)))</formula>
    </cfRule>
  </conditionalFormatting>
  <conditionalFormatting sqref="BF217:BW230">
    <cfRule type="containsText" dxfId="2507" priority="17" operator="containsText" text="1">
      <formula>NOT(ISERROR(SEARCH("1",BF217)))</formula>
    </cfRule>
  </conditionalFormatting>
  <conditionalFormatting sqref="BF236:BW249">
    <cfRule type="containsText" dxfId="2506" priority="16" operator="containsText" text="1">
      <formula>NOT(ISERROR(SEARCH("1",BF236)))</formula>
    </cfRule>
  </conditionalFormatting>
  <conditionalFormatting sqref="BE255:BE271">
    <cfRule type="containsText" dxfId="2505" priority="15" operator="containsText" text="qrf">
      <formula>NOT(ISERROR(SEARCH("qrf",BE255)))</formula>
    </cfRule>
  </conditionalFormatting>
  <conditionalFormatting sqref="BF255:BW268">
    <cfRule type="containsText" dxfId="2504" priority="14" operator="containsText" text="1">
      <formula>NOT(ISERROR(SEARCH("1",BF255)))</formula>
    </cfRule>
  </conditionalFormatting>
  <conditionalFormatting sqref="BE274:BE290">
    <cfRule type="containsText" dxfId="2503" priority="13" operator="containsText" text="qrf">
      <formula>NOT(ISERROR(SEARCH("qrf",BE274)))</formula>
    </cfRule>
  </conditionalFormatting>
  <conditionalFormatting sqref="BF274:BW287">
    <cfRule type="containsText" dxfId="2502" priority="12" operator="containsText" text="1">
      <formula>NOT(ISERROR(SEARCH("1",BF274)))</formula>
    </cfRule>
  </conditionalFormatting>
  <conditionalFormatting sqref="BE293:BE309">
    <cfRule type="containsText" dxfId="2501" priority="11" operator="containsText" text="qrf">
      <formula>NOT(ISERROR(SEARCH("qrf",BE293)))</formula>
    </cfRule>
  </conditionalFormatting>
  <conditionalFormatting sqref="BF293:BW306">
    <cfRule type="containsText" dxfId="2500" priority="10" operator="containsText" text="1">
      <formula>NOT(ISERROR(SEARCH("1",BF293)))</formula>
    </cfRule>
  </conditionalFormatting>
  <conditionalFormatting sqref="BF155:BW157">
    <cfRule type="containsText" dxfId="2499" priority="9" operator="containsText" text="1">
      <formula>NOT(ISERROR(SEARCH("1",BF155)))</formula>
    </cfRule>
  </conditionalFormatting>
  <conditionalFormatting sqref="BF174:BW176">
    <cfRule type="containsText" dxfId="2498" priority="8" operator="containsText" text="1">
      <formula>NOT(ISERROR(SEARCH("1",BF174)))</formula>
    </cfRule>
  </conditionalFormatting>
  <conditionalFormatting sqref="BF193:BW195">
    <cfRule type="containsText" dxfId="2497" priority="7" operator="containsText" text="1">
      <formula>NOT(ISERROR(SEARCH("1",BF193)))</formula>
    </cfRule>
  </conditionalFormatting>
  <conditionalFormatting sqref="BF212:BW214">
    <cfRule type="containsText" dxfId="2496" priority="6" operator="containsText" text="1">
      <formula>NOT(ISERROR(SEARCH("1",BF212)))</formula>
    </cfRule>
  </conditionalFormatting>
  <conditionalFormatting sqref="BF231:BW233">
    <cfRule type="containsText" dxfId="2495" priority="5" operator="containsText" text="1">
      <formula>NOT(ISERROR(SEARCH("1",BF231)))</formula>
    </cfRule>
  </conditionalFormatting>
  <conditionalFormatting sqref="BF250:BW252">
    <cfRule type="containsText" dxfId="2494" priority="4" operator="containsText" text="1">
      <formula>NOT(ISERROR(SEARCH("1",BF250)))</formula>
    </cfRule>
  </conditionalFormatting>
  <conditionalFormatting sqref="BF269:BW271">
    <cfRule type="containsText" dxfId="2493" priority="3" operator="containsText" text="1">
      <formula>NOT(ISERROR(SEARCH("1",BF269)))</formula>
    </cfRule>
  </conditionalFormatting>
  <conditionalFormatting sqref="BF288:BW290">
    <cfRule type="containsText" dxfId="2492" priority="2" operator="containsText" text="1">
      <formula>NOT(ISERROR(SEARCH("1",BF288)))</formula>
    </cfRule>
  </conditionalFormatting>
  <conditionalFormatting sqref="BF307:BW309">
    <cfRule type="containsText" dxfId="2491" priority="1" operator="containsText" text="1">
      <formula>NOT(ISERROR(SEARCH("1",BF307)))</formula>
    </cfRule>
  </conditionalFormatting>
  <pageMargins left="0.7" right="0.7" top="0.75" bottom="0.75" header="0.3" footer="0.3"/>
  <pageSetup paperSize="9" scale="54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EsconderFolga14.EsconderFolga14">
                <anchor>
                  <from>
                    <xdr:col>28</xdr:col>
                    <xdr:colOff>379562</xdr:colOff>
                    <xdr:row>4</xdr:row>
                    <xdr:rowOff>94891</xdr:rowOff>
                  </from>
                  <to>
                    <xdr:col>30</xdr:col>
                    <xdr:colOff>146649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ExibirFolga14.ExibirFolga14">
                <anchor>
                  <from>
                    <xdr:col>28</xdr:col>
                    <xdr:colOff>379562</xdr:colOff>
                    <xdr:row>9</xdr:row>
                    <xdr:rowOff>146649</xdr:rowOff>
                  </from>
                  <to>
                    <xdr:col>30</xdr:col>
                    <xdr:colOff>172528</xdr:colOff>
                    <xdr:row>13</xdr:row>
                    <xdr:rowOff>129396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93F72C-743E-4E01-B763-29148387C213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4E4BB46C-421A-40D5-B799-D5054171B6AB}">
          <x14:formula1>
            <xm:f>'Referencia - erros'!$D$1:$D$10</xm:f>
          </x14:formula1>
          <xm:sqref>H25:H26 H23:M23 D23:G26 I24:U26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7D7-E866-4E72-9A67-23AEFB24FE5A}">
  <sheetPr codeName="Planilha164"/>
  <dimension ref="A1:BW309"/>
  <sheetViews>
    <sheetView showGridLines="0" showZeros="0" zoomScale="80" zoomScaleNormal="80" workbookViewId="0">
      <pane xSplit="3" ySplit="4" topLeftCell="D5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A36" sqref="A36:XFD38"/>
    </sheetView>
  </sheetViews>
  <sheetFormatPr defaultColWidth="9.125" defaultRowHeight="36" x14ac:dyDescent="0.6"/>
  <cols>
    <col min="1" max="1" width="7.875" style="37" customWidth="1"/>
    <col min="2" max="2" width="13.25" style="34" customWidth="1"/>
    <col min="3" max="3" width="14" style="34" bestFit="1" customWidth="1"/>
    <col min="4" max="8" width="9.625" style="34" customWidth="1"/>
    <col min="9" max="21" width="9.625" style="26" customWidth="1"/>
    <col min="22" max="22" width="12.625" style="26" hidden="1" customWidth="1"/>
    <col min="23" max="23" width="14.625" style="26" hidden="1" customWidth="1"/>
    <col min="24" max="24" width="12.125" style="67" hidden="1" customWidth="1"/>
    <col min="25" max="25" width="59.625" style="67" hidden="1" customWidth="1"/>
    <col min="26" max="26" width="8.875" style="64" bestFit="1" customWidth="1"/>
    <col min="27" max="27" width="32.375" style="64" bestFit="1" customWidth="1"/>
    <col min="28" max="28" width="6.875" style="64" customWidth="1"/>
    <col min="29" max="29" width="21.25" style="64" customWidth="1"/>
    <col min="30" max="30" width="0.25" style="64" customWidth="1"/>
    <col min="31" max="31" width="14.875" style="64" customWidth="1"/>
    <col min="32" max="32" width="10.125" style="64" customWidth="1"/>
    <col min="33" max="33" width="15.25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0.399999999999999" customHeight="1" x14ac:dyDescent="0.25">
      <c r="A1" s="267" t="s">
        <v>125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70" t="s">
        <v>126</v>
      </c>
      <c r="P1" s="270"/>
      <c r="Q1" s="270"/>
      <c r="R1" s="3" t="s">
        <v>127</v>
      </c>
      <c r="S1" s="272">
        <f>$M$2</f>
        <v>45762</v>
      </c>
      <c r="T1" s="272"/>
      <c r="U1" s="32"/>
      <c r="V1" s="115" t="s">
        <v>128</v>
      </c>
      <c r="W1" s="116" t="str">
        <f>_xlfn.XLOOKUP($V$1,$V$26,$B$26," ",0,1)</f>
        <v>auxiliar2</v>
      </c>
      <c r="X1" s="27" t="str">
        <f>_xlfn.XLOOKUP($V$1,$V$29,$B$29," ",0,1)</f>
        <v xml:space="preserve"> </v>
      </c>
      <c r="Y1" s="301" t="s">
        <v>163</v>
      </c>
      <c r="Z1" s="68"/>
      <c r="AA1" s="69" t="s">
        <v>35</v>
      </c>
      <c r="AB1" s="69" t="s">
        <v>129</v>
      </c>
      <c r="AC1" s="69" t="s">
        <v>130</v>
      </c>
      <c r="AD1" s="69" t="s">
        <v>131</v>
      </c>
      <c r="AE1" s="69" t="s">
        <v>132</v>
      </c>
      <c r="AF1" s="70"/>
      <c r="AG1" s="71"/>
      <c r="AH1" s="1"/>
      <c r="AI1" s="1"/>
      <c r="AJ1" s="29"/>
      <c r="AK1" s="29"/>
    </row>
    <row r="2" spans="1:37" s="17" customFormat="1" ht="14.95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>Supervisores:  auxiliar1 • supervisor3 • supervisor1   •  Supervisor Junior:     •  Supervisor técnico: lider1</v>
      </c>
      <c r="B2" s="274"/>
      <c r="C2" s="274"/>
      <c r="D2" s="274"/>
      <c r="E2" s="274"/>
      <c r="F2" s="274"/>
      <c r="G2" s="274"/>
      <c r="H2" s="274"/>
      <c r="I2" s="274"/>
      <c r="J2" s="274"/>
      <c r="K2" s="274"/>
      <c r="L2" s="274"/>
      <c r="M2" s="280">
        <f>'01'!M2:Q2+14</f>
        <v>45762</v>
      </c>
      <c r="N2" s="280"/>
      <c r="O2" s="280"/>
      <c r="P2" s="280"/>
      <c r="Q2" s="280"/>
      <c r="R2" s="282" t="str">
        <f ca="1">_xlfn.CONCAT("HORA ATUAL: ", TEXT(NOW(), "hh:mm:ss"))</f>
        <v>HORA ATUAL: 10:57:06</v>
      </c>
      <c r="S2" s="282"/>
      <c r="T2" s="282"/>
      <c r="U2" s="282"/>
      <c r="V2" s="112" t="str">
        <f>_xlfn.XLOOKUP($V$1,$V$23,$B$23," ",0,1)</f>
        <v xml:space="preserve"> </v>
      </c>
      <c r="W2" s="27" t="str">
        <f>_xlfn.XLOOKUP($V$1,$V$28,$B$28," ",0,1)</f>
        <v>auxiliar1</v>
      </c>
      <c r="X2" s="117" t="str">
        <f>_xlfn.XLOOKUP($V$1,$V$32,$B$32," ",0,1)</f>
        <v>lider1</v>
      </c>
      <c r="Y2" s="302"/>
      <c r="Z2" s="57"/>
      <c r="AA2" s="63"/>
      <c r="AB2" s="69"/>
      <c r="AC2" s="72">
        <f>$AC$3</f>
        <v>45762</v>
      </c>
      <c r="AD2" s="72" t="e">
        <f>_xlfn.XLOOKUP(AC2,previsao[dia],previsao[tempo],,0,1)</f>
        <v>#N/A</v>
      </c>
      <c r="AE2" s="73" t="e">
        <f>_xlfn.XLOOKUP($AC$2,previsao[dia],previsao[maxima],,0,1)</f>
        <v>#N/A</v>
      </c>
      <c r="AF2" s="73" t="e">
        <f>_xlfn.XLOOKUP($AC$2,previsao[dia],previsao[minima],,0,1)</f>
        <v>#N/A</v>
      </c>
      <c r="AG2" s="65"/>
      <c r="AH2" s="2"/>
      <c r="AI2" s="2"/>
      <c r="AJ2" s="2"/>
      <c r="AK2" s="29"/>
    </row>
    <row r="3" spans="1:37" s="17" customFormat="1" ht="14.8" customHeight="1" x14ac:dyDescent="0.25">
      <c r="A3" s="274"/>
      <c r="B3" s="274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>supervisor4</v>
      </c>
      <c r="W3" s="27" t="str">
        <f>_xlfn.XLOOKUP($V$1,$V$30,$B$30," ",0,1)</f>
        <v>supervisor3</v>
      </c>
      <c r="X3" s="118"/>
      <c r="Y3" s="302"/>
      <c r="Z3" s="57"/>
      <c r="AA3" s="63"/>
      <c r="AB3" s="75"/>
      <c r="AC3" s="72">
        <f>$M$2</f>
        <v>45762</v>
      </c>
      <c r="AD3" s="252" t="e">
        <f>_xlfn.XLOOKUP(AD2,'Referencia - erros'!H2:H30,'Referencia - erros'!I2:I30,,0,1)</f>
        <v>#N/A</v>
      </c>
      <c r="AE3" s="252"/>
      <c r="AF3" s="252"/>
      <c r="AG3" s="76"/>
      <c r="AH3" s="29"/>
      <c r="AI3" s="29"/>
      <c r="AJ3" s="29"/>
      <c r="AK3" s="29"/>
    </row>
    <row r="4" spans="1:37" s="29" customFormat="1" ht="30.25" customHeight="1" x14ac:dyDescent="0.6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 xml:space="preserve"> </v>
      </c>
      <c r="W4" s="114" t="str">
        <f>_xlfn.XLOOKUP($V$1,$V$31,$B$31," ",0,1)</f>
        <v>supervisor1</v>
      </c>
      <c r="X4" s="119"/>
      <c r="Y4" s="303"/>
      <c r="Z4" s="63"/>
      <c r="AA4" s="63"/>
      <c r="AB4" s="63"/>
      <c r="AC4" s="63"/>
      <c r="AD4" s="63"/>
      <c r="AE4" s="64" t="str" cm="1">
        <f t="array" ref="AE4:AE27">'14'!T4:T27</f>
        <v>23:40x00:40</v>
      </c>
      <c r="AF4" s="76"/>
      <c r="AG4" s="66"/>
    </row>
    <row r="5" spans="1:37" s="17" customFormat="1" ht="21.6" customHeight="1" x14ac:dyDescent="0.6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227"/>
      <c r="E5" s="227"/>
      <c r="F5" s="227"/>
      <c r="G5" s="227"/>
      <c r="H5" s="227"/>
      <c r="I5" s="227"/>
      <c r="J5" s="227"/>
      <c r="K5" s="22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QAP</v>
      </c>
      <c r="W5" s="90">
        <f>_xlfn.XLOOKUP(B5,'Escala mensal'!$E$4:$E$23,'Escala mensal'!$T$4:$T$23," ",0,1)</f>
        <v>0</v>
      </c>
      <c r="X5" s="57"/>
      <c r="Y5" s="57"/>
      <c r="Z5" s="63"/>
      <c r="AA5" s="63"/>
      <c r="AB5" s="63"/>
      <c r="AC5" s="63"/>
      <c r="AD5" s="63"/>
      <c r="AE5" s="64">
        <v>0</v>
      </c>
      <c r="AF5" s="63"/>
      <c r="AG5" s="57"/>
    </row>
    <row r="6" spans="1:37" s="17" customFormat="1" ht="22.1" customHeight="1" x14ac:dyDescent="0.6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227"/>
      <c r="G6" s="227"/>
      <c r="H6" s="227"/>
      <c r="I6" s="227"/>
      <c r="J6" s="227"/>
      <c r="K6" s="227"/>
      <c r="L6" s="227"/>
      <c r="M6" s="227"/>
      <c r="N6" s="87"/>
      <c r="O6" s="87"/>
      <c r="P6" s="87"/>
      <c r="Q6" s="87"/>
      <c r="R6" s="87"/>
      <c r="S6" s="87"/>
      <c r="T6" s="87"/>
      <c r="U6" s="87"/>
      <c r="V6" s="31" t="str">
        <f t="shared" ref="V6:V21" si="0">IF(W6=0,"QAP",IF(W6="X","FOLGA",IF(W6="F","FÉRIAS",IF(W6="A","FOLGA",IF(W6="O","FOLGA",IF(W6=9,"QAP",IF(W6=12,"QAP",IF(W6=7,"QAP",IF(W6=14,"QAP",IF(W6=16,"QAP",IF(W6="B","FOLGA",IF(W6="T","QAP",IF(W6="N","QAP",IF(W6=10,"QAP",IF(W6=11,"QAP",IF(W6="AT","ATESTADO",IF(W6=" ","CONTRATAR")))))))))))))))))</f>
        <v>QAP</v>
      </c>
      <c r="W6" s="90">
        <f>_xlfn.XLOOKUP(B6,'Escala mensal'!$E$4:$E$23,'Escala mensal'!$T$4:$T$23," ",0,1)</f>
        <v>0</v>
      </c>
      <c r="X6" s="57"/>
      <c r="Y6" s="57"/>
      <c r="Z6" s="63"/>
      <c r="AA6" s="63"/>
      <c r="AB6" s="63"/>
      <c r="AC6" s="63"/>
      <c r="AD6" s="99"/>
      <c r="AE6" s="64">
        <v>0</v>
      </c>
      <c r="AF6" s="63"/>
      <c r="AG6" s="57"/>
    </row>
    <row r="7" spans="1:37" s="17" customFormat="1" ht="22.1" customHeight="1" x14ac:dyDescent="0.6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227"/>
      <c r="G7" s="227"/>
      <c r="H7" s="227"/>
      <c r="I7" s="227"/>
      <c r="J7" s="227"/>
      <c r="K7" s="227"/>
      <c r="L7" s="227"/>
      <c r="M7" s="227"/>
      <c r="N7" s="87"/>
      <c r="O7" s="87"/>
      <c r="P7" s="87"/>
      <c r="Q7" s="87"/>
      <c r="R7" s="87"/>
      <c r="S7" s="87"/>
      <c r="T7" s="87"/>
      <c r="U7" s="87"/>
      <c r="V7" s="31" t="str">
        <f t="shared" si="0"/>
        <v>QAP</v>
      </c>
      <c r="W7" s="90">
        <f>_xlfn.XLOOKUP(B7,'Escala mensal'!$E$4:$E$23,'Escala mensal'!$T$4:$T$23," ",0,1)</f>
        <v>0</v>
      </c>
      <c r="X7" s="57"/>
      <c r="Y7" s="57"/>
      <c r="Z7" s="63"/>
      <c r="AA7" s="63"/>
      <c r="AB7" s="63"/>
      <c r="AC7" s="63"/>
      <c r="AD7" s="63"/>
      <c r="AE7" s="64">
        <v>0</v>
      </c>
      <c r="AF7" s="63"/>
      <c r="AG7" s="57"/>
    </row>
    <row r="8" spans="1:37" s="17" customFormat="1" ht="22.1" hidden="1" customHeight="1" x14ac:dyDescent="0.6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31" t="str">
        <f t="shared" si="0"/>
        <v>FOLGA</v>
      </c>
      <c r="W8" s="90" t="str">
        <f>_xlfn.XLOOKUP(B8,'Escala mensal'!$E$4:$E$23,'Escala mensal'!$T$4:$T$23," ",0,1)</f>
        <v>X</v>
      </c>
      <c r="X8" s="57"/>
      <c r="Y8" s="57"/>
      <c r="Z8" s="63"/>
      <c r="AA8" s="63"/>
      <c r="AB8" s="63"/>
      <c r="AC8" s="63"/>
      <c r="AD8" s="63"/>
      <c r="AE8" s="64">
        <v>0</v>
      </c>
      <c r="AF8" s="63"/>
      <c r="AG8" s="57"/>
    </row>
    <row r="9" spans="1:37" s="17" customFormat="1" ht="22.1" customHeight="1" x14ac:dyDescent="0.6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227"/>
      <c r="I9" s="227"/>
      <c r="J9" s="227"/>
      <c r="K9" s="227"/>
      <c r="L9" s="227"/>
      <c r="M9" s="227"/>
      <c r="N9" s="227"/>
      <c r="O9" s="227"/>
      <c r="P9" s="87"/>
      <c r="Q9" s="87"/>
      <c r="R9" s="87"/>
      <c r="S9" s="87"/>
      <c r="T9" s="87"/>
      <c r="U9" s="87"/>
      <c r="V9" s="31" t="str">
        <f t="shared" si="0"/>
        <v>QAP</v>
      </c>
      <c r="W9" s="90">
        <f>_xlfn.XLOOKUP(B9,'Escala mensal'!$E$4:$E$23,'Escala mensal'!$T$4:$T$23," ",0,1)</f>
        <v>0</v>
      </c>
      <c r="X9" s="57"/>
      <c r="Y9" s="57"/>
      <c r="Z9" s="63"/>
      <c r="AA9" s="63"/>
      <c r="AB9" s="63"/>
      <c r="AC9" s="63"/>
      <c r="AD9" s="63"/>
      <c r="AE9" s="64">
        <v>0</v>
      </c>
      <c r="AF9" s="63"/>
      <c r="AG9" s="57"/>
    </row>
    <row r="10" spans="1:37" s="17" customFormat="1" ht="22.1" customHeight="1" x14ac:dyDescent="0.6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227"/>
      <c r="J10" s="227"/>
      <c r="K10" s="227"/>
      <c r="L10" s="227"/>
      <c r="M10" s="227"/>
      <c r="N10" s="227"/>
      <c r="O10" s="227"/>
      <c r="P10" s="227"/>
      <c r="Q10" s="87"/>
      <c r="R10" s="87"/>
      <c r="S10" s="87"/>
      <c r="T10" s="87"/>
      <c r="U10" s="87"/>
      <c r="V10" s="31" t="str">
        <f t="shared" si="0"/>
        <v>QAP</v>
      </c>
      <c r="W10" s="90">
        <f>_xlfn.XLOOKUP(B10,'Escala mensal'!$E$4:$E$23,'Escala mensal'!$T$4:$T$23," ",0,1)</f>
        <v>0</v>
      </c>
      <c r="X10" s="57"/>
      <c r="Y10" s="57"/>
      <c r="Z10" s="63"/>
      <c r="AA10" s="63"/>
      <c r="AB10" s="63"/>
      <c r="AC10" s="63"/>
      <c r="AD10" s="63"/>
      <c r="AE10" s="64">
        <v>0</v>
      </c>
      <c r="AF10" s="63"/>
      <c r="AG10" s="57"/>
    </row>
    <row r="11" spans="1:37" s="17" customFormat="1" ht="22.1" customHeight="1" x14ac:dyDescent="0.6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227"/>
      <c r="L11" s="227"/>
      <c r="M11" s="227"/>
      <c r="N11" s="227"/>
      <c r="O11" s="227"/>
      <c r="P11" s="227"/>
      <c r="Q11" s="227"/>
      <c r="R11" s="227"/>
      <c r="S11" s="87"/>
      <c r="T11" s="87"/>
      <c r="U11" s="87"/>
      <c r="V11" s="31" t="str">
        <f t="shared" si="0"/>
        <v>QAP</v>
      </c>
      <c r="W11" s="90">
        <f>_xlfn.XLOOKUP(B11,'Escala mensal'!$E$4:$E$23,'Escala mensal'!$T$4:$T$23," ",0,1)</f>
        <v>0</v>
      </c>
      <c r="X11" s="57"/>
      <c r="Y11" s="57"/>
      <c r="Z11" s="63"/>
      <c r="AA11" s="63"/>
      <c r="AB11" s="63"/>
      <c r="AC11" s="63"/>
      <c r="AD11" s="63"/>
      <c r="AE11" s="64">
        <v>0</v>
      </c>
      <c r="AF11" s="63"/>
      <c r="AG11" s="57"/>
    </row>
    <row r="12" spans="1:37" s="17" customFormat="1" ht="22.1" hidden="1" customHeight="1" x14ac:dyDescent="0.6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31" t="str">
        <f t="shared" si="0"/>
        <v>FOLGA</v>
      </c>
      <c r="W12" s="90" t="str">
        <f>_xlfn.XLOOKUP(B12,'Escala mensal'!$E$4:$E$23,'Escala mensal'!$T$4:$T$23," ",0,1)</f>
        <v>X</v>
      </c>
      <c r="X12" s="57"/>
      <c r="Y12" s="57"/>
      <c r="Z12" s="63"/>
      <c r="AA12" s="63"/>
      <c r="AB12" s="63"/>
      <c r="AC12" s="63"/>
      <c r="AD12" s="63"/>
      <c r="AE12" s="64">
        <v>0</v>
      </c>
      <c r="AF12" s="63"/>
      <c r="AG12" s="57"/>
    </row>
    <row r="13" spans="1:37" ht="22.1" customHeight="1" x14ac:dyDescent="0.6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227"/>
      <c r="L13" s="227"/>
      <c r="M13" s="227"/>
      <c r="N13" s="227"/>
      <c r="O13" s="227"/>
      <c r="P13" s="227"/>
      <c r="Q13" s="227"/>
      <c r="R13" s="227"/>
      <c r="S13" s="87"/>
      <c r="T13" s="87"/>
      <c r="U13" s="87"/>
      <c r="V13" s="31" t="str">
        <f t="shared" si="0"/>
        <v>QAP</v>
      </c>
      <c r="W13" s="90">
        <f>_xlfn.XLOOKUP(B13,'Escala mensal'!$E$4:$E$23,'Escala mensal'!$T$4:$T$23," ",0,1)</f>
        <v>0</v>
      </c>
      <c r="X13" s="57"/>
      <c r="Y13" s="57"/>
      <c r="Z13" s="63"/>
      <c r="AA13" s="63"/>
      <c r="AB13" s="63"/>
      <c r="AC13" s="63"/>
      <c r="AD13" s="63"/>
      <c r="AE13" s="64">
        <v>0</v>
      </c>
    </row>
    <row r="14" spans="1:37" ht="22.1" customHeight="1" x14ac:dyDescent="0.6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227"/>
      <c r="L14" s="227"/>
      <c r="M14" s="227"/>
      <c r="N14" s="227"/>
      <c r="O14" s="227"/>
      <c r="P14" s="227"/>
      <c r="Q14" s="227"/>
      <c r="R14" s="227"/>
      <c r="S14" s="87"/>
      <c r="T14" s="87"/>
      <c r="U14" s="87"/>
      <c r="V14" s="31" t="str">
        <f t="shared" si="0"/>
        <v>QAP</v>
      </c>
      <c r="W14" s="90">
        <f>_xlfn.XLOOKUP(B14,'Escala mensal'!$E$4:$E$23,'Escala mensal'!$T$4:$T$23," ",0,1)</f>
        <v>0</v>
      </c>
      <c r="X14" s="57"/>
      <c r="Y14" s="57"/>
      <c r="Z14" s="63"/>
      <c r="AA14" s="63"/>
      <c r="AB14" s="63"/>
      <c r="AC14" s="63"/>
      <c r="AD14" s="63"/>
      <c r="AE14" s="64">
        <v>0</v>
      </c>
    </row>
    <row r="15" spans="1:37" ht="22.1" hidden="1" customHeight="1" x14ac:dyDescent="0.6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31" t="str">
        <f t="shared" si="0"/>
        <v>FÉRIAS</v>
      </c>
      <c r="W15" s="90" t="str">
        <f>_xlfn.XLOOKUP(B15,'Escala mensal'!$E$4:$E$23,'Escala mensal'!$T$4:$T$23," ",0,1)</f>
        <v>F</v>
      </c>
      <c r="X15" s="57"/>
      <c r="Y15" s="57"/>
      <c r="Z15" s="63"/>
      <c r="AA15" s="63"/>
      <c r="AB15" s="63"/>
      <c r="AC15" s="63"/>
      <c r="AD15" s="63"/>
      <c r="AE15" s="64">
        <v>0</v>
      </c>
    </row>
    <row r="16" spans="1:37" ht="22.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227"/>
      <c r="N16" s="227"/>
      <c r="O16" s="227"/>
      <c r="P16" s="227"/>
      <c r="Q16" s="227"/>
      <c r="R16" s="227"/>
      <c r="S16" s="227"/>
      <c r="T16" s="227"/>
      <c r="U16" s="87"/>
      <c r="V16" s="31" t="str">
        <f t="shared" si="0"/>
        <v>QAP</v>
      </c>
      <c r="W16" s="90">
        <f>_xlfn.XLOOKUP(B16,'Escala mensal'!$E$4:$E$23,'Escala mensal'!$T$4:$T$23," ",0,1)</f>
        <v>0</v>
      </c>
      <c r="X16" s="57"/>
      <c r="Y16" s="57"/>
      <c r="Z16" s="63"/>
      <c r="AA16" s="63"/>
      <c r="AB16" s="63"/>
      <c r="AC16" s="63"/>
      <c r="AD16" s="63"/>
      <c r="AE16" s="64">
        <v>0</v>
      </c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169" t="str">
        <f t="shared" si="0"/>
        <v>QAP</v>
      </c>
      <c r="W17" s="170">
        <f>_xlfn.XLOOKUP(B17,'Escala mensal'!$E$4:$E$23,'Escala mensal'!$T$4:$T$23," ",0,1)</f>
        <v>0</v>
      </c>
      <c r="X17" s="171"/>
      <c r="Y17" s="171"/>
      <c r="Z17" s="63"/>
      <c r="AA17" s="63"/>
      <c r="AB17" s="63"/>
      <c r="AC17" s="63"/>
      <c r="AD17" s="63"/>
      <c r="AE17" s="64">
        <v>0</v>
      </c>
    </row>
    <row r="18" spans="1:37" s="36" customFormat="1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>IF(W18=0,"QAP",IF(W18="X","FOLGA",IF(W18="F","FÉRIAS",IF(W18="A","FOLGA",IF(W18="O","FOLGA",IF(W18=9,"QAP",IF(W18=12,"QAP",IF(W18=7,"QAP",IF(W18=14,"QAP",IF(W18=16,"QAP",IF(W18="B","FOLGA",IF(W18="T","QAP",IF(W18="N","QAP",IF(W18=10,"QAP",IF(W18=11,"QAP",IF(W18="AT","ATESTADO",IF(W18=" ","CONTRATAR")))))))))))))))))</f>
        <v>QAP</v>
      </c>
      <c r="W18" s="137">
        <f>_xlfn.XLOOKUP(B18,'Escala mensal'!$E$4:$E$23,'Escala mensal'!$T$4:$T$23," ",0,1)</f>
        <v>0</v>
      </c>
      <c r="X18" s="57"/>
      <c r="Y18" s="57"/>
      <c r="Z18" s="63"/>
      <c r="AA18" s="63"/>
      <c r="AB18" s="63"/>
      <c r="AC18" s="63"/>
      <c r="AD18" s="63"/>
      <c r="AE18" s="64">
        <v>0</v>
      </c>
      <c r="AF18" s="64"/>
      <c r="AG18" s="56"/>
      <c r="AH18" s="34"/>
      <c r="AI18" s="34"/>
      <c r="AJ18" s="34"/>
      <c r="AK18" s="34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mensal'!$T$4:$T$23," ",0,1)</f>
        <v>0</v>
      </c>
      <c r="X19" s="57"/>
      <c r="Y19" s="57"/>
      <c r="Z19" s="63"/>
      <c r="AA19" s="63"/>
      <c r="AB19" s="63"/>
      <c r="AC19" s="63"/>
      <c r="AD19" s="63"/>
      <c r="AE19" s="64">
        <v>0</v>
      </c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mensal'!$T$4:$T$23," ",0,1)</f>
        <v>0</v>
      </c>
      <c r="X20" s="57"/>
      <c r="Y20" s="57"/>
      <c r="Z20" s="63"/>
      <c r="AA20" s="63"/>
      <c r="AB20" s="63"/>
      <c r="AC20" s="63"/>
      <c r="AD20" s="63"/>
      <c r="AE20" s="64">
        <v>0</v>
      </c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mensal'!$T$4:$T$23," ",0,1)</f>
        <v>0</v>
      </c>
      <c r="X21" s="57"/>
      <c r="Y21" s="57"/>
      <c r="Z21" s="63"/>
      <c r="AA21" s="63"/>
      <c r="AB21" s="63"/>
      <c r="AC21" s="63"/>
      <c r="AD21" s="63"/>
      <c r="AE21" s="64">
        <v>0</v>
      </c>
    </row>
    <row r="22" spans="1:37" ht="22.1" customHeight="1" x14ac:dyDescent="0.6">
      <c r="A22" s="253" t="str">
        <f>_xlfn.CONCAT(SUBTOTAL(103, $A$5:$A$20), " ", "Op. estacionamento")</f>
        <v>9 Op. estacionamento</v>
      </c>
      <c r="B22" s="254"/>
      <c r="C22" s="30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3"/>
      <c r="W22" s="54"/>
      <c r="X22" s="59"/>
      <c r="Y22" s="57"/>
      <c r="Z22" s="63"/>
      <c r="AA22" s="63"/>
      <c r="AB22" s="63"/>
      <c r="AC22" s="63"/>
      <c r="AD22" s="63"/>
      <c r="AE22" s="64">
        <v>0</v>
      </c>
      <c r="AJ22" s="17"/>
    </row>
    <row r="23" spans="1:37" s="30" customFormat="1" ht="22.1" hidden="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1">IF(W23=0,"QAP",IF(W23="X","FOLGA",IF(W23="F","FÉRIAS",IF(W23="A","FOLGA",IF(W23="O","FOLGA",IF(W23=9,"QAP",IF(W23=12,"QAP",IF(W23=6,"QAP",IF(W23=7,"QAP",IF(W23=14,"QAP",IF(W23=16,"QAP",IF(W23="B","FOLGA",IF(W23="T","QAP",IF(W23="N","QAP",IF(W23=10,"QAP",IF(W23=11,"QAP",IF(W23="AT","ATESTADO",IF(W23=" ","CONTRATAR"))))))))))))))))))</f>
        <v>FÉRIAS</v>
      </c>
      <c r="W23" s="90" t="str">
        <f>_xlfn.XLOOKUP(B23,'Escala mensal'!$E$28:$E$36,'Escala mensal'!$T$28:$T$36,,0,1)</f>
        <v>F</v>
      </c>
      <c r="X23" s="59"/>
      <c r="Y23" s="59"/>
      <c r="Z23" s="63"/>
      <c r="AA23" s="63"/>
      <c r="AB23" s="63"/>
      <c r="AC23" s="63"/>
      <c r="AD23" s="63"/>
      <c r="AE23" s="64">
        <v>0</v>
      </c>
      <c r="AF23" s="63"/>
      <c r="AG23" s="59"/>
    </row>
    <row r="24" spans="1:37" s="30" customFormat="1" ht="22.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228"/>
      <c r="J24" s="228"/>
      <c r="K24" s="228"/>
      <c r="L24" s="228"/>
      <c r="M24" s="228"/>
      <c r="N24" s="228"/>
      <c r="O24" s="228"/>
      <c r="P24" s="228"/>
      <c r="Q24" s="88"/>
      <c r="R24" s="88"/>
      <c r="S24" s="88"/>
      <c r="T24" s="88"/>
      <c r="U24" s="89"/>
      <c r="V24" s="31" t="str">
        <f t="shared" si="1"/>
        <v>QAP</v>
      </c>
      <c r="W24" s="90">
        <f>_xlfn.XLOOKUP(B24,'Escala mensal'!$E$28:$E$36,'Escala mensal'!$T$28:$T$36,,0,1)</f>
        <v>0</v>
      </c>
      <c r="X24" s="59"/>
      <c r="Y24" s="59"/>
      <c r="Z24" s="63"/>
      <c r="AA24" s="63"/>
      <c r="AB24" s="63"/>
      <c r="AC24" s="63"/>
      <c r="AD24" s="63"/>
      <c r="AE24" s="64">
        <v>0</v>
      </c>
      <c r="AF24" s="63"/>
      <c r="AG24" s="59"/>
    </row>
    <row r="25" spans="1:37" s="30" customFormat="1" ht="22.1" hidden="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31" t="str">
        <f t="shared" si="1"/>
        <v>FOLGA</v>
      </c>
      <c r="W25" s="90" t="str">
        <f>_xlfn.XLOOKUP(B25,'Escala mensal'!$E$28:$E$36,'Escala mensal'!$T$28:$T$36,,0,1)</f>
        <v>X</v>
      </c>
      <c r="X25" s="59"/>
      <c r="Y25" s="59"/>
      <c r="Z25" s="63"/>
      <c r="AA25" s="63"/>
      <c r="AB25" s="63"/>
      <c r="AC25" s="63"/>
      <c r="AD25" s="63"/>
      <c r="AE25" s="64">
        <v>0</v>
      </c>
      <c r="AF25" s="63"/>
      <c r="AG25" s="59"/>
    </row>
    <row r="26" spans="1:37" s="30" customFormat="1" ht="22.1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228"/>
      <c r="N26" s="228"/>
      <c r="O26" s="228"/>
      <c r="P26" s="228"/>
      <c r="Q26" s="228"/>
      <c r="R26" s="228"/>
      <c r="S26" s="228"/>
      <c r="T26" s="228"/>
      <c r="U26" s="228"/>
      <c r="V26" s="31" t="str">
        <f t="shared" si="1"/>
        <v>QAP</v>
      </c>
      <c r="W26" s="90">
        <f>_xlfn.XLOOKUP(B26,'Escala mensal'!$E$28:$E$36,'Escala mensal'!$T$28:$T$36,,0,1)</f>
        <v>0</v>
      </c>
      <c r="X26" s="59"/>
      <c r="Y26" s="59"/>
      <c r="Z26" s="63"/>
      <c r="AA26" s="63"/>
      <c r="AB26" s="63"/>
      <c r="AC26" s="63"/>
      <c r="AD26" s="63"/>
      <c r="AE26" s="64">
        <v>0</v>
      </c>
      <c r="AF26" s="63"/>
      <c r="AG26" s="59"/>
    </row>
    <row r="27" spans="1:37" s="30" customFormat="1" ht="22.1" customHeight="1" x14ac:dyDescent="0.6">
      <c r="A27" s="253" t="str">
        <f>CONCATENATE(SUBTOTAL(103, $A$23:$A$26), " ", "Cftv")</f>
        <v>2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4"/>
      <c r="W27" s="54"/>
      <c r="X27" s="59"/>
      <c r="Y27" s="59"/>
      <c r="Z27" s="63"/>
      <c r="AA27" s="63"/>
      <c r="AB27" s="63"/>
      <c r="AC27" s="63"/>
      <c r="AD27" s="63"/>
      <c r="AE27" s="64">
        <v>0</v>
      </c>
      <c r="AF27" s="63"/>
      <c r="AG27" s="59"/>
    </row>
    <row r="28" spans="1:37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QAP</v>
      </c>
      <c r="W28" s="90">
        <f>_xlfn.XLOOKUP(B28,'Escala mensal'!$E$28:$E$36,'Escala mensal'!$T$28:$T$36,,0,1)</f>
        <v>0</v>
      </c>
      <c r="X28" s="59"/>
      <c r="Y28" s="59"/>
      <c r="Z28" s="63"/>
      <c r="AA28" s="63"/>
      <c r="AB28" s="63"/>
      <c r="AC28" s="63"/>
      <c r="AD28" s="63"/>
      <c r="AE28" s="64"/>
      <c r="AF28" s="63"/>
      <c r="AG28" s="59"/>
    </row>
    <row r="29" spans="1:37" s="36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FOLGA</v>
      </c>
      <c r="W29" s="90" t="str">
        <f>_xlfn.XLOOKUP(B29,'Escala mensal'!$E$28:$E$36,'Escala mensal'!$T$28:$T$36,,0,1)</f>
        <v>X</v>
      </c>
      <c r="X29" s="57"/>
      <c r="Y29" s="57"/>
      <c r="Z29" s="63"/>
      <c r="AA29" s="63"/>
      <c r="AB29" s="63"/>
      <c r="AC29" s="63"/>
      <c r="AD29" s="63"/>
      <c r="AE29" s="64"/>
      <c r="AF29" s="64"/>
      <c r="AG29" s="56"/>
      <c r="AH29" s="34"/>
      <c r="AI29" s="34"/>
      <c r="AJ29" s="17"/>
      <c r="AK29" s="34"/>
    </row>
    <row r="30" spans="1:37" s="36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QAP</v>
      </c>
      <c r="W30" s="90">
        <f>_xlfn.XLOOKUP(B30,'Escala mensal'!$E$28:$E$36,'Escala mensal'!$T$28:$T$36,,0,1)</f>
        <v>0</v>
      </c>
      <c r="X30" s="57"/>
      <c r="Y30" s="57"/>
      <c r="Z30" s="63"/>
      <c r="AA30" s="63"/>
      <c r="AB30" s="63"/>
      <c r="AC30" s="63"/>
      <c r="AD30" s="63"/>
      <c r="AE30" s="64"/>
      <c r="AF30" s="64"/>
      <c r="AG30" s="56"/>
      <c r="AH30" s="34"/>
      <c r="AI30" s="34"/>
      <c r="AJ30" s="17"/>
      <c r="AK30" s="34"/>
    </row>
    <row r="31" spans="1:37" s="36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2"/>
        <v>QAP</v>
      </c>
      <c r="W31" s="90">
        <f>_xlfn.XLOOKUP(B31,'Escala mensal'!$E$28:$E$36,'Escala mensal'!$T$28:$T$36,,0,1)</f>
        <v>0</v>
      </c>
      <c r="X31" s="57"/>
      <c r="Y31" s="57"/>
      <c r="Z31" s="63"/>
      <c r="AA31" s="63"/>
      <c r="AB31" s="63"/>
      <c r="AC31" s="63"/>
      <c r="AD31" s="63"/>
      <c r="AE31" s="64"/>
      <c r="AF31" s="64"/>
      <c r="AG31" s="56"/>
      <c r="AH31" s="34"/>
      <c r="AI31" s="34"/>
      <c r="AJ31" s="17"/>
      <c r="AK31" s="34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QAP</v>
      </c>
      <c r="W32" s="90">
        <f>_xlfn.XLOOKUP(B32,'Escala mensal'!$E$28:$E$36,'Escala mensal'!$T$28:$T$36,,0,1)</f>
        <v>0</v>
      </c>
      <c r="X32" s="57"/>
      <c r="Y32" s="57"/>
      <c r="Z32" s="63"/>
      <c r="AA32" s="63"/>
      <c r="AB32" s="63"/>
      <c r="AC32" s="63"/>
      <c r="AD32" s="63"/>
      <c r="AE32" s="64"/>
      <c r="AF32" s="64"/>
      <c r="AG32" s="56"/>
      <c r="AH32" s="34"/>
      <c r="AI32" s="34"/>
      <c r="AJ32" s="17"/>
      <c r="AK32" s="34"/>
    </row>
    <row r="33" spans="1:37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 xml:space="preserve">FOLGAS:  •   •   •   • colaborador13 •  •   •   • colaborador14 •   •   •   •   •   •   •   •   •   •   •   • auxiliar4•  •  • auxiliar3•  •  •  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>OP.Cftv :   • supervisor4 •   • auxiliar2</v>
      </c>
      <c r="Q33" s="296"/>
      <c r="R33" s="296"/>
      <c r="S33" s="296"/>
      <c r="T33" s="296"/>
      <c r="U33" s="297"/>
      <c r="V33" s="177"/>
      <c r="W33" s="177"/>
      <c r="X33" s="99"/>
      <c r="Y33" s="99"/>
      <c r="Z33" s="99"/>
      <c r="AA33" s="99"/>
      <c r="AB33" s="99"/>
      <c r="AC33" s="99"/>
      <c r="AD33" s="99"/>
      <c r="AE33" s="178"/>
      <c r="AF33" s="99"/>
      <c r="AG33" s="99"/>
      <c r="AH33" s="100"/>
      <c r="AI33" s="100"/>
      <c r="AJ33" s="100"/>
      <c r="AK33" s="100"/>
    </row>
    <row r="34" spans="1:37" s="100" customFormat="1" ht="21.25" customHeight="1" x14ac:dyDescent="0.4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",$X$36)</f>
        <v xml:space="preserve">FÉRIAS:  •   •   •   •   •  •   •   •   •   •    • colaborador15 •   •   •   •   •   •   • supervisor2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98"/>
      <c r="Q34" s="299"/>
      <c r="R34" s="299"/>
      <c r="S34" s="299"/>
      <c r="T34" s="299"/>
      <c r="U34" s="300"/>
      <c r="V34" s="99"/>
      <c r="W34" s="99"/>
      <c r="X34" s="99"/>
      <c r="Y34" s="99"/>
      <c r="Z34" s="99"/>
      <c r="AA34" s="99"/>
      <c r="AB34" s="99"/>
      <c r="AC34" s="99"/>
      <c r="AD34" s="99"/>
      <c r="AE34" s="178"/>
      <c r="AF34" s="178"/>
      <c r="AG34" s="178"/>
      <c r="AH34" s="179"/>
      <c r="AI34" s="179"/>
      <c r="AK34" s="179"/>
    </row>
    <row r="35" spans="1:37" s="182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184"/>
      <c r="W35" s="184"/>
      <c r="X35" s="185" t="str">
        <f>_xlfn.XLOOKUP($A$35,$V$31,$B$31," ",0,1)</f>
        <v xml:space="preserve"> </v>
      </c>
      <c r="Y35" s="185"/>
      <c r="Z35" s="99"/>
      <c r="AA35" s="99"/>
      <c r="AB35" s="99"/>
      <c r="AC35" s="99"/>
      <c r="AD35" s="99"/>
      <c r="AE35" s="178"/>
      <c r="AF35" s="99"/>
      <c r="AG35" s="99"/>
    </row>
    <row r="36" spans="1:37" s="33" customFormat="1" ht="25.15" hidden="1" customHeight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>colaborador15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>supervisor2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16"/>
      <c r="AC36" s="16"/>
      <c r="AD36" s="16"/>
      <c r="AE36" s="18"/>
      <c r="AF36" s="16"/>
      <c r="AG36" s="30"/>
      <c r="AH36" s="30"/>
      <c r="AI36" s="30"/>
      <c r="AJ36" s="30"/>
      <c r="AK36" s="30"/>
    </row>
    <row r="37" spans="1:37" s="33" customFormat="1" hidden="1" x14ac:dyDescent="0.6">
      <c r="A37" s="91" t="s">
        <v>154</v>
      </c>
      <c r="B37" s="91" t="str">
        <f>_xlfn.XLOOKUP($A$37,$V$5,$B$5," ",0,1)</f>
        <v xml:space="preserve"> </v>
      </c>
      <c r="C37" s="91" t="str">
        <f>_xlfn.XLOOKUP($A$37,$V$6,$B$6," ",0,1)</f>
        <v xml:space="preserve"> </v>
      </c>
      <c r="D37" s="91" t="str">
        <f>_xlfn.XLOOKUP($A$37,$V$7,$B$7," ",0,1)</f>
        <v xml:space="preserve"> </v>
      </c>
      <c r="E37" s="91" t="str">
        <f>_xlfn.XLOOKUP($A$37,$V$8,$B$8," ",0,1)</f>
        <v>colaborador13</v>
      </c>
      <c r="F37" s="91" t="str">
        <f>_xlfn.XLOOKUP($A$37,$V$9,$B$9,"",0,1)</f>
        <v/>
      </c>
      <c r="G37" s="91" t="str">
        <f>_xlfn.XLOOKUP($A$37,$V$10,$B$10," ",0,1)</f>
        <v xml:space="preserve"> </v>
      </c>
      <c r="H37" s="91" t="str">
        <f>_xlfn.XLOOKUP($A$37,$V$11,$B$11," ",0,1)</f>
        <v xml:space="preserve"> </v>
      </c>
      <c r="I37" s="91" t="str">
        <f>_xlfn.XLOOKUP($A$37,$V$12,$B$12," ",0,1)</f>
        <v>colaborador14</v>
      </c>
      <c r="J37" s="91" t="str">
        <f>_xlfn.XLOOKUP($A$37,$V$13,$B$13," ",0,1)</f>
        <v xml:space="preserve"> </v>
      </c>
      <c r="K37" s="91" t="str">
        <f>_xlfn.XLOOKUP($A$37,$V$14,$B$14," ",0,1)</f>
        <v xml:space="preserve"> </v>
      </c>
      <c r="L37" s="91" t="str">
        <f>_xlfn.XLOOKUP($A$37,$V$15,$B$15," ",0,1)</f>
        <v xml:space="preserve"> </v>
      </c>
      <c r="M37" s="91" t="str">
        <f>_xlfn.XLOOKUP($A$37,$V$16,$B$16," ",0,1)</f>
        <v xml:space="preserve"> </v>
      </c>
      <c r="N37" s="91" t="str">
        <f>_xlfn.XLOOKUP($A$37,$V$17,$B$17," ",0,1)</f>
        <v xml:space="preserve"> </v>
      </c>
      <c r="O37" s="91" t="str">
        <f>_xlfn.XLOOKUP($A$37,$V$18,$B$18," ",0,1)</f>
        <v xml:space="preserve"> 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 xml:space="preserve"> </v>
      </c>
      <c r="T37" s="91" t="str">
        <f>_xlfn.XLOOKUP($A$37,$V$24,$B$24," ",0,1)</f>
        <v xml:space="preserve"> </v>
      </c>
      <c r="U37" s="91" t="str">
        <f>_xlfn.XLOOKUP($A$37,$V$25,$B$25," ",0,1)</f>
        <v>auxiliar4</v>
      </c>
      <c r="V37" s="91" t="str">
        <f>_xlfn.XLOOKUP($A$37,$V$26,$B$26," ",0,1)</f>
        <v xml:space="preserve"> </v>
      </c>
      <c r="W37" s="91" t="str">
        <f>_xlfn.XLOOKUP($A$37,$V$28,$B$28," ",0,1)</f>
        <v xml:space="preserve"> </v>
      </c>
      <c r="X37" s="91" t="str">
        <f>_xlfn.XLOOKUP($A$37,$V$29,$B$29," ",0,1)</f>
        <v>auxiliar3</v>
      </c>
      <c r="Y37" s="91" t="str">
        <f>_xlfn.XLOOKUP($A$37,$V$30,$B$30," ",0,1)</f>
        <v xml:space="preserve"> </v>
      </c>
      <c r="Z37" s="91" t="str">
        <f>_xlfn.XLOOKUP($A$37,$V$31,$B$31," ",0,1)</f>
        <v xml:space="preserve"> </v>
      </c>
      <c r="AA37" s="91" t="str">
        <f>_xlfn.XLOOKUP($A$37,$V$32,$B$32," ",0,1)</f>
        <v xml:space="preserve"> </v>
      </c>
      <c r="AB37" s="16"/>
      <c r="AC37" s="15"/>
      <c r="AD37" s="15"/>
      <c r="AE37" s="15"/>
      <c r="AF37" s="18"/>
      <c r="AG37" s="34"/>
      <c r="AH37" s="34"/>
      <c r="AI37" s="34"/>
      <c r="AJ37" s="17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6"/>
      <c r="AC38" s="15"/>
      <c r="AD38" s="15"/>
      <c r="AE38" s="15"/>
      <c r="AF38" s="18"/>
      <c r="AG38" s="34"/>
      <c r="AH38" s="34"/>
      <c r="AI38" s="34"/>
      <c r="AJ38" s="17"/>
      <c r="AK38" s="34"/>
    </row>
    <row r="39" spans="1:37" s="122" customFormat="1" ht="21.25" hidden="1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7" s="122" customFormat="1" ht="21.25" hidden="1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7" s="122" customFormat="1" ht="21.25" hidden="1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hidden="1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hidden="1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hidden="1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hidden="1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hidden="1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hidden="1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hidden="1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hidden="1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hidden="1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hidden="1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hidden="1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hidden="1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hidden="1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hidden="1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hidden="1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hidden="1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hidden="1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hidden="1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hidden="1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hidden="1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hidden="1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hidden="1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hidden="1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hidden="1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hidden="1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hidden="1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hidden="1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hidden="1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hidden="1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hidden="1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hidden="1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hidden="1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hidden="1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hidden="1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hidden="1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hidden="1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hidden="1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hidden="1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hidden="1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hidden="1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22.1" hidden="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3">SUM($BF$274:$BW$274)</f>
        <v>0</v>
      </c>
      <c r="AO94" s="206">
        <f t="shared" si="3"/>
        <v>0</v>
      </c>
      <c r="AP94" s="206">
        <f t="shared" si="3"/>
        <v>0</v>
      </c>
      <c r="AQ94" s="206">
        <f t="shared" si="3"/>
        <v>0</v>
      </c>
      <c r="AR94" s="206">
        <f t="shared" si="3"/>
        <v>0</v>
      </c>
      <c r="AS94" s="206">
        <f t="shared" si="3"/>
        <v>0</v>
      </c>
      <c r="AT94" s="206">
        <f t="shared" si="3"/>
        <v>0</v>
      </c>
      <c r="AU94" s="206">
        <f t="shared" si="3"/>
        <v>0</v>
      </c>
      <c r="AV94" s="206">
        <f t="shared" si="3"/>
        <v>0</v>
      </c>
      <c r="AW94" s="206">
        <f t="shared" si="3"/>
        <v>0</v>
      </c>
      <c r="AX94" s="206">
        <f t="shared" si="3"/>
        <v>0</v>
      </c>
      <c r="AY94" s="206">
        <f t="shared" si="3"/>
        <v>0</v>
      </c>
      <c r="AZ94" s="206">
        <f t="shared" si="3"/>
        <v>0</v>
      </c>
      <c r="BA94" s="206">
        <f t="shared" si="3"/>
        <v>0</v>
      </c>
      <c r="BB94" s="206">
        <f t="shared" si="3"/>
        <v>0</v>
      </c>
      <c r="BC94" s="206">
        <f t="shared" si="3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4">
    <mergeCell ref="Q52:R52"/>
    <mergeCell ref="A71:B71"/>
    <mergeCell ref="E71:F71"/>
    <mergeCell ref="I71:J71"/>
    <mergeCell ref="M71:N71"/>
    <mergeCell ref="A52:B52"/>
    <mergeCell ref="E52:F52"/>
    <mergeCell ref="I52:J52"/>
    <mergeCell ref="M52:N52"/>
    <mergeCell ref="I65:J65"/>
    <mergeCell ref="M65:N65"/>
    <mergeCell ref="A70:B70"/>
    <mergeCell ref="E70:F70"/>
    <mergeCell ref="I70:J70"/>
    <mergeCell ref="M70:N70"/>
    <mergeCell ref="A67:B67"/>
    <mergeCell ref="E67:F67"/>
    <mergeCell ref="I67:J67"/>
    <mergeCell ref="M67:N67"/>
    <mergeCell ref="A68:B68"/>
    <mergeCell ref="E68:F68"/>
    <mergeCell ref="I68:J68"/>
    <mergeCell ref="M68:N68"/>
    <mergeCell ref="A65:B65"/>
    <mergeCell ref="E65:F65"/>
    <mergeCell ref="A66:B66"/>
    <mergeCell ref="E66:F66"/>
    <mergeCell ref="I66:J66"/>
    <mergeCell ref="M66:N66"/>
    <mergeCell ref="A69:B69"/>
    <mergeCell ref="E69:F69"/>
    <mergeCell ref="I69:J69"/>
    <mergeCell ref="M69:N69"/>
    <mergeCell ref="A62:B62"/>
    <mergeCell ref="E62:F62"/>
    <mergeCell ref="I62:J62"/>
    <mergeCell ref="M62:N62"/>
    <mergeCell ref="B61:C61"/>
    <mergeCell ref="F61:G61"/>
    <mergeCell ref="J61:K61"/>
    <mergeCell ref="N61:O61"/>
    <mergeCell ref="A64:B64"/>
    <mergeCell ref="E64:F64"/>
    <mergeCell ref="I64:J64"/>
    <mergeCell ref="A63:B63"/>
    <mergeCell ref="E63:F63"/>
    <mergeCell ref="I63:J63"/>
    <mergeCell ref="M63:N63"/>
    <mergeCell ref="M64:N64"/>
    <mergeCell ref="A60:B60"/>
    <mergeCell ref="E60:F60"/>
    <mergeCell ref="I60:J60"/>
    <mergeCell ref="M60:N60"/>
    <mergeCell ref="Q60:R60"/>
    <mergeCell ref="A59:B59"/>
    <mergeCell ref="E59:F59"/>
    <mergeCell ref="I59:J59"/>
    <mergeCell ref="M59:N59"/>
    <mergeCell ref="Q59:R59"/>
    <mergeCell ref="A58:B58"/>
    <mergeCell ref="E58:F58"/>
    <mergeCell ref="I58:J58"/>
    <mergeCell ref="M58:N58"/>
    <mergeCell ref="Q58:R58"/>
    <mergeCell ref="A57:B57"/>
    <mergeCell ref="E57:F57"/>
    <mergeCell ref="I57:J57"/>
    <mergeCell ref="M57:N57"/>
    <mergeCell ref="Q57:R57"/>
    <mergeCell ref="A56:B56"/>
    <mergeCell ref="E56:F56"/>
    <mergeCell ref="I56:J56"/>
    <mergeCell ref="M56:N56"/>
    <mergeCell ref="Q56:R56"/>
    <mergeCell ref="A55:B55"/>
    <mergeCell ref="E55:F55"/>
    <mergeCell ref="I55:J55"/>
    <mergeCell ref="M55:N55"/>
    <mergeCell ref="Q55:R55"/>
    <mergeCell ref="A54:B54"/>
    <mergeCell ref="E54:F54"/>
    <mergeCell ref="I54:J54"/>
    <mergeCell ref="M54:N54"/>
    <mergeCell ref="Q54:R54"/>
    <mergeCell ref="A53:B53"/>
    <mergeCell ref="E53:F53"/>
    <mergeCell ref="I53:J53"/>
    <mergeCell ref="M53:N53"/>
    <mergeCell ref="Q53:R53"/>
    <mergeCell ref="A51:B51"/>
    <mergeCell ref="E51:F51"/>
    <mergeCell ref="I51:J51"/>
    <mergeCell ref="M51:N51"/>
    <mergeCell ref="Q51:R51"/>
    <mergeCell ref="B50:C50"/>
    <mergeCell ref="F50:G50"/>
    <mergeCell ref="J50:K50"/>
    <mergeCell ref="N50:O50"/>
    <mergeCell ref="R50:S50"/>
    <mergeCell ref="A49:B49"/>
    <mergeCell ref="E49:F49"/>
    <mergeCell ref="I49:J49"/>
    <mergeCell ref="M49:N49"/>
    <mergeCell ref="Q49:R49"/>
    <mergeCell ref="A48:B48"/>
    <mergeCell ref="E48:F48"/>
    <mergeCell ref="I48:J48"/>
    <mergeCell ref="M48:N48"/>
    <mergeCell ref="Q48:R48"/>
    <mergeCell ref="A47:B47"/>
    <mergeCell ref="E47:F47"/>
    <mergeCell ref="I47:J47"/>
    <mergeCell ref="M47:N47"/>
    <mergeCell ref="Q47:R47"/>
    <mergeCell ref="A46:B46"/>
    <mergeCell ref="E46:F46"/>
    <mergeCell ref="I46:J46"/>
    <mergeCell ref="M46:N46"/>
    <mergeCell ref="Q46:R46"/>
    <mergeCell ref="I43:J43"/>
    <mergeCell ref="M43:N43"/>
    <mergeCell ref="Q43:R43"/>
    <mergeCell ref="A42:B42"/>
    <mergeCell ref="E42:F42"/>
    <mergeCell ref="I42:J42"/>
    <mergeCell ref="M42:N42"/>
    <mergeCell ref="Q42:R42"/>
    <mergeCell ref="A45:B45"/>
    <mergeCell ref="E45:F45"/>
    <mergeCell ref="I45:J45"/>
    <mergeCell ref="M45:N45"/>
    <mergeCell ref="Q45:R45"/>
    <mergeCell ref="A44:B44"/>
    <mergeCell ref="E44:F44"/>
    <mergeCell ref="I44:J44"/>
    <mergeCell ref="M44:N44"/>
    <mergeCell ref="Q44:R44"/>
    <mergeCell ref="S1:T1"/>
    <mergeCell ref="A1:N1"/>
    <mergeCell ref="O1:Q1"/>
    <mergeCell ref="A2:L3"/>
    <mergeCell ref="A22:C22"/>
    <mergeCell ref="A27:C27"/>
    <mergeCell ref="R2:U2"/>
    <mergeCell ref="A33:O33"/>
    <mergeCell ref="P33:U34"/>
    <mergeCell ref="A34:O34"/>
    <mergeCell ref="BE197:BW197"/>
    <mergeCell ref="BE216:BW216"/>
    <mergeCell ref="B39:C39"/>
    <mergeCell ref="F39:G39"/>
    <mergeCell ref="J39:K39"/>
    <mergeCell ref="N39:O39"/>
    <mergeCell ref="R39:S39"/>
    <mergeCell ref="AD3:AF3"/>
    <mergeCell ref="M2:Q2"/>
    <mergeCell ref="A35:J35"/>
    <mergeCell ref="K35:U35"/>
    <mergeCell ref="Y1:Y4"/>
    <mergeCell ref="A41:B41"/>
    <mergeCell ref="E41:F41"/>
    <mergeCell ref="I41:J41"/>
    <mergeCell ref="M41:N41"/>
    <mergeCell ref="Q41:R41"/>
    <mergeCell ref="A40:B40"/>
    <mergeCell ref="E40:F40"/>
    <mergeCell ref="I40:J40"/>
    <mergeCell ref="M40:N40"/>
    <mergeCell ref="Q40:R40"/>
    <mergeCell ref="A43:B43"/>
    <mergeCell ref="E43:F43"/>
    <mergeCell ref="R61:S61"/>
    <mergeCell ref="Q62:R62"/>
    <mergeCell ref="Q63:R63"/>
    <mergeCell ref="Q64:R64"/>
    <mergeCell ref="Q65:R65"/>
    <mergeCell ref="Q66:R66"/>
    <mergeCell ref="Q67:R67"/>
    <mergeCell ref="Q68:R68"/>
    <mergeCell ref="Q69:R69"/>
    <mergeCell ref="Q70:R70"/>
    <mergeCell ref="Q71:R71"/>
    <mergeCell ref="B72:C72"/>
    <mergeCell ref="F72:G72"/>
    <mergeCell ref="A73:B73"/>
    <mergeCell ref="E73:F73"/>
    <mergeCell ref="A74:B74"/>
    <mergeCell ref="E74:F74"/>
    <mergeCell ref="A75:B75"/>
    <mergeCell ref="E75:F75"/>
    <mergeCell ref="BE235:BW235"/>
    <mergeCell ref="BE254:BW254"/>
    <mergeCell ref="BE273:BW273"/>
    <mergeCell ref="BE292:BW292"/>
    <mergeCell ref="A81:B81"/>
    <mergeCell ref="E81:F81"/>
    <mergeCell ref="A82:B82"/>
    <mergeCell ref="E82:F82"/>
    <mergeCell ref="A76:B76"/>
    <mergeCell ref="E76:F76"/>
    <mergeCell ref="A77:B77"/>
    <mergeCell ref="E77:F77"/>
    <mergeCell ref="A78:B78"/>
    <mergeCell ref="E78:F78"/>
    <mergeCell ref="A79:B79"/>
    <mergeCell ref="E79:F79"/>
    <mergeCell ref="A80:B80"/>
    <mergeCell ref="E80:F80"/>
    <mergeCell ref="BE83:BW83"/>
    <mergeCell ref="BE102:BW102"/>
    <mergeCell ref="BE121:BW121"/>
    <mergeCell ref="BE140:BW140"/>
    <mergeCell ref="BE159:BW159"/>
    <mergeCell ref="BE178:BW178"/>
  </mergeCells>
  <phoneticPr fontId="3" type="noConversion"/>
  <conditionalFormatting sqref="V39:Y1048576 A83:U1048576">
    <cfRule type="containsText" dxfId="2490" priority="2656" operator="containsText" text="qrf">
      <formula>NOT(ISERROR(SEARCH("qrf",A39)))</formula>
    </cfRule>
  </conditionalFormatting>
  <conditionalFormatting sqref="AC2:AJ2">
    <cfRule type="cellIs" dxfId="2489" priority="2655" operator="equal">
      <formula>$M$2</formula>
    </cfRule>
  </conditionalFormatting>
  <conditionalFormatting sqref="AD3">
    <cfRule type="cellIs" dxfId="2488" priority="2654" operator="equal">
      <formula>$M$2</formula>
    </cfRule>
  </conditionalFormatting>
  <conditionalFormatting sqref="M3">
    <cfRule type="containsText" dxfId="2487" priority="2617" operator="containsText" text="qrf">
      <formula>NOT(ISERROR(SEARCH("qrf",M3)))</formula>
    </cfRule>
  </conditionalFormatting>
  <conditionalFormatting sqref="A1:N1">
    <cfRule type="containsText" dxfId="2486" priority="2616" operator="containsText" text="qrf">
      <formula>NOT(ISERROR(SEARCH("qrf",A1)))</formula>
    </cfRule>
  </conditionalFormatting>
  <conditionalFormatting sqref="O1">
    <cfRule type="containsText" dxfId="2485" priority="2615" operator="containsText" text="qrf">
      <formula>NOT(ISERROR(SEARCH("qrf",O1)))</formula>
    </cfRule>
  </conditionalFormatting>
  <conditionalFormatting sqref="D4:U4 A4:B4">
    <cfRule type="containsText" dxfId="2484" priority="2612" operator="containsText" text="qrf">
      <formula>NOT(ISERROR(SEARCH("qrf",A4)))</formula>
    </cfRule>
  </conditionalFormatting>
  <conditionalFormatting sqref="B28:B32">
    <cfRule type="containsText" dxfId="2483" priority="2611" operator="containsText" text="qrf">
      <formula>NOT(ISERROR(SEARCH("qrf",B28)))</formula>
    </cfRule>
  </conditionalFormatting>
  <conditionalFormatting sqref="B28:B32">
    <cfRule type="cellIs" dxfId="2482" priority="2610" operator="equal">
      <formula>0</formula>
    </cfRule>
  </conditionalFormatting>
  <conditionalFormatting sqref="A28:A32">
    <cfRule type="containsText" dxfId="2481" priority="2602" operator="containsText" text="qrf">
      <formula>NOT(ISERROR(SEARCH("qrf",A28)))</formula>
    </cfRule>
  </conditionalFormatting>
  <conditionalFormatting sqref="B28:B32">
    <cfRule type="containsText" dxfId="2480" priority="2601" operator="containsText" text="qrf">
      <formula>NOT(ISERROR(SEARCH("qrf",B28)))</formula>
    </cfRule>
  </conditionalFormatting>
  <conditionalFormatting sqref="D28:U32">
    <cfRule type="containsText" dxfId="2479" priority="2599" operator="containsText" text="valet">
      <formula>NOT(ISERROR(SEARCH("valet",D28)))</formula>
    </cfRule>
    <cfRule type="containsText" dxfId="2478" priority="2600" operator="containsText" text="qrf">
      <formula>NOT(ISERROR(SEARCH("qrf",D28)))</formula>
    </cfRule>
  </conditionalFormatting>
  <conditionalFormatting sqref="C4">
    <cfRule type="containsText" dxfId="2477" priority="2596" operator="containsText" text="qrf">
      <formula>NOT(ISERROR(SEARCH("qrf",C4)))</formula>
    </cfRule>
  </conditionalFormatting>
  <conditionalFormatting sqref="AC37:AE38">
    <cfRule type="containsText" dxfId="2476" priority="2560" operator="containsText" text="qrf">
      <formula>NOT(ISERROR(SEARCH("qrf",AC37)))</formula>
    </cfRule>
  </conditionalFormatting>
  <conditionalFormatting sqref="M2">
    <cfRule type="containsText" dxfId="2475" priority="604" operator="containsText" text="qrf">
      <formula>NOT(ISERROR(SEARCH("qrf",M2)))</formula>
    </cfRule>
  </conditionalFormatting>
  <conditionalFormatting sqref="C22">
    <cfRule type="containsText" dxfId="2474" priority="579" operator="containsText" text="qrf">
      <formula>NOT(ISERROR(SEARCH("qrf",C22)))</formula>
    </cfRule>
  </conditionalFormatting>
  <conditionalFormatting sqref="B22">
    <cfRule type="containsText" dxfId="2473" priority="578" operator="containsText" text="qrf">
      <formula>NOT(ISERROR(SEARCH("qrf",B22)))</formula>
    </cfRule>
  </conditionalFormatting>
  <conditionalFormatting sqref="B22">
    <cfRule type="cellIs" dxfId="2472" priority="577" operator="equal">
      <formula>0</formula>
    </cfRule>
  </conditionalFormatting>
  <conditionalFormatting sqref="C22">
    <cfRule type="containsText" dxfId="2471" priority="573" operator="containsText" text="12:40x21:00">
      <formula>NOT(ISERROR(SEARCH("12:40x21:00",C22)))</formula>
    </cfRule>
    <cfRule type="containsText" dxfId="2470" priority="574" operator="containsText" text="16:40">
      <formula>NOT(ISERROR(SEARCH("16:40",C22)))</formula>
    </cfRule>
    <cfRule type="containsText" dxfId="2469" priority="575" operator="containsText" text="09:40">
      <formula>NOT(ISERROR(SEARCH("09:40",C22)))</formula>
    </cfRule>
    <cfRule type="containsText" dxfId="2468" priority="576" operator="containsText" text="14:40">
      <formula>NOT(ISERROR(SEARCH("14:40",C22)))</formula>
    </cfRule>
  </conditionalFormatting>
  <conditionalFormatting sqref="A22">
    <cfRule type="containsText" dxfId="2467" priority="572" operator="containsText" text="qrf">
      <formula>NOT(ISERROR(SEARCH("qrf",A22)))</formula>
    </cfRule>
  </conditionalFormatting>
  <conditionalFormatting sqref="C27">
    <cfRule type="containsText" dxfId="2466" priority="571" operator="containsText" text="qrf">
      <formula>NOT(ISERROR(SEARCH("qrf",C27)))</formula>
    </cfRule>
  </conditionalFormatting>
  <conditionalFormatting sqref="B27">
    <cfRule type="containsText" dxfId="2465" priority="570" operator="containsText" text="qrf">
      <formula>NOT(ISERROR(SEARCH("qrf",B27)))</formula>
    </cfRule>
  </conditionalFormatting>
  <conditionalFormatting sqref="B27">
    <cfRule type="cellIs" dxfId="2464" priority="569" operator="equal">
      <formula>0</formula>
    </cfRule>
  </conditionalFormatting>
  <conditionalFormatting sqref="C27">
    <cfRule type="containsText" dxfId="2463" priority="565" operator="containsText" text="12:40x21:00">
      <formula>NOT(ISERROR(SEARCH("12:40x21:00",C27)))</formula>
    </cfRule>
    <cfRule type="containsText" dxfId="2462" priority="566" operator="containsText" text="16:40">
      <formula>NOT(ISERROR(SEARCH("16:40",C27)))</formula>
    </cfRule>
    <cfRule type="containsText" dxfId="2461" priority="567" operator="containsText" text="09:40">
      <formula>NOT(ISERROR(SEARCH("09:40",C27)))</formula>
    </cfRule>
    <cfRule type="containsText" dxfId="2460" priority="568" operator="containsText" text="14:40">
      <formula>NOT(ISERROR(SEARCH("14:40",C27)))</formula>
    </cfRule>
  </conditionalFormatting>
  <conditionalFormatting sqref="A27">
    <cfRule type="containsText" dxfId="2459" priority="564" operator="containsText" text="qrf">
      <formula>NOT(ISERROR(SEARCH("qrf",A27)))</formula>
    </cfRule>
  </conditionalFormatting>
  <conditionalFormatting sqref="D22:U22">
    <cfRule type="cellIs" dxfId="2458" priority="552" operator="equal">
      <formula>0</formula>
    </cfRule>
    <cfRule type="containsText" dxfId="2457" priority="555" operator="containsText" text="valet">
      <formula>NOT(ISERROR(SEARCH("valet",D22)))</formula>
    </cfRule>
    <cfRule type="containsText" dxfId="2456" priority="556" operator="containsText" text="qrf">
      <formula>NOT(ISERROR(SEARCH("qrf",D22)))</formula>
    </cfRule>
  </conditionalFormatting>
  <conditionalFormatting sqref="D22:U22">
    <cfRule type="cellIs" dxfId="2455" priority="553" operator="greaterThan">
      <formula>4</formula>
    </cfRule>
    <cfRule type="cellIs" dxfId="2454" priority="554" operator="lessThan">
      <formula>4</formula>
    </cfRule>
  </conditionalFormatting>
  <conditionalFormatting sqref="D27:U27">
    <cfRule type="cellIs" dxfId="2453" priority="548" operator="equal">
      <formula>0</formula>
    </cfRule>
    <cfRule type="containsText" dxfId="2452" priority="550" operator="containsText" text="valet">
      <formula>NOT(ISERROR(SEARCH("valet",D27)))</formula>
    </cfRule>
    <cfRule type="containsText" dxfId="2451" priority="551" operator="containsText" text="qrf">
      <formula>NOT(ISERROR(SEARCH("qrf",D27)))</formula>
    </cfRule>
  </conditionalFormatting>
  <conditionalFormatting sqref="D27:U27">
    <cfRule type="cellIs" dxfId="2450" priority="549" operator="equal">
      <formula>1</formula>
    </cfRule>
  </conditionalFormatting>
  <conditionalFormatting sqref="A36:AA38">
    <cfRule type="cellIs" dxfId="2449" priority="539" operator="equal">
      <formula>"caixa"</formula>
    </cfRule>
    <cfRule type="cellIs" dxfId="2448" priority="540" operator="equal">
      <formula>"valet"</formula>
    </cfRule>
    <cfRule type="cellIs" dxfId="2447" priority="541" operator="equal">
      <formula>"qrf"</formula>
    </cfRule>
  </conditionalFormatting>
  <conditionalFormatting sqref="W5:W21">
    <cfRule type="cellIs" dxfId="2446" priority="497" operator="equal">
      <formula>"caixa"</formula>
    </cfRule>
    <cfRule type="cellIs" dxfId="2445" priority="498" operator="equal">
      <formula>"valet"</formula>
    </cfRule>
    <cfRule type="cellIs" dxfId="2444" priority="499" operator="equal">
      <formula>"qrf"</formula>
    </cfRule>
  </conditionalFormatting>
  <conditionalFormatting sqref="W23:W26 W28:W32">
    <cfRule type="cellIs" dxfId="2443" priority="494" operator="equal">
      <formula>"caixa"</formula>
    </cfRule>
    <cfRule type="cellIs" dxfId="2442" priority="495" operator="equal">
      <formula>"valet"</formula>
    </cfRule>
    <cfRule type="cellIs" dxfId="2441" priority="496" operator="equal">
      <formula>"qrf"</formula>
    </cfRule>
  </conditionalFormatting>
  <conditionalFormatting sqref="C28:C32">
    <cfRule type="containsText" dxfId="2440" priority="490" operator="containsText" text="qrf">
      <formula>NOT(ISERROR(SEARCH("qrf",C28)))</formula>
    </cfRule>
  </conditionalFormatting>
  <conditionalFormatting sqref="C28:C32">
    <cfRule type="containsText" dxfId="2439" priority="486" operator="containsText" text="12:40 X 21:00">
      <formula>NOT(ISERROR(SEARCH("12:40 X 21:00",C28)))</formula>
    </cfRule>
    <cfRule type="containsText" dxfId="2438" priority="487" operator="containsText" text="16:40">
      <formula>NOT(ISERROR(SEARCH("16:40",C28)))</formula>
    </cfRule>
    <cfRule type="containsText" dxfId="2437" priority="488" operator="containsText" text="09:40">
      <formula>NOT(ISERROR(SEARCH("09:40",C28)))</formula>
    </cfRule>
    <cfRule type="containsText" dxfId="2436" priority="489" operator="containsText" text="14:40">
      <formula>NOT(ISERROR(SEARCH("14:40",C28)))</formula>
    </cfRule>
  </conditionalFormatting>
  <conditionalFormatting sqref="A2:L3">
    <cfRule type="cellIs" dxfId="2435" priority="482" operator="equal">
      <formula>"caixa"</formula>
    </cfRule>
    <cfRule type="cellIs" dxfId="2434" priority="483" operator="equal">
      <formula>"valet"</formula>
    </cfRule>
    <cfRule type="cellIs" dxfId="2433" priority="484" operator="equal">
      <formula>"qrf"</formula>
    </cfRule>
  </conditionalFormatting>
  <conditionalFormatting sqref="U72:U82">
    <cfRule type="containsText" dxfId="2432" priority="470" operator="containsText" text="qrf">
      <formula>NOT(ISERROR(SEARCH("qrf",U72)))</formula>
    </cfRule>
  </conditionalFormatting>
  <conditionalFormatting sqref="U70:U71">
    <cfRule type="containsText" dxfId="2431" priority="469" operator="containsText" text="qrf">
      <formula>NOT(ISERROR(SEARCH("qrf",U70)))</formula>
    </cfRule>
  </conditionalFormatting>
  <conditionalFormatting sqref="U60:U69">
    <cfRule type="containsText" dxfId="2430" priority="468" operator="containsText" text="qrf">
      <formula>NOT(ISERROR(SEARCH("qrf",U60)))</formula>
    </cfRule>
  </conditionalFormatting>
  <conditionalFormatting sqref="T39:T82">
    <cfRule type="containsText" dxfId="2429" priority="464" operator="containsText" text="CAIXA">
      <formula>NOT(ISERROR(SEARCH("CAIXA",T39)))</formula>
    </cfRule>
    <cfRule type="containsText" dxfId="2428" priority="465" operator="containsText" text="VALET">
      <formula>NOT(ISERROR(SEARCH("VALET",T39)))</formula>
    </cfRule>
    <cfRule type="cellIs" dxfId="2427" priority="466" operator="equal">
      <formula>"QRF"</formula>
    </cfRule>
    <cfRule type="containsText" dxfId="2426" priority="467" operator="containsText" text="ECHO 21">
      <formula>NOT(ISERROR(SEARCH("ECHO 21",T39)))</formula>
    </cfRule>
  </conditionalFormatting>
  <conditionalFormatting sqref="A23:A26">
    <cfRule type="cellIs" dxfId="2425" priority="112" operator="equal">
      <formula>"caixa"</formula>
    </cfRule>
    <cfRule type="cellIs" dxfId="2424" priority="113" operator="equal">
      <formula>"valet"</formula>
    </cfRule>
    <cfRule type="cellIs" dxfId="2423" priority="114" operator="equal">
      <formula>"qrf"</formula>
    </cfRule>
  </conditionalFormatting>
  <conditionalFormatting sqref="B23:B26">
    <cfRule type="cellIs" dxfId="2422" priority="97" operator="equal">
      <formula>"caixa"</formula>
    </cfRule>
    <cfRule type="cellIs" dxfId="2421" priority="98" operator="equal">
      <formula>"valet"</formula>
    </cfRule>
    <cfRule type="cellIs" dxfId="2420" priority="99" operator="equal">
      <formula>"qrf"</formula>
    </cfRule>
  </conditionalFormatting>
  <conditionalFormatting sqref="C23:C26">
    <cfRule type="containsText" dxfId="2419" priority="91" operator="containsText" text="qrf">
      <formula>NOT(ISERROR(SEARCH("qrf",C23)))</formula>
    </cfRule>
  </conditionalFormatting>
  <conditionalFormatting sqref="C23:C26">
    <cfRule type="containsText" dxfId="2418" priority="87" operator="containsText" text="12:40 X 21:00">
      <formula>NOT(ISERROR(SEARCH("12:40 X 21:00",C23)))</formula>
    </cfRule>
    <cfRule type="containsText" dxfId="2417" priority="88" operator="containsText" text="16:40">
      <formula>NOT(ISERROR(SEARCH("16:40",C23)))</formula>
    </cfRule>
    <cfRule type="containsText" dxfId="2416" priority="89" operator="containsText" text="09:40">
      <formula>NOT(ISERROR(SEARCH("09:40",C23)))</formula>
    </cfRule>
    <cfRule type="containsText" dxfId="2415" priority="90" operator="containsText" text="14:40">
      <formula>NOT(ISERROR(SEARCH("14:40",C23)))</formula>
    </cfRule>
  </conditionalFormatting>
  <conditionalFormatting sqref="D23:T23">
    <cfRule type="cellIs" dxfId="2414" priority="84" operator="equal">
      <formula>"caixa"</formula>
    </cfRule>
    <cfRule type="cellIs" dxfId="2413" priority="85" operator="equal">
      <formula>"valet"</formula>
    </cfRule>
    <cfRule type="cellIs" dxfId="2412" priority="86" operator="equal">
      <formula>"qrf"</formula>
    </cfRule>
  </conditionalFormatting>
  <conditionalFormatting sqref="D24:G24 I24:T24 D25:U26">
    <cfRule type="cellIs" dxfId="2411" priority="81" operator="equal">
      <formula>"caixa"</formula>
    </cfRule>
    <cfRule type="cellIs" dxfId="2410" priority="82" operator="equal">
      <formula>"valet"</formula>
    </cfRule>
    <cfRule type="cellIs" dxfId="2409" priority="83" operator="equal">
      <formula>"qrf"</formula>
    </cfRule>
  </conditionalFormatting>
  <conditionalFormatting sqref="H24">
    <cfRule type="cellIs" dxfId="2408" priority="78" operator="equal">
      <formula>"caixa"</formula>
    </cfRule>
    <cfRule type="cellIs" dxfId="2407" priority="79" operator="equal">
      <formula>"valet"</formula>
    </cfRule>
    <cfRule type="cellIs" dxfId="2406" priority="80" operator="equal">
      <formula>"qrf"</formula>
    </cfRule>
  </conditionalFormatting>
  <conditionalFormatting sqref="V1:X4">
    <cfRule type="cellIs" dxfId="2405" priority="57" operator="equal">
      <formula>"caixa"</formula>
    </cfRule>
    <cfRule type="cellIs" dxfId="2404" priority="58" operator="equal">
      <formula>"valet"</formula>
    </cfRule>
    <cfRule type="cellIs" dxfId="2403" priority="59" operator="equal">
      <formula>"qrf"</formula>
    </cfRule>
  </conditionalFormatting>
  <conditionalFormatting sqref="A39:S82">
    <cfRule type="containsText" dxfId="2402" priority="53" operator="containsText" text="CAIXA">
      <formula>NOT(ISERROR(SEARCH("CAIXA",A39)))</formula>
    </cfRule>
    <cfRule type="containsText" dxfId="2401" priority="54" operator="containsText" text="VALET">
      <formula>NOT(ISERROR(SEARCH("VALET",A39)))</formula>
    </cfRule>
    <cfRule type="cellIs" dxfId="2400" priority="55" operator="equal">
      <formula>"QRF"</formula>
    </cfRule>
    <cfRule type="containsText" dxfId="2399" priority="56" operator="containsText" text="ECHO 21">
      <formula>NOT(ISERROR(SEARCH("ECHO 21",A39)))</formula>
    </cfRule>
  </conditionalFormatting>
  <conditionalFormatting sqref="C39:C82">
    <cfRule type="containsText" dxfId="2398" priority="51" operator="containsText" text="12:40 x 21:00">
      <formula>NOT(ISERROR(SEARCH("12:40 x 21:00",C39)))</formula>
    </cfRule>
    <cfRule type="containsText" dxfId="2397" priority="52" operator="containsText" text="14:40 X 23:00">
      <formula>NOT(ISERROR(SEARCH("14:40 X 23:00",C39)))</formula>
    </cfRule>
  </conditionalFormatting>
  <conditionalFormatting sqref="C5:C21">
    <cfRule type="containsText" dxfId="2396" priority="50" operator="containsText" text="qrf">
      <formula>NOT(ISERROR(SEARCH("qrf",C5)))</formula>
    </cfRule>
  </conditionalFormatting>
  <conditionalFormatting sqref="C5:C21">
    <cfRule type="containsText" dxfId="2395" priority="46" operator="containsText" text="12:40 X 21:00">
      <formula>NOT(ISERROR(SEARCH("12:40 X 21:00",C5)))</formula>
    </cfRule>
    <cfRule type="containsText" dxfId="2394" priority="47" operator="containsText" text="16:40">
      <formula>NOT(ISERROR(SEARCH("16:40",C5)))</formula>
    </cfRule>
    <cfRule type="containsText" dxfId="2393" priority="48" operator="containsText" text="09:40">
      <formula>NOT(ISERROR(SEARCH("09:40",C5)))</formula>
    </cfRule>
    <cfRule type="containsText" dxfId="2392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2391" priority="43" operator="equal">
      <formula>"caixa"</formula>
    </cfRule>
    <cfRule type="cellIs" dxfId="2390" priority="44" operator="equal">
      <formula>"valet"</formula>
    </cfRule>
    <cfRule type="cellIs" dxfId="2389" priority="45" operator="equal">
      <formula>"qrf"</formula>
    </cfRule>
  </conditionalFormatting>
  <conditionalFormatting sqref="B19:B21">
    <cfRule type="cellIs" dxfId="2388" priority="40" operator="equal">
      <formula>"caixa"</formula>
    </cfRule>
    <cfRule type="cellIs" dxfId="2387" priority="41" operator="equal">
      <formula>"valet"</formula>
    </cfRule>
    <cfRule type="cellIs" dxfId="2386" priority="42" operator="equal">
      <formula>"qrf"</formula>
    </cfRule>
  </conditionalFormatting>
  <conditionalFormatting sqref="D16:T18 U16:U17 D5:U15">
    <cfRule type="containsText" dxfId="2385" priority="36" operator="containsText" text="CAIXA">
      <formula>NOT(ISERROR(SEARCH("CAIXA",D5)))</formula>
    </cfRule>
    <cfRule type="containsText" dxfId="2384" priority="37" operator="containsText" text="VALET">
      <formula>NOT(ISERROR(SEARCH("VALET",D5)))</formula>
    </cfRule>
    <cfRule type="cellIs" dxfId="2383" priority="38" operator="equal">
      <formula>"QRF"</formula>
    </cfRule>
    <cfRule type="containsText" dxfId="2382" priority="39" operator="containsText" text="ECHO 21">
      <formula>NOT(ISERROR(SEARCH("ECHO 21",D5)))</formula>
    </cfRule>
  </conditionalFormatting>
  <conditionalFormatting sqref="B12">
    <cfRule type="cellIs" dxfId="2381" priority="33" operator="equal">
      <formula>"caixa"</formula>
    </cfRule>
    <cfRule type="cellIs" dxfId="2380" priority="34" operator="equal">
      <formula>"valet"</formula>
    </cfRule>
    <cfRule type="cellIs" dxfId="2379" priority="35" operator="equal">
      <formula>"qrf"</formula>
    </cfRule>
  </conditionalFormatting>
  <conditionalFormatting sqref="BE84:BE100 BE103:BE119">
    <cfRule type="containsText" dxfId="2378" priority="32" operator="containsText" text="qrf">
      <formula>NOT(ISERROR(SEARCH("qrf",BE84)))</formula>
    </cfRule>
  </conditionalFormatting>
  <conditionalFormatting sqref="BF84:BW100 BF103:BW119 BF136:BW138">
    <cfRule type="containsText" dxfId="2377" priority="31" operator="containsText" text="1">
      <formula>NOT(ISERROR(SEARCH("1",BF84)))</formula>
    </cfRule>
  </conditionalFormatting>
  <conditionalFormatting sqref="AM83:BC83">
    <cfRule type="containsText" dxfId="2376" priority="30" operator="containsText" text="qrf">
      <formula>NOT(ISERROR(SEARCH("qrf",AM83)))</formula>
    </cfRule>
  </conditionalFormatting>
  <conditionalFormatting sqref="BE122:BE138">
    <cfRule type="containsText" dxfId="2375" priority="29" operator="containsText" text="qrf">
      <formula>NOT(ISERROR(SEARCH("qrf",BE122)))</formula>
    </cfRule>
  </conditionalFormatting>
  <conditionalFormatting sqref="BE141:BE157">
    <cfRule type="containsText" dxfId="2374" priority="28" operator="containsText" text="qrf">
      <formula>NOT(ISERROR(SEARCH("qrf",BE141)))</formula>
    </cfRule>
  </conditionalFormatting>
  <conditionalFormatting sqref="BE160:BE176">
    <cfRule type="containsText" dxfId="2373" priority="27" operator="containsText" text="qrf">
      <formula>NOT(ISERROR(SEARCH("qrf",BE160)))</formula>
    </cfRule>
  </conditionalFormatting>
  <conditionalFormatting sqref="BE179:BE195">
    <cfRule type="containsText" dxfId="2372" priority="26" operator="containsText" text="qrf">
      <formula>NOT(ISERROR(SEARCH("qrf",BE179)))</formula>
    </cfRule>
  </conditionalFormatting>
  <conditionalFormatting sqref="BE198:BE214">
    <cfRule type="containsText" dxfId="2371" priority="25" operator="containsText" text="qrf">
      <formula>NOT(ISERROR(SEARCH("qrf",BE198)))</formula>
    </cfRule>
  </conditionalFormatting>
  <conditionalFormatting sqref="BE217:BE233">
    <cfRule type="containsText" dxfId="2370" priority="24" operator="containsText" text="qrf">
      <formula>NOT(ISERROR(SEARCH("qrf",BE217)))</formula>
    </cfRule>
  </conditionalFormatting>
  <conditionalFormatting sqref="BE236:BE252">
    <cfRule type="containsText" dxfId="2369" priority="23" operator="containsText" text="qrf">
      <formula>NOT(ISERROR(SEARCH("qrf",BE236)))</formula>
    </cfRule>
  </conditionalFormatting>
  <conditionalFormatting sqref="BF122:BW135">
    <cfRule type="containsText" dxfId="2368" priority="22" operator="containsText" text="1">
      <formula>NOT(ISERROR(SEARCH("1",BF122)))</formula>
    </cfRule>
  </conditionalFormatting>
  <conditionalFormatting sqref="BF141:BW154">
    <cfRule type="containsText" dxfId="2367" priority="21" operator="containsText" text="1">
      <formula>NOT(ISERROR(SEARCH("1",BF141)))</formula>
    </cfRule>
  </conditionalFormatting>
  <conditionalFormatting sqref="BF160:BW173">
    <cfRule type="containsText" dxfId="2366" priority="20" operator="containsText" text="1">
      <formula>NOT(ISERROR(SEARCH("1",BF160)))</formula>
    </cfRule>
  </conditionalFormatting>
  <conditionalFormatting sqref="BF179:BW192">
    <cfRule type="containsText" dxfId="2365" priority="19" operator="containsText" text="1">
      <formula>NOT(ISERROR(SEARCH("1",BF179)))</formula>
    </cfRule>
  </conditionalFormatting>
  <conditionalFormatting sqref="BF198:BW211">
    <cfRule type="containsText" dxfId="2364" priority="18" operator="containsText" text="1">
      <formula>NOT(ISERROR(SEARCH("1",BF198)))</formula>
    </cfRule>
  </conditionalFormatting>
  <conditionalFormatting sqref="BF217:BW230">
    <cfRule type="containsText" dxfId="2363" priority="17" operator="containsText" text="1">
      <formula>NOT(ISERROR(SEARCH("1",BF217)))</formula>
    </cfRule>
  </conditionalFormatting>
  <conditionalFormatting sqref="BF236:BW249">
    <cfRule type="containsText" dxfId="2362" priority="16" operator="containsText" text="1">
      <formula>NOT(ISERROR(SEARCH("1",BF236)))</formula>
    </cfRule>
  </conditionalFormatting>
  <conditionalFormatting sqref="BE255:BE271">
    <cfRule type="containsText" dxfId="2361" priority="15" operator="containsText" text="qrf">
      <formula>NOT(ISERROR(SEARCH("qrf",BE255)))</formula>
    </cfRule>
  </conditionalFormatting>
  <conditionalFormatting sqref="BF255:BW268">
    <cfRule type="containsText" dxfId="2360" priority="14" operator="containsText" text="1">
      <formula>NOT(ISERROR(SEARCH("1",BF255)))</formula>
    </cfRule>
  </conditionalFormatting>
  <conditionalFormatting sqref="BE274:BE290">
    <cfRule type="containsText" dxfId="2359" priority="13" operator="containsText" text="qrf">
      <formula>NOT(ISERROR(SEARCH("qrf",BE274)))</formula>
    </cfRule>
  </conditionalFormatting>
  <conditionalFormatting sqref="BF274:BW287">
    <cfRule type="containsText" dxfId="2358" priority="12" operator="containsText" text="1">
      <formula>NOT(ISERROR(SEARCH("1",BF274)))</formula>
    </cfRule>
  </conditionalFormatting>
  <conditionalFormatting sqref="BE293:BE309">
    <cfRule type="containsText" dxfId="2357" priority="11" operator="containsText" text="qrf">
      <formula>NOT(ISERROR(SEARCH("qrf",BE293)))</formula>
    </cfRule>
  </conditionalFormatting>
  <conditionalFormatting sqref="BF293:BW306">
    <cfRule type="containsText" dxfId="2356" priority="10" operator="containsText" text="1">
      <formula>NOT(ISERROR(SEARCH("1",BF293)))</formula>
    </cfRule>
  </conditionalFormatting>
  <conditionalFormatting sqref="BF155:BW157">
    <cfRule type="containsText" dxfId="2355" priority="9" operator="containsText" text="1">
      <formula>NOT(ISERROR(SEARCH("1",BF155)))</formula>
    </cfRule>
  </conditionalFormatting>
  <conditionalFormatting sqref="BF174:BW176">
    <cfRule type="containsText" dxfId="2354" priority="8" operator="containsText" text="1">
      <formula>NOT(ISERROR(SEARCH("1",BF174)))</formula>
    </cfRule>
  </conditionalFormatting>
  <conditionalFormatting sqref="BF193:BW195">
    <cfRule type="containsText" dxfId="2353" priority="7" operator="containsText" text="1">
      <formula>NOT(ISERROR(SEARCH("1",BF193)))</formula>
    </cfRule>
  </conditionalFormatting>
  <conditionalFormatting sqref="BF212:BW214">
    <cfRule type="containsText" dxfId="2352" priority="6" operator="containsText" text="1">
      <formula>NOT(ISERROR(SEARCH("1",BF212)))</formula>
    </cfRule>
  </conditionalFormatting>
  <conditionalFormatting sqref="BF231:BW233">
    <cfRule type="containsText" dxfId="2351" priority="5" operator="containsText" text="1">
      <formula>NOT(ISERROR(SEARCH("1",BF231)))</formula>
    </cfRule>
  </conditionalFormatting>
  <conditionalFormatting sqref="BF250:BW252">
    <cfRule type="containsText" dxfId="2350" priority="4" operator="containsText" text="1">
      <formula>NOT(ISERROR(SEARCH("1",BF250)))</formula>
    </cfRule>
  </conditionalFormatting>
  <conditionalFormatting sqref="BF269:BW271">
    <cfRule type="containsText" dxfId="2349" priority="3" operator="containsText" text="1">
      <formula>NOT(ISERROR(SEARCH("1",BF269)))</formula>
    </cfRule>
  </conditionalFormatting>
  <conditionalFormatting sqref="BF288:BW290">
    <cfRule type="containsText" dxfId="2348" priority="2" operator="containsText" text="1">
      <formula>NOT(ISERROR(SEARCH("1",BF288)))</formula>
    </cfRule>
  </conditionalFormatting>
  <conditionalFormatting sqref="BF307:BW309">
    <cfRule type="containsText" dxfId="2347" priority="1" operator="containsText" text="1">
      <formula>NOT(ISERROR(SEARCH("1",BF307)))</formula>
    </cfRule>
  </conditionalFormatting>
  <pageMargins left="0" right="0" top="0" bottom="0" header="0" footer="0"/>
  <pageSetup paperSize="9" scale="60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9" r:id="rId4" name="Button 9">
              <controlPr defaultSize="0" print="0" autoFill="0" autoPict="0" macro="[0]!EsconderFolga15.EsconderFolga15">
                <anchor>
                  <from>
                    <xdr:col>28</xdr:col>
                    <xdr:colOff>327804</xdr:colOff>
                    <xdr:row>5</xdr:row>
                    <xdr:rowOff>77638</xdr:rowOff>
                  </from>
                  <to>
                    <xdr:col>31</xdr:col>
                    <xdr:colOff>0</xdr:colOff>
                    <xdr:row>6</xdr:row>
                    <xdr:rowOff>172528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5" name="Button 10">
              <controlPr defaultSize="0" print="0" autoFill="0" autoPict="0" macro="[0]!ExibirFolga15.ExibirFolga15">
                <anchor>
                  <from>
                    <xdr:col>28</xdr:col>
                    <xdr:colOff>327804</xdr:colOff>
                    <xdr:row>9</xdr:row>
                    <xdr:rowOff>60385</xdr:rowOff>
                  </from>
                  <to>
                    <xdr:col>31</xdr:col>
                    <xdr:colOff>8626</xdr:colOff>
                    <xdr:row>12</xdr:row>
                    <xdr:rowOff>163902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20B7FE3-6FD7-4522-BE4E-9CF1FE5CC6F2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75CB2B1F-0422-419E-8012-50D380A280EB}">
          <x14:formula1>
            <xm:f>'Referencia - erros'!$D$1:$D$10</xm:f>
          </x14:formula1>
          <xm:sqref>D24:G26 H25:H26 I24:U26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5CB16-39F8-4B51-B0F7-288EE4B6427C}">
  <sheetPr codeName="Planilha165">
    <tabColor rgb="FFFF0000"/>
    <pageSetUpPr fitToPage="1"/>
  </sheetPr>
  <dimension ref="A1:BW309"/>
  <sheetViews>
    <sheetView showGridLines="0" showZeros="0" zoomScale="80" zoomScaleNormal="80" workbookViewId="0">
      <pane xSplit="3" ySplit="4" topLeftCell="D5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A36" sqref="A36:XFD38"/>
    </sheetView>
  </sheetViews>
  <sheetFormatPr defaultColWidth="9.125" defaultRowHeight="36" x14ac:dyDescent="0.6"/>
  <cols>
    <col min="1" max="1" width="7.875" style="37" customWidth="1"/>
    <col min="2" max="2" width="12" style="38" customWidth="1"/>
    <col min="3" max="3" width="14.625" style="34" customWidth="1"/>
    <col min="4" max="8" width="9.625" style="34" customWidth="1"/>
    <col min="9" max="21" width="9.625" style="26" customWidth="1"/>
    <col min="22" max="22" width="14.625" style="26" hidden="1" customWidth="1"/>
    <col min="23" max="23" width="15.75" style="26" hidden="1" customWidth="1"/>
    <col min="24" max="24" width="12.125" style="67" hidden="1" customWidth="1"/>
    <col min="25" max="25" width="59.625" style="67" hidden="1" customWidth="1"/>
    <col min="26" max="26" width="8.875" style="64" bestFit="1" customWidth="1"/>
    <col min="27" max="27" width="32.375" style="64" bestFit="1" customWidth="1"/>
    <col min="28" max="28" width="6.75" style="64" customWidth="1"/>
    <col min="29" max="29" width="20.25" style="64" customWidth="1"/>
    <col min="30" max="30" width="15.25" style="64" customWidth="1"/>
    <col min="31" max="31" width="14.875" style="64" customWidth="1"/>
    <col min="32" max="32" width="10.125" style="64" customWidth="1"/>
    <col min="33" max="33" width="15.25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9"/>
      <c r="I1" s="269"/>
      <c r="J1" s="269"/>
      <c r="K1" s="269"/>
      <c r="L1" s="269"/>
      <c r="M1" s="269"/>
      <c r="N1" s="269"/>
      <c r="O1" s="270" t="s">
        <v>126</v>
      </c>
      <c r="P1" s="271"/>
      <c r="Q1" s="271"/>
      <c r="R1" s="3" t="s">
        <v>127</v>
      </c>
      <c r="S1" s="272">
        <f>$M$2</f>
        <v>45763</v>
      </c>
      <c r="T1" s="272"/>
      <c r="U1" s="32"/>
      <c r="V1" s="115" t="s">
        <v>128</v>
      </c>
      <c r="W1" s="116" t="str">
        <f>_xlfn.XLOOKUP($V$1,$V$26,$B$26," ",0,1)</f>
        <v>auxiliar2</v>
      </c>
      <c r="X1" s="27" t="str">
        <f>_xlfn.XLOOKUP($V$1,$V$29,$B$29," ",0,1)</f>
        <v xml:space="preserve"> </v>
      </c>
      <c r="Y1" s="301" t="s">
        <v>163</v>
      </c>
      <c r="Z1" s="68"/>
      <c r="AA1" s="69" t="s">
        <v>35</v>
      </c>
      <c r="AB1" s="69" t="s">
        <v>129</v>
      </c>
      <c r="AC1" s="69" t="s">
        <v>130</v>
      </c>
      <c r="AD1" s="69" t="s">
        <v>131</v>
      </c>
      <c r="AE1" s="69" t="s">
        <v>132</v>
      </c>
      <c r="AF1" s="70"/>
      <c r="AG1" s="71"/>
      <c r="AH1" s="1"/>
      <c r="AI1" s="1"/>
      <c r="AJ1" s="29"/>
      <c r="AK1" s="29"/>
    </row>
    <row r="2" spans="1:37" s="17" customFormat="1" ht="18.2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>Supervisores:  auxiliar1 • supervisor3 • supervisor1   •  Supervisor Junior:     •  Supervisor técnico: lider1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'01'!M2:Q2+15</f>
        <v>45763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 xml:space="preserve"> </v>
      </c>
      <c r="W2" s="27" t="str">
        <f>_xlfn.XLOOKUP($V$1,$V$28,$B$28," ",0,1)</f>
        <v>auxiliar1</v>
      </c>
      <c r="X2" s="117" t="str">
        <f>_xlfn.XLOOKUP($V$1,$V$32,$B$32," ",0,1)</f>
        <v>lider1</v>
      </c>
      <c r="Y2" s="302"/>
      <c r="Z2" s="57"/>
      <c r="AA2" s="63"/>
      <c r="AB2" s="69"/>
      <c r="AC2" s="72">
        <f>$AC$3</f>
        <v>45763</v>
      </c>
      <c r="AD2" s="72" t="e">
        <f>_xlfn.XLOOKUP(AC2,previsao[dia],previsao[tempo],,0,1)</f>
        <v>#N/A</v>
      </c>
      <c r="AE2" s="73" t="e">
        <f>_xlfn.XLOOKUP($AC$2,previsao[dia],previsao[maxima],,0,1)</f>
        <v>#N/A</v>
      </c>
      <c r="AF2" s="73" t="e">
        <f>_xlfn.XLOOKUP($AC$2,previsao[dia],previsao[minima],,0,1)</f>
        <v>#N/A</v>
      </c>
      <c r="AG2" s="65"/>
      <c r="AH2" s="2"/>
      <c r="AI2" s="2"/>
      <c r="AJ2" s="2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>supervisor4</v>
      </c>
      <c r="W3" s="27" t="str">
        <f>_xlfn.XLOOKUP($V$1,$V$30,$B$30," ",0,1)</f>
        <v>supervisor3</v>
      </c>
      <c r="X3" s="118"/>
      <c r="Y3" s="302"/>
      <c r="Z3" s="57"/>
      <c r="AA3" s="63"/>
      <c r="AB3" s="75"/>
      <c r="AC3" s="72">
        <f>$M$2</f>
        <v>45763</v>
      </c>
      <c r="AD3" s="252" t="e">
        <f>_xlfn.XLOOKUP(AD2,'Referencia - erros'!H2:H30,'Referencia - erros'!I2:I30,,0,1)</f>
        <v>#N/A</v>
      </c>
      <c r="AE3" s="252"/>
      <c r="AF3" s="252"/>
      <c r="AG3" s="7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 xml:space="preserve"> </v>
      </c>
      <c r="W4" s="114" t="str">
        <f>_xlfn.XLOOKUP($V$1,$V$31,$B$31," ",0,1)</f>
        <v>supervisor1</v>
      </c>
      <c r="X4" s="119"/>
      <c r="Y4" s="303"/>
      <c r="Z4" s="63"/>
      <c r="AA4" s="63"/>
      <c r="AB4" s="63"/>
      <c r="AC4" s="63"/>
      <c r="AD4" s="63"/>
      <c r="AE4" s="76"/>
      <c r="AF4" s="76"/>
      <c r="AG4" s="66"/>
    </row>
    <row r="5" spans="1:37" s="17" customFormat="1" ht="21.6" hidden="1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FOLGA</v>
      </c>
      <c r="W5" s="90" t="str">
        <f>_xlfn.XLOOKUP(B5,'Escala mensal'!$E$4:$E$23,'Escala mensal'!$U$4:$U$23," ",0,1)</f>
        <v>X</v>
      </c>
      <c r="X5" s="57"/>
      <c r="Y5" s="57"/>
      <c r="Z5" s="63"/>
      <c r="AA5" s="63"/>
      <c r="AB5" s="63"/>
      <c r="AC5" s="63"/>
      <c r="AD5" s="63"/>
      <c r="AE5" s="63"/>
      <c r="AF5" s="63"/>
      <c r="AG5" s="57"/>
    </row>
    <row r="6" spans="1:37" s="17" customFormat="1" ht="22.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227"/>
      <c r="G6" s="227"/>
      <c r="H6" s="227"/>
      <c r="I6" s="227"/>
      <c r="J6" s="227"/>
      <c r="K6" s="227"/>
      <c r="L6" s="227"/>
      <c r="M6" s="227"/>
      <c r="N6" s="87"/>
      <c r="O6" s="87"/>
      <c r="P6" s="87"/>
      <c r="Q6" s="87"/>
      <c r="R6" s="87"/>
      <c r="S6" s="87"/>
      <c r="T6" s="87"/>
      <c r="U6" s="87"/>
      <c r="V6" s="31" t="str">
        <f t="shared" ref="V6:V21" si="0">IF(W6=0,"QAP",IF(W6="X","FOLGA",IF(W6="F","FÉRIAS",IF(W6="A","FOLGA",IF(W6="O","FOLGA",IF(W6=9,"QAP",IF(W6=12,"QAP",IF(W6=7,"QAP",IF(W6=14,"QAP",IF(W6=16,"QAP",IF(W6="B","FOLGA",IF(W6="T","QAP",IF(W6="N","QAP",IF(W6=10,"QAP",IF(W6=11,"QAP",IF(W6="AT","ATESTADO",IF(W6=" ","CONTRATAR")))))))))))))))))</f>
        <v>QAP</v>
      </c>
      <c r="W6" s="90">
        <f>_xlfn.XLOOKUP(B6,'Escala mensal'!$E$4:$E$23,'Escala mensal'!$U$4:$U$23," ",0,1)</f>
        <v>0</v>
      </c>
      <c r="X6" s="57"/>
      <c r="Y6" s="57"/>
      <c r="Z6" s="63"/>
      <c r="AA6" s="63"/>
      <c r="AB6" s="63"/>
      <c r="AC6" s="63"/>
      <c r="AD6" s="99"/>
      <c r="AE6" s="63"/>
      <c r="AF6" s="63"/>
      <c r="AG6" s="57"/>
    </row>
    <row r="7" spans="1:37" s="17" customFormat="1" ht="22.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227"/>
      <c r="G7" s="227"/>
      <c r="H7" s="227"/>
      <c r="I7" s="227"/>
      <c r="J7" s="227"/>
      <c r="K7" s="227"/>
      <c r="L7" s="227"/>
      <c r="M7" s="227"/>
      <c r="N7" s="87"/>
      <c r="O7" s="87"/>
      <c r="P7" s="87"/>
      <c r="Q7" s="87"/>
      <c r="R7" s="87"/>
      <c r="S7" s="87"/>
      <c r="T7" s="87"/>
      <c r="U7" s="87"/>
      <c r="V7" s="31" t="str">
        <f t="shared" si="0"/>
        <v>QAP</v>
      </c>
      <c r="W7" s="90">
        <f>_xlfn.XLOOKUP(B7,'Escala mensal'!$E$4:$E$23,'Escala mensal'!$U$4:$U$23," ",0,1)</f>
        <v>0</v>
      </c>
      <c r="X7" s="57"/>
      <c r="Y7" s="57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227"/>
      <c r="I8" s="227"/>
      <c r="J8" s="227"/>
      <c r="K8" s="227"/>
      <c r="L8" s="227"/>
      <c r="M8" s="227"/>
      <c r="N8" s="227"/>
      <c r="O8" s="227"/>
      <c r="P8" s="87"/>
      <c r="Q8" s="87"/>
      <c r="R8" s="87"/>
      <c r="S8" s="87"/>
      <c r="T8" s="87"/>
      <c r="U8" s="87"/>
      <c r="V8" s="31" t="str">
        <f t="shared" si="0"/>
        <v>QAP</v>
      </c>
      <c r="W8" s="90">
        <f>_xlfn.XLOOKUP(B8,'Escala mensal'!$E$4:$E$23,'Escala mensal'!$U$4:$U$23," ",0,1)</f>
        <v>0</v>
      </c>
      <c r="X8" s="57"/>
      <c r="Y8" s="57"/>
      <c r="Z8" s="63"/>
      <c r="AA8" s="63"/>
      <c r="AB8" s="63"/>
      <c r="AC8" s="63"/>
      <c r="AD8" s="63"/>
      <c r="AE8" s="63"/>
      <c r="AF8" s="63"/>
      <c r="AG8" s="57"/>
    </row>
    <row r="9" spans="1:37" s="17" customFormat="1" ht="22.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227"/>
      <c r="I9" s="227"/>
      <c r="J9" s="227"/>
      <c r="K9" s="227"/>
      <c r="L9" s="227"/>
      <c r="M9" s="227"/>
      <c r="N9" s="227"/>
      <c r="O9" s="227"/>
      <c r="P9" s="87"/>
      <c r="Q9" s="87"/>
      <c r="R9" s="87"/>
      <c r="S9" s="87"/>
      <c r="T9" s="87"/>
      <c r="U9" s="87"/>
      <c r="V9" s="31" t="str">
        <f t="shared" si="0"/>
        <v>QAP</v>
      </c>
      <c r="W9" s="90">
        <f>_xlfn.XLOOKUP(B9,'Escala mensal'!$E$4:$E$23,'Escala mensal'!$U$4:$U$23," ",0,1)</f>
        <v>0</v>
      </c>
      <c r="X9" s="57"/>
      <c r="Y9" s="57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2.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227"/>
      <c r="J10" s="227"/>
      <c r="K10" s="227"/>
      <c r="L10" s="227"/>
      <c r="M10" s="227"/>
      <c r="N10" s="227"/>
      <c r="O10" s="227"/>
      <c r="P10" s="227"/>
      <c r="Q10" s="87"/>
      <c r="R10" s="87"/>
      <c r="S10" s="87"/>
      <c r="T10" s="87"/>
      <c r="U10" s="87"/>
      <c r="V10" s="31" t="str">
        <f t="shared" si="0"/>
        <v>QAP</v>
      </c>
      <c r="W10" s="90">
        <f>_xlfn.XLOOKUP(B10,'Escala mensal'!$E$4:$E$23,'Escala mensal'!$U$4:$U$23," ",0,1)</f>
        <v>0</v>
      </c>
      <c r="X10" s="57"/>
      <c r="Y10" s="57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227"/>
      <c r="L11" s="227"/>
      <c r="M11" s="227"/>
      <c r="N11" s="227"/>
      <c r="O11" s="227"/>
      <c r="P11" s="227"/>
      <c r="Q11" s="227"/>
      <c r="R11" s="227"/>
      <c r="S11" s="87"/>
      <c r="T11" s="87"/>
      <c r="U11" s="87"/>
      <c r="V11" s="31" t="str">
        <f t="shared" si="0"/>
        <v>QAP</v>
      </c>
      <c r="W11" s="90">
        <f>_xlfn.XLOOKUP(B11,'Escala mensal'!$E$4:$E$23,'Escala mensal'!$U$4:$U$23," ",0,1)</f>
        <v>0</v>
      </c>
      <c r="X11" s="57"/>
      <c r="Y11" s="57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2.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227"/>
      <c r="L12" s="227"/>
      <c r="M12" s="227"/>
      <c r="N12" s="227"/>
      <c r="O12" s="227"/>
      <c r="P12" s="227"/>
      <c r="Q12" s="227"/>
      <c r="R12" s="227"/>
      <c r="S12" s="87"/>
      <c r="T12" s="87"/>
      <c r="U12" s="87"/>
      <c r="V12" s="31" t="str">
        <f t="shared" si="0"/>
        <v>QAP</v>
      </c>
      <c r="W12" s="90">
        <f>_xlfn.XLOOKUP(B12,'Escala mensal'!$E$4:$E$23,'Escala mensal'!$U$4:$U$23," ",0,1)</f>
        <v>0</v>
      </c>
      <c r="X12" s="57"/>
      <c r="Y12" s="57"/>
      <c r="Z12" s="63"/>
      <c r="AA12" s="63"/>
      <c r="AB12" s="63"/>
      <c r="AC12" s="63"/>
      <c r="AD12" s="63"/>
      <c r="AE12" s="63"/>
      <c r="AF12" s="63"/>
      <c r="AG12" s="57"/>
    </row>
    <row r="13" spans="1:37" s="17" customFormat="1" ht="22.1" hidden="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31" t="str">
        <f t="shared" si="0"/>
        <v>FOLGA</v>
      </c>
      <c r="W13" s="90" t="str">
        <f>_xlfn.XLOOKUP(B13,'Escala mensal'!$E$4:$E$23,'Escala mensal'!$U$4:$U$23," ",0,1)</f>
        <v>X</v>
      </c>
      <c r="X13" s="57"/>
      <c r="Y13" s="57"/>
      <c r="Z13" s="63"/>
      <c r="AA13" s="63"/>
      <c r="AB13" s="63"/>
      <c r="AC13" s="63"/>
      <c r="AD13" s="63"/>
      <c r="AE13" s="63"/>
      <c r="AF13" s="63"/>
      <c r="AG13" s="57"/>
    </row>
    <row r="14" spans="1:37" ht="22.1" hidden="1" customHeight="1" x14ac:dyDescent="0.6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31" t="str">
        <f t="shared" si="0"/>
        <v>FOLGA</v>
      </c>
      <c r="W14" s="90" t="str">
        <f>_xlfn.XLOOKUP(B14,'Escala mensal'!$E$4:$E$23,'Escala mensal'!$U$4:$U$23," ",0,1)</f>
        <v>X</v>
      </c>
      <c r="X14" s="57"/>
      <c r="Y14" s="57"/>
      <c r="Z14" s="63"/>
      <c r="AA14" s="63"/>
      <c r="AB14" s="63"/>
      <c r="AC14" s="63"/>
      <c r="AD14" s="63"/>
    </row>
    <row r="15" spans="1:37" ht="22.1" hidden="1" customHeight="1" x14ac:dyDescent="0.6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31" t="str">
        <f t="shared" si="0"/>
        <v>FÉRIAS</v>
      </c>
      <c r="W15" s="90" t="str">
        <f>_xlfn.XLOOKUP(B15,'Escala mensal'!$E$4:$E$23,'Escala mensal'!$U$4:$U$23," ",0,1)</f>
        <v>F</v>
      </c>
      <c r="X15" s="57"/>
      <c r="Y15" s="57"/>
      <c r="Z15" s="63"/>
      <c r="AA15" s="63"/>
      <c r="AB15" s="63"/>
      <c r="AC15" s="63"/>
      <c r="AD15" s="63"/>
    </row>
    <row r="16" spans="1:37" ht="22.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227"/>
      <c r="N16" s="227"/>
      <c r="O16" s="227"/>
      <c r="P16" s="227"/>
      <c r="Q16" s="227"/>
      <c r="R16" s="227"/>
      <c r="S16" s="227"/>
      <c r="T16" s="227"/>
      <c r="U16" s="87"/>
      <c r="V16" s="31" t="str">
        <f t="shared" si="0"/>
        <v>QAP</v>
      </c>
      <c r="W16" s="90">
        <f>_xlfn.XLOOKUP(B16,'Escala mensal'!$E$4:$E$23,'Escala mensal'!$U$4:$U$23," ",0,1)</f>
        <v>0</v>
      </c>
      <c r="X16" s="57"/>
      <c r="Y16" s="57"/>
      <c r="Z16" s="63"/>
      <c r="AA16" s="63"/>
      <c r="AB16" s="63"/>
      <c r="AC16" s="63"/>
      <c r="AD16" s="63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169" t="str">
        <f t="shared" si="0"/>
        <v>QAP</v>
      </c>
      <c r="W17" s="170">
        <f>_xlfn.XLOOKUP(B17,'Escala mensal'!$E$4:$E$23,'Escala mensal'!$U$4:$U$23," ",0,1)</f>
        <v>0</v>
      </c>
      <c r="X17" s="171"/>
      <c r="Y17" s="171"/>
      <c r="Z17" s="63"/>
      <c r="AA17" s="63"/>
      <c r="AB17" s="63"/>
      <c r="AC17" s="63"/>
      <c r="AD17" s="63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FOLGA</v>
      </c>
      <c r="W18" s="90" t="str">
        <f>_xlfn.XLOOKUP(B18,'Escala mensal'!$E$4:$E$23,'Escala mensal'!$U$4:$U$23," ",0,1)</f>
        <v>X</v>
      </c>
      <c r="X18" s="57"/>
      <c r="Y18" s="57"/>
      <c r="Z18" s="63"/>
      <c r="AA18" s="63"/>
      <c r="AB18" s="63"/>
      <c r="AC18" s="63"/>
      <c r="AD18" s="63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mensal'!$U$4:$U$23," ",0,1)</f>
        <v>0</v>
      </c>
      <c r="X19" s="57"/>
      <c r="Y19" s="57"/>
      <c r="Z19" s="63"/>
      <c r="AA19" s="63"/>
      <c r="AB19" s="63"/>
      <c r="AC19" s="63"/>
      <c r="AD19" s="63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mensal'!$U$4:$U$23," ",0,1)</f>
        <v>0</v>
      </c>
      <c r="X20" s="57"/>
      <c r="Y20" s="57"/>
      <c r="Z20" s="63"/>
      <c r="AA20" s="63"/>
      <c r="AB20" s="63"/>
      <c r="AC20" s="63"/>
      <c r="AD20" s="63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mensal'!$U$4:$U$23," ",0,1)</f>
        <v>0</v>
      </c>
      <c r="X21" s="57"/>
      <c r="Y21" s="57"/>
      <c r="Z21" s="63"/>
      <c r="AA21" s="63"/>
      <c r="AB21" s="63"/>
      <c r="AC21" s="63"/>
      <c r="AD21" s="63"/>
    </row>
    <row r="22" spans="1:37" ht="22.1" customHeight="1" x14ac:dyDescent="0.6">
      <c r="A22" s="253" t="str">
        <f>_xlfn.CONCAT(SUBTOTAL(103, $A$5:$A$20), " ", "Op. estacionamento")</f>
        <v>8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3"/>
      <c r="W22" s="54"/>
      <c r="X22" s="57"/>
      <c r="Y22" s="57"/>
      <c r="Z22" s="63"/>
      <c r="AA22" s="63"/>
      <c r="AB22" s="63"/>
      <c r="AC22" s="63"/>
      <c r="AD22" s="63"/>
      <c r="AJ22" s="17"/>
    </row>
    <row r="23" spans="1:37" s="30" customFormat="1" ht="22.1" hidden="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1">IF(W23=0,"QAP",IF(W23="X","FOLGA",IF(W23="F","FÉRIAS",IF(W23="A","FOLGA",IF(W23="O","FOLGA",IF(W23=9,"QAP",IF(W23=12,"QAP",IF(W23=6,"QAP",IF(W23=7,"QAP",IF(W23=14,"QAP",IF(W23=16,"QAP",IF(W23="B","FOLGA",IF(W23="T","QAP",IF(W23="N","QAP",IF(W23=10,"QAP",IF(W23=11,"QAP",IF(W23="AT","ATESTADO",IF(W23=" ","CONTRATAR"))))))))))))))))))</f>
        <v>FÉRIAS</v>
      </c>
      <c r="W23" s="90" t="str">
        <f>_xlfn.XLOOKUP(B23,'Escala mensal'!$E$28:$E$36,'Escala mensal'!$U$28:$U$36,,0,1)</f>
        <v>F</v>
      </c>
      <c r="X23" s="57"/>
      <c r="Y23" s="59"/>
      <c r="Z23" s="63"/>
      <c r="AA23" s="63"/>
      <c r="AB23" s="63"/>
      <c r="AC23" s="63"/>
      <c r="AD23" s="63"/>
      <c r="AE23" s="64"/>
      <c r="AF23" s="63"/>
      <c r="AG23" s="59"/>
    </row>
    <row r="24" spans="1:37" s="30" customFormat="1" ht="22.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228"/>
      <c r="J24" s="228"/>
      <c r="K24" s="228"/>
      <c r="L24" s="228"/>
      <c r="M24" s="228"/>
      <c r="N24" s="228"/>
      <c r="O24" s="228"/>
      <c r="P24" s="228"/>
      <c r="Q24" s="88"/>
      <c r="R24" s="88"/>
      <c r="S24" s="88"/>
      <c r="T24" s="88"/>
      <c r="U24" s="89"/>
      <c r="V24" s="31" t="str">
        <f t="shared" si="1"/>
        <v>QAP</v>
      </c>
      <c r="W24" s="90">
        <f>_xlfn.XLOOKUP(B24,'Escala mensal'!$E$28:$E$36,'Escala mensal'!$U$28:$U$36,,0,1)</f>
        <v>0</v>
      </c>
      <c r="X24" s="57"/>
      <c r="Y24" s="59"/>
      <c r="Z24" s="63"/>
      <c r="AA24" s="63"/>
      <c r="AB24" s="63"/>
      <c r="AC24" s="63"/>
      <c r="AD24" s="63"/>
      <c r="AE24" s="64"/>
      <c r="AF24" s="63"/>
      <c r="AG24" s="59"/>
    </row>
    <row r="25" spans="1:37" s="30" customFormat="1" ht="22.1" hidden="1" customHeight="1" x14ac:dyDescent="0.25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31" t="str">
        <f t="shared" si="1"/>
        <v>FOLGA</v>
      </c>
      <c r="W25" s="90" t="str">
        <f>_xlfn.XLOOKUP(B25,'Escala mensal'!$E$28:$E$36,'Escala mensal'!$U$28:$U$36,,0,1)</f>
        <v>X</v>
      </c>
      <c r="X25" s="57"/>
      <c r="Y25" s="59"/>
      <c r="Z25" s="57"/>
      <c r="AA25" s="57"/>
      <c r="AB25" s="57"/>
      <c r="AC25" s="57"/>
      <c r="AD25" s="57"/>
      <c r="AE25" s="57"/>
      <c r="AF25" s="63"/>
      <c r="AG25" s="59"/>
    </row>
    <row r="26" spans="1:37" s="30" customFormat="1" ht="22.1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228"/>
      <c r="N26" s="228"/>
      <c r="O26" s="228"/>
      <c r="P26" s="228"/>
      <c r="Q26" s="228"/>
      <c r="R26" s="228"/>
      <c r="S26" s="228"/>
      <c r="T26" s="228"/>
      <c r="U26" s="228"/>
      <c r="V26" s="31" t="str">
        <f t="shared" si="1"/>
        <v>QAP</v>
      </c>
      <c r="W26" s="90">
        <f>_xlfn.XLOOKUP(B26,'Escala mensal'!$E$28:$E$36,'Escala mensal'!$U$28:$U$36,,0,1)</f>
        <v>0</v>
      </c>
      <c r="X26" s="57"/>
      <c r="Y26" s="59"/>
      <c r="Z26" s="63"/>
      <c r="AA26" s="63"/>
      <c r="AB26" s="63"/>
      <c r="AC26" s="63"/>
      <c r="AD26" s="63"/>
      <c r="AE26" s="64"/>
      <c r="AF26" s="63"/>
      <c r="AG26" s="59"/>
    </row>
    <row r="27" spans="1:37" s="30" customFormat="1" ht="22.1" customHeight="1" x14ac:dyDescent="0.6">
      <c r="A27" s="253" t="str">
        <f>CONCATENATE(SUBTOTAL(103, $A$23:$A$26), " ", "Cftv")</f>
        <v>2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4"/>
      <c r="W27" s="54"/>
      <c r="X27" s="59"/>
      <c r="Y27" s="59"/>
      <c r="Z27" s="63"/>
      <c r="AA27" s="63"/>
      <c r="AB27" s="63"/>
      <c r="AC27" s="63"/>
      <c r="AD27" s="63"/>
      <c r="AE27" s="64"/>
      <c r="AF27" s="63"/>
      <c r="AG27" s="59"/>
    </row>
    <row r="28" spans="1:37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QAP</v>
      </c>
      <c r="W28" s="90">
        <f>_xlfn.XLOOKUP(B28,'Escala mensal'!$E$28:$E$36,'Escala mensal'!$U$28:$U$36,,0,1)</f>
        <v>0</v>
      </c>
      <c r="X28" s="59"/>
      <c r="Y28" s="59"/>
      <c r="Z28" s="63"/>
      <c r="AA28" s="63"/>
      <c r="AB28" s="63"/>
      <c r="AC28" s="63"/>
      <c r="AD28" s="63"/>
      <c r="AE28" s="64"/>
      <c r="AF28" s="63"/>
      <c r="AG28" s="59"/>
    </row>
    <row r="29" spans="1:37" s="36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FOLGA</v>
      </c>
      <c r="W29" s="90" t="str">
        <f>_xlfn.XLOOKUP(B29,'Escala mensal'!$E$28:$E$36,'Escala mensal'!$U$28:$U$36,,0,1)</f>
        <v>X</v>
      </c>
      <c r="X29" s="57"/>
      <c r="Y29" s="57"/>
      <c r="Z29" s="63"/>
      <c r="AA29" s="63"/>
      <c r="AB29" s="63"/>
      <c r="AC29" s="63"/>
      <c r="AD29" s="63"/>
      <c r="AE29" s="64"/>
      <c r="AF29" s="64"/>
      <c r="AG29" s="56"/>
      <c r="AH29" s="34"/>
      <c r="AI29" s="34"/>
      <c r="AJ29" s="17"/>
      <c r="AK29" s="34"/>
    </row>
    <row r="30" spans="1:37" s="36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QAP</v>
      </c>
      <c r="W30" s="90">
        <f>_xlfn.XLOOKUP(B30,'Escala mensal'!$E$28:$E$36,'Escala mensal'!$U$28:$U$36,,0,1)</f>
        <v>0</v>
      </c>
      <c r="X30" s="57"/>
      <c r="Y30" s="57"/>
      <c r="Z30" s="63"/>
      <c r="AA30" s="63"/>
      <c r="AB30" s="63"/>
      <c r="AC30" s="63"/>
      <c r="AD30" s="63"/>
      <c r="AE30" s="64"/>
      <c r="AF30" s="64"/>
      <c r="AG30" s="56"/>
      <c r="AH30" s="34"/>
      <c r="AI30" s="34"/>
      <c r="AJ30" s="17"/>
      <c r="AK30" s="34"/>
    </row>
    <row r="31" spans="1:37" s="36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2"/>
        <v>QAP</v>
      </c>
      <c r="W31" s="90">
        <f>_xlfn.XLOOKUP(B31,'Escala mensal'!$E$28:$E$36,'Escala mensal'!$U$28:$U$36,,0,1)</f>
        <v>0</v>
      </c>
      <c r="X31" s="57"/>
      <c r="Y31" s="57"/>
      <c r="Z31" s="63"/>
      <c r="AA31" s="63"/>
      <c r="AB31" s="63"/>
      <c r="AC31" s="63"/>
      <c r="AD31" s="63"/>
      <c r="AE31" s="64"/>
      <c r="AF31" s="64"/>
      <c r="AG31" s="56"/>
      <c r="AH31" s="34"/>
      <c r="AI31" s="34"/>
      <c r="AJ31" s="17"/>
      <c r="AK31" s="34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QAP</v>
      </c>
      <c r="W32" s="90">
        <f>_xlfn.XLOOKUP(B32,'Escala mensal'!$E$28:$E$36,'Escala mensal'!$U$28:$U$36,,0,1)</f>
        <v>0</v>
      </c>
      <c r="X32" s="57"/>
      <c r="Y32" s="57"/>
      <c r="Z32" s="63"/>
      <c r="AA32" s="63"/>
      <c r="AB32" s="63"/>
      <c r="AC32" s="63"/>
      <c r="AD32" s="63"/>
      <c r="AE32" s="64"/>
      <c r="AF32" s="64"/>
      <c r="AG32" s="56"/>
      <c r="AH32" s="34"/>
      <c r="AI32" s="34"/>
      <c r="AJ32" s="17"/>
      <c r="AK32" s="34"/>
    </row>
    <row r="33" spans="1:37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 xml:space="preserve">FOLGAS:  • colaborador1 •   •   •   •  •   •   •   • colaborador4 • colaborador3 •   •   •   • colaborador2 •   •   •   •   •   • auxiliar4•  •  • auxiliar3•  •  •  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>OP.Cftv :   • supervisor4 •   • auxiliar2</v>
      </c>
      <c r="Q33" s="296"/>
      <c r="R33" s="296"/>
      <c r="S33" s="296"/>
      <c r="T33" s="296"/>
      <c r="U33" s="297"/>
      <c r="V33" s="177"/>
      <c r="W33" s="177"/>
      <c r="X33" s="99"/>
      <c r="Y33" s="99"/>
      <c r="Z33" s="99"/>
      <c r="AA33" s="99"/>
      <c r="AB33" s="99"/>
      <c r="AC33" s="99"/>
      <c r="AD33" s="99"/>
      <c r="AE33" s="178"/>
      <c r="AF33" s="99"/>
      <c r="AG33" s="99"/>
      <c r="AH33" s="100"/>
      <c r="AI33" s="100"/>
      <c r="AJ33" s="100"/>
      <c r="AK33" s="100"/>
    </row>
    <row r="34" spans="1:37" s="100" customFormat="1" ht="21.25" customHeight="1" x14ac:dyDescent="0.4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",$X$36)</f>
        <v xml:space="preserve">FÉRIAS:  •   •   •   •   •  •   •   •   •   •    • colaborador15 •   •   •   •   •   •   • supervisor2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98"/>
      <c r="Q34" s="299"/>
      <c r="R34" s="299"/>
      <c r="S34" s="299"/>
      <c r="T34" s="299"/>
      <c r="U34" s="300"/>
      <c r="V34" s="99"/>
      <c r="W34" s="99"/>
      <c r="X34" s="99"/>
      <c r="Y34" s="99"/>
      <c r="Z34" s="178"/>
      <c r="AA34" s="178"/>
      <c r="AB34" s="178"/>
      <c r="AC34" s="178"/>
      <c r="AD34" s="178"/>
      <c r="AE34" s="99"/>
      <c r="AF34" s="178"/>
      <c r="AG34" s="178"/>
      <c r="AH34" s="179"/>
      <c r="AI34" s="179"/>
      <c r="AJ34" s="179"/>
      <c r="AK34" s="179"/>
    </row>
    <row r="35" spans="1:37" s="182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184"/>
      <c r="W35" s="184"/>
      <c r="X35" s="185" t="str">
        <f>_xlfn.XLOOKUP($A$35,$V$31,$B$31," ",0,1)</f>
        <v xml:space="preserve"> </v>
      </c>
      <c r="Y35" s="185"/>
      <c r="Z35" s="178"/>
      <c r="AA35" s="99"/>
      <c r="AB35" s="99"/>
      <c r="AC35" s="99"/>
      <c r="AD35" s="99"/>
      <c r="AE35" s="99"/>
      <c r="AF35" s="99"/>
      <c r="AG35" s="99"/>
    </row>
    <row r="36" spans="1:37" s="58" customFormat="1" hidden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>colaborador15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>supervisor2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63"/>
      <c r="AC36" s="63"/>
      <c r="AD36" s="63"/>
      <c r="AE36" s="64"/>
      <c r="AF36" s="63"/>
      <c r="AG36" s="59"/>
      <c r="AH36" s="59"/>
      <c r="AI36" s="59"/>
      <c r="AJ36" s="59"/>
      <c r="AK36" s="59"/>
    </row>
    <row r="37" spans="1:37" s="33" customFormat="1" hidden="1" x14ac:dyDescent="0.6">
      <c r="A37" s="91" t="s">
        <v>154</v>
      </c>
      <c r="B37" s="91" t="str">
        <f>_xlfn.XLOOKUP($A$37,$V$5,$B$5," ",0,1)</f>
        <v>colaborador1</v>
      </c>
      <c r="C37" s="91" t="str">
        <f>_xlfn.XLOOKUP($A$37,$V$6,$B$6," ",0,1)</f>
        <v xml:space="preserve"> </v>
      </c>
      <c r="D37" s="91" t="str">
        <f>_xlfn.XLOOKUP($A$37,$V$7,$B$7," ",0,1)</f>
        <v xml:space="preserve"> </v>
      </c>
      <c r="E37" s="91" t="str">
        <f>_xlfn.XLOOKUP($A$37,$V$8,$B$8," ",0,1)</f>
        <v xml:space="preserve"> </v>
      </c>
      <c r="F37" s="91" t="str">
        <f>_xlfn.XLOOKUP($A$37,$V$9,$B$9,"",0,1)</f>
        <v/>
      </c>
      <c r="G37" s="91" t="str">
        <f>_xlfn.XLOOKUP($A$37,$V$10,$B$10," ",0,1)</f>
        <v xml:space="preserve"> </v>
      </c>
      <c r="H37" s="91" t="str">
        <f>_xlfn.XLOOKUP($A$37,$V$11,$B$11," ",0,1)</f>
        <v xml:space="preserve"> </v>
      </c>
      <c r="I37" s="91" t="str">
        <f>_xlfn.XLOOKUP($A$37,$V$12,$B$12," ",0,1)</f>
        <v xml:space="preserve"> </v>
      </c>
      <c r="J37" s="91" t="str">
        <f>_xlfn.XLOOKUP($A$37,$V$13,$B$13," ",0,1)</f>
        <v>colaborador4</v>
      </c>
      <c r="K37" s="91" t="str">
        <f>_xlfn.XLOOKUP($A$37,$V$14,$B$14," ",0,1)</f>
        <v>colaborador3</v>
      </c>
      <c r="L37" s="91" t="str">
        <f>_xlfn.XLOOKUP($A$37,$V$15,$B$15," ",0,1)</f>
        <v xml:space="preserve"> </v>
      </c>
      <c r="M37" s="91" t="str">
        <f>_xlfn.XLOOKUP($A$37,$V$16,$B$16," ",0,1)</f>
        <v xml:space="preserve"> </v>
      </c>
      <c r="N37" s="91" t="str">
        <f>_xlfn.XLOOKUP($A$37,$V$17,$B$17," ",0,1)</f>
        <v xml:space="preserve"> </v>
      </c>
      <c r="O37" s="91" t="str">
        <f>_xlfn.XLOOKUP($A$37,$V$18,$B$18," ",0,1)</f>
        <v>colaborador2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 xml:space="preserve"> </v>
      </c>
      <c r="T37" s="91" t="str">
        <f>_xlfn.XLOOKUP($A$37,$V$24,$B$24," ",0,1)</f>
        <v xml:space="preserve"> </v>
      </c>
      <c r="U37" s="91" t="str">
        <f>_xlfn.XLOOKUP($A$37,$V$25,$B$25," ",0,1)</f>
        <v>auxiliar4</v>
      </c>
      <c r="V37" s="91" t="str">
        <f>_xlfn.XLOOKUP($A$37,$V$26,$B$26," ",0,1)</f>
        <v xml:space="preserve"> </v>
      </c>
      <c r="W37" s="91" t="str">
        <f>_xlfn.XLOOKUP($A$37,$V$28,$B$28," ",0,1)</f>
        <v xml:space="preserve"> </v>
      </c>
      <c r="X37" s="91" t="str">
        <f>_xlfn.XLOOKUP($A$37,$V$29,$B$29," ",0,1)</f>
        <v>auxiliar3</v>
      </c>
      <c r="Y37" s="91" t="str">
        <f>_xlfn.XLOOKUP($A$37,$V$30,$B$30," ",0,1)</f>
        <v xml:space="preserve"> </v>
      </c>
      <c r="Z37" s="91" t="str">
        <f>_xlfn.XLOOKUP($A$37,$V$31,$B$31," ",0,1)</f>
        <v xml:space="preserve"> </v>
      </c>
      <c r="AA37" s="91" t="str">
        <f>_xlfn.XLOOKUP($A$37,$V$32,$B$32," ",0,1)</f>
        <v xml:space="preserve"> </v>
      </c>
      <c r="AB37" s="16"/>
      <c r="AC37" s="15"/>
      <c r="AD37" s="15"/>
      <c r="AE37" s="15"/>
      <c r="AF37" s="18"/>
      <c r="AG37" s="34"/>
      <c r="AH37" s="34"/>
      <c r="AI37" s="34"/>
      <c r="AJ37" s="17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6"/>
      <c r="AC38" s="15"/>
      <c r="AD38" s="15"/>
      <c r="AE38" s="15"/>
      <c r="AF38" s="18"/>
      <c r="AG38" s="34"/>
      <c r="AH38" s="34"/>
      <c r="AI38" s="34"/>
      <c r="AJ38" s="17"/>
      <c r="AK38" s="34"/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3">SUM($BF$274:$BW$274)</f>
        <v>0</v>
      </c>
      <c r="AO94" s="206">
        <f t="shared" si="3"/>
        <v>0</v>
      </c>
      <c r="AP94" s="206">
        <f t="shared" si="3"/>
        <v>0</v>
      </c>
      <c r="AQ94" s="206">
        <f t="shared" si="3"/>
        <v>0</v>
      </c>
      <c r="AR94" s="206">
        <f t="shared" si="3"/>
        <v>0</v>
      </c>
      <c r="AS94" s="206">
        <f t="shared" si="3"/>
        <v>0</v>
      </c>
      <c r="AT94" s="206">
        <f t="shared" si="3"/>
        <v>0</v>
      </c>
      <c r="AU94" s="206">
        <f t="shared" si="3"/>
        <v>0</v>
      </c>
      <c r="AV94" s="206">
        <f t="shared" si="3"/>
        <v>0</v>
      </c>
      <c r="AW94" s="206">
        <f t="shared" si="3"/>
        <v>0</v>
      </c>
      <c r="AX94" s="206">
        <f t="shared" si="3"/>
        <v>0</v>
      </c>
      <c r="AY94" s="206">
        <f t="shared" si="3"/>
        <v>0</v>
      </c>
      <c r="AZ94" s="206">
        <f t="shared" si="3"/>
        <v>0</v>
      </c>
      <c r="BA94" s="206">
        <f t="shared" si="3"/>
        <v>0</v>
      </c>
      <c r="BB94" s="206">
        <f t="shared" si="3"/>
        <v>0</v>
      </c>
      <c r="BC94" s="206">
        <f t="shared" si="3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4">
    <mergeCell ref="R39:S39"/>
    <mergeCell ref="A65:B65"/>
    <mergeCell ref="A66:B66"/>
    <mergeCell ref="E66:F66"/>
    <mergeCell ref="I66:J66"/>
    <mergeCell ref="M66:N66"/>
    <mergeCell ref="A69:B69"/>
    <mergeCell ref="E69:F69"/>
    <mergeCell ref="I69:J69"/>
    <mergeCell ref="M69:N69"/>
    <mergeCell ref="I65:J65"/>
    <mergeCell ref="M65:N65"/>
    <mergeCell ref="A67:B67"/>
    <mergeCell ref="E67:F67"/>
    <mergeCell ref="I67:J67"/>
    <mergeCell ref="M67:N67"/>
    <mergeCell ref="A68:B68"/>
    <mergeCell ref="E68:F68"/>
    <mergeCell ref="I68:J68"/>
    <mergeCell ref="M68:N68"/>
    <mergeCell ref="E65:F65"/>
    <mergeCell ref="A62:B62"/>
    <mergeCell ref="E62:F62"/>
    <mergeCell ref="I62:J62"/>
    <mergeCell ref="M62:N62"/>
    <mergeCell ref="B61:C61"/>
    <mergeCell ref="F61:G61"/>
    <mergeCell ref="J61:K61"/>
    <mergeCell ref="N61:O61"/>
    <mergeCell ref="A64:B64"/>
    <mergeCell ref="E64:F64"/>
    <mergeCell ref="I64:J64"/>
    <mergeCell ref="A63:B63"/>
    <mergeCell ref="E63:F63"/>
    <mergeCell ref="I63:J63"/>
    <mergeCell ref="M63:N63"/>
    <mergeCell ref="M64:N64"/>
    <mergeCell ref="A60:B60"/>
    <mergeCell ref="E60:F60"/>
    <mergeCell ref="I60:J60"/>
    <mergeCell ref="M60:N60"/>
    <mergeCell ref="Q60:R60"/>
    <mergeCell ref="A59:B59"/>
    <mergeCell ref="E59:F59"/>
    <mergeCell ref="I59:J59"/>
    <mergeCell ref="M59:N59"/>
    <mergeCell ref="Q59:R59"/>
    <mergeCell ref="A58:B58"/>
    <mergeCell ref="E58:F58"/>
    <mergeCell ref="I58:J58"/>
    <mergeCell ref="M58:N58"/>
    <mergeCell ref="Q58:R58"/>
    <mergeCell ref="A57:B57"/>
    <mergeCell ref="E57:F57"/>
    <mergeCell ref="I57:J57"/>
    <mergeCell ref="M57:N57"/>
    <mergeCell ref="Q57:R57"/>
    <mergeCell ref="A56:B56"/>
    <mergeCell ref="E56:F56"/>
    <mergeCell ref="I56:J56"/>
    <mergeCell ref="M56:N56"/>
    <mergeCell ref="Q56:R56"/>
    <mergeCell ref="A55:B55"/>
    <mergeCell ref="E55:F55"/>
    <mergeCell ref="I55:J55"/>
    <mergeCell ref="M55:N55"/>
    <mergeCell ref="Q55:R55"/>
    <mergeCell ref="A51:B51"/>
    <mergeCell ref="E51:F51"/>
    <mergeCell ref="I51:J51"/>
    <mergeCell ref="M51:N51"/>
    <mergeCell ref="Q51:R51"/>
    <mergeCell ref="A54:B54"/>
    <mergeCell ref="E54:F54"/>
    <mergeCell ref="I54:J54"/>
    <mergeCell ref="M54:N54"/>
    <mergeCell ref="Q54:R54"/>
    <mergeCell ref="A53:B53"/>
    <mergeCell ref="E53:F53"/>
    <mergeCell ref="I53:J53"/>
    <mergeCell ref="M53:N53"/>
    <mergeCell ref="Q53:R53"/>
    <mergeCell ref="Q52:R52"/>
    <mergeCell ref="A52:B52"/>
    <mergeCell ref="E52:F52"/>
    <mergeCell ref="I52:J52"/>
    <mergeCell ref="M52:N52"/>
    <mergeCell ref="A35:J35"/>
    <mergeCell ref="K35:U35"/>
    <mergeCell ref="Q47:R47"/>
    <mergeCell ref="A46:B46"/>
    <mergeCell ref="E46:F46"/>
    <mergeCell ref="I46:J46"/>
    <mergeCell ref="M46:N46"/>
    <mergeCell ref="Q46:R46"/>
    <mergeCell ref="A49:B49"/>
    <mergeCell ref="E49:F49"/>
    <mergeCell ref="I49:J49"/>
    <mergeCell ref="M49:N49"/>
    <mergeCell ref="Q49:R49"/>
    <mergeCell ref="A48:B48"/>
    <mergeCell ref="E48:F48"/>
    <mergeCell ref="I48:J48"/>
    <mergeCell ref="M48:N48"/>
    <mergeCell ref="Q48:R48"/>
    <mergeCell ref="B39:C39"/>
    <mergeCell ref="F39:G39"/>
    <mergeCell ref="J39:K39"/>
    <mergeCell ref="N39:O39"/>
    <mergeCell ref="A40:B40"/>
    <mergeCell ref="E40:F40"/>
    <mergeCell ref="R2:U2"/>
    <mergeCell ref="M2:Q2"/>
    <mergeCell ref="S1:T1"/>
    <mergeCell ref="A1:N1"/>
    <mergeCell ref="O1:Q1"/>
    <mergeCell ref="A2:L3"/>
    <mergeCell ref="AD3:AF3"/>
    <mergeCell ref="A33:O33"/>
    <mergeCell ref="A22:C22"/>
    <mergeCell ref="A27:C27"/>
    <mergeCell ref="P33:U34"/>
    <mergeCell ref="A34:O34"/>
    <mergeCell ref="Y1:Y4"/>
    <mergeCell ref="I47:J47"/>
    <mergeCell ref="M47:N47"/>
    <mergeCell ref="I40:J40"/>
    <mergeCell ref="M40:N40"/>
    <mergeCell ref="Q40:R40"/>
    <mergeCell ref="A41:B41"/>
    <mergeCell ref="E41:F41"/>
    <mergeCell ref="I41:J41"/>
    <mergeCell ref="M41:N41"/>
    <mergeCell ref="Q41:R41"/>
    <mergeCell ref="A42:B42"/>
    <mergeCell ref="E42:F42"/>
    <mergeCell ref="I42:J42"/>
    <mergeCell ref="M42:N42"/>
    <mergeCell ref="Q42:R42"/>
    <mergeCell ref="BE197:BW197"/>
    <mergeCell ref="BE216:BW216"/>
    <mergeCell ref="A43:B43"/>
    <mergeCell ref="E43:F43"/>
    <mergeCell ref="I43:J43"/>
    <mergeCell ref="M43:N43"/>
    <mergeCell ref="Q43:R43"/>
    <mergeCell ref="B50:C50"/>
    <mergeCell ref="F50:G50"/>
    <mergeCell ref="J50:K50"/>
    <mergeCell ref="N50:O50"/>
    <mergeCell ref="R50:S50"/>
    <mergeCell ref="A45:B45"/>
    <mergeCell ref="E45:F45"/>
    <mergeCell ref="I45:J45"/>
    <mergeCell ref="M45:N45"/>
    <mergeCell ref="Q45:R45"/>
    <mergeCell ref="A44:B44"/>
    <mergeCell ref="E44:F44"/>
    <mergeCell ref="I44:J44"/>
    <mergeCell ref="M44:N44"/>
    <mergeCell ref="Q44:R44"/>
    <mergeCell ref="A47:B47"/>
    <mergeCell ref="E47:F47"/>
    <mergeCell ref="R61:S61"/>
    <mergeCell ref="Q62:R62"/>
    <mergeCell ref="Q63:R63"/>
    <mergeCell ref="Q64:R64"/>
    <mergeCell ref="Q65:R65"/>
    <mergeCell ref="Q66:R66"/>
    <mergeCell ref="Q67:R67"/>
    <mergeCell ref="Q68:R68"/>
    <mergeCell ref="Q69:R69"/>
    <mergeCell ref="Q70:R70"/>
    <mergeCell ref="Q71:R71"/>
    <mergeCell ref="B72:C72"/>
    <mergeCell ref="F72:G72"/>
    <mergeCell ref="A73:B73"/>
    <mergeCell ref="E73:F73"/>
    <mergeCell ref="A74:B74"/>
    <mergeCell ref="E74:F74"/>
    <mergeCell ref="A75:B75"/>
    <mergeCell ref="E75:F75"/>
    <mergeCell ref="A71:B71"/>
    <mergeCell ref="E71:F71"/>
    <mergeCell ref="I71:J71"/>
    <mergeCell ref="M71:N71"/>
    <mergeCell ref="A70:B70"/>
    <mergeCell ref="E70:F70"/>
    <mergeCell ref="I70:J70"/>
    <mergeCell ref="M70:N70"/>
    <mergeCell ref="BE235:BW235"/>
    <mergeCell ref="BE254:BW254"/>
    <mergeCell ref="BE273:BW273"/>
    <mergeCell ref="BE292:BW292"/>
    <mergeCell ref="A81:B81"/>
    <mergeCell ref="E81:F81"/>
    <mergeCell ref="A82:B82"/>
    <mergeCell ref="E82:F82"/>
    <mergeCell ref="A76:B76"/>
    <mergeCell ref="E76:F76"/>
    <mergeCell ref="A77:B77"/>
    <mergeCell ref="E77:F77"/>
    <mergeCell ref="A78:B78"/>
    <mergeCell ref="E78:F78"/>
    <mergeCell ref="A79:B79"/>
    <mergeCell ref="E79:F79"/>
    <mergeCell ref="A80:B80"/>
    <mergeCell ref="E80:F80"/>
    <mergeCell ref="BE83:BW83"/>
    <mergeCell ref="BE102:BW102"/>
    <mergeCell ref="BE121:BW121"/>
    <mergeCell ref="BE140:BW140"/>
    <mergeCell ref="BE159:BW159"/>
    <mergeCell ref="BE178:BW178"/>
  </mergeCells>
  <phoneticPr fontId="3" type="noConversion"/>
  <conditionalFormatting sqref="V39:Y1048576 A83:U1048576">
    <cfRule type="containsText" dxfId="2346" priority="7067" operator="containsText" text="qrf">
      <formula>NOT(ISERROR(SEARCH("qrf",A39)))</formula>
    </cfRule>
  </conditionalFormatting>
  <conditionalFormatting sqref="AC2:AJ2">
    <cfRule type="cellIs" dxfId="2345" priority="7059" operator="equal">
      <formula>$M$2</formula>
    </cfRule>
  </conditionalFormatting>
  <conditionalFormatting sqref="AD3">
    <cfRule type="cellIs" dxfId="2344" priority="7058" operator="equal">
      <formula>$M$2</formula>
    </cfRule>
  </conditionalFormatting>
  <conditionalFormatting sqref="AC37:AE38">
    <cfRule type="containsText" dxfId="2343" priority="2763" operator="containsText" text="qrf">
      <formula>NOT(ISERROR(SEARCH("qrf",AC37)))</formula>
    </cfRule>
  </conditionalFormatting>
  <conditionalFormatting sqref="M3">
    <cfRule type="containsText" dxfId="2342" priority="2350" operator="containsText" text="qrf">
      <formula>NOT(ISERROR(SEARCH("qrf",M3)))</formula>
    </cfRule>
  </conditionalFormatting>
  <conditionalFormatting sqref="A1:N1">
    <cfRule type="containsText" dxfId="2341" priority="2349" operator="containsText" text="qrf">
      <formula>NOT(ISERROR(SEARCH("qrf",A1)))</formula>
    </cfRule>
  </conditionalFormatting>
  <conditionalFormatting sqref="O1">
    <cfRule type="containsText" dxfId="2340" priority="2348" operator="containsText" text="qrf">
      <formula>NOT(ISERROR(SEARCH("qrf",O1)))</formula>
    </cfRule>
  </conditionalFormatting>
  <conditionalFormatting sqref="D4:U4 A4:B4">
    <cfRule type="containsText" dxfId="2339" priority="2345" operator="containsText" text="qrf">
      <formula>NOT(ISERROR(SEARCH("qrf",A4)))</formula>
    </cfRule>
  </conditionalFormatting>
  <conditionalFormatting sqref="B28:B32">
    <cfRule type="containsText" dxfId="2338" priority="2344" operator="containsText" text="qrf">
      <formula>NOT(ISERROR(SEARCH("qrf",B28)))</formula>
    </cfRule>
  </conditionalFormatting>
  <conditionalFormatting sqref="B28:B32">
    <cfRule type="cellIs" dxfId="2337" priority="2343" operator="equal">
      <formula>0</formula>
    </cfRule>
  </conditionalFormatting>
  <conditionalFormatting sqref="A28:A32">
    <cfRule type="containsText" dxfId="2336" priority="2335" operator="containsText" text="qrf">
      <formula>NOT(ISERROR(SEARCH("qrf",A28)))</formula>
    </cfRule>
  </conditionalFormatting>
  <conditionalFormatting sqref="B28:B32">
    <cfRule type="containsText" dxfId="2335" priority="2334" operator="containsText" text="qrf">
      <formula>NOT(ISERROR(SEARCH("qrf",B28)))</formula>
    </cfRule>
  </conditionalFormatting>
  <conditionalFormatting sqref="D28:U32">
    <cfRule type="containsText" dxfId="2334" priority="2332" operator="containsText" text="valet">
      <formula>NOT(ISERROR(SEARCH("valet",D28)))</formula>
    </cfRule>
    <cfRule type="containsText" dxfId="2333" priority="2333" operator="containsText" text="qrf">
      <formula>NOT(ISERROR(SEARCH("qrf",D28)))</formula>
    </cfRule>
  </conditionalFormatting>
  <conditionalFormatting sqref="C4">
    <cfRule type="containsText" dxfId="2332" priority="2329" operator="containsText" text="qrf">
      <formula>NOT(ISERROR(SEARCH("qrf",C4)))</formula>
    </cfRule>
  </conditionalFormatting>
  <conditionalFormatting sqref="M2">
    <cfRule type="containsText" dxfId="2331" priority="366" operator="containsText" text="qrf">
      <formula>NOT(ISERROR(SEARCH("qrf",M2)))</formula>
    </cfRule>
  </conditionalFormatting>
  <conditionalFormatting sqref="C22">
    <cfRule type="containsText" dxfId="2330" priority="341" operator="containsText" text="qrf">
      <formula>NOT(ISERROR(SEARCH("qrf",C22)))</formula>
    </cfRule>
  </conditionalFormatting>
  <conditionalFormatting sqref="B22">
    <cfRule type="containsText" dxfId="2329" priority="340" operator="containsText" text="qrf">
      <formula>NOT(ISERROR(SEARCH("qrf",B22)))</formula>
    </cfRule>
  </conditionalFormatting>
  <conditionalFormatting sqref="B22">
    <cfRule type="cellIs" dxfId="2328" priority="339" operator="equal">
      <formula>0</formula>
    </cfRule>
  </conditionalFormatting>
  <conditionalFormatting sqref="C22">
    <cfRule type="containsText" dxfId="2327" priority="335" operator="containsText" text="12:40x21:00">
      <formula>NOT(ISERROR(SEARCH("12:40x21:00",C22)))</formula>
    </cfRule>
    <cfRule type="containsText" dxfId="2326" priority="336" operator="containsText" text="16:40">
      <formula>NOT(ISERROR(SEARCH("16:40",C22)))</formula>
    </cfRule>
    <cfRule type="containsText" dxfId="2325" priority="337" operator="containsText" text="09:40">
      <formula>NOT(ISERROR(SEARCH("09:40",C22)))</formula>
    </cfRule>
    <cfRule type="containsText" dxfId="2324" priority="338" operator="containsText" text="14:40">
      <formula>NOT(ISERROR(SEARCH("14:40",C22)))</formula>
    </cfRule>
  </conditionalFormatting>
  <conditionalFormatting sqref="A22">
    <cfRule type="containsText" dxfId="2323" priority="334" operator="containsText" text="qrf">
      <formula>NOT(ISERROR(SEARCH("qrf",A22)))</formula>
    </cfRule>
  </conditionalFormatting>
  <conditionalFormatting sqref="C27">
    <cfRule type="containsText" dxfId="2322" priority="333" operator="containsText" text="qrf">
      <formula>NOT(ISERROR(SEARCH("qrf",C27)))</formula>
    </cfRule>
  </conditionalFormatting>
  <conditionalFormatting sqref="B27">
    <cfRule type="containsText" dxfId="2321" priority="332" operator="containsText" text="qrf">
      <formula>NOT(ISERROR(SEARCH("qrf",B27)))</formula>
    </cfRule>
  </conditionalFormatting>
  <conditionalFormatting sqref="B27">
    <cfRule type="cellIs" dxfId="2320" priority="331" operator="equal">
      <formula>0</formula>
    </cfRule>
  </conditionalFormatting>
  <conditionalFormatting sqref="C27">
    <cfRule type="containsText" dxfId="2319" priority="327" operator="containsText" text="12:40x21:00">
      <formula>NOT(ISERROR(SEARCH("12:40x21:00",C27)))</formula>
    </cfRule>
    <cfRule type="containsText" dxfId="2318" priority="328" operator="containsText" text="16:40">
      <formula>NOT(ISERROR(SEARCH("16:40",C27)))</formula>
    </cfRule>
    <cfRule type="containsText" dxfId="2317" priority="329" operator="containsText" text="09:40">
      <formula>NOT(ISERROR(SEARCH("09:40",C27)))</formula>
    </cfRule>
    <cfRule type="containsText" dxfId="2316" priority="330" operator="containsText" text="14:40">
      <formula>NOT(ISERROR(SEARCH("14:40",C27)))</formula>
    </cfRule>
  </conditionalFormatting>
  <conditionalFormatting sqref="A27">
    <cfRule type="containsText" dxfId="2315" priority="326" operator="containsText" text="qrf">
      <formula>NOT(ISERROR(SEARCH("qrf",A27)))</formula>
    </cfRule>
  </conditionalFormatting>
  <conditionalFormatting sqref="D22:U22">
    <cfRule type="cellIs" dxfId="2314" priority="314" operator="equal">
      <formula>0</formula>
    </cfRule>
    <cfRule type="containsText" dxfId="2313" priority="317" operator="containsText" text="valet">
      <formula>NOT(ISERROR(SEARCH("valet",D22)))</formula>
    </cfRule>
    <cfRule type="containsText" dxfId="2312" priority="318" operator="containsText" text="qrf">
      <formula>NOT(ISERROR(SEARCH("qrf",D22)))</formula>
    </cfRule>
  </conditionalFormatting>
  <conditionalFormatting sqref="D22:U22">
    <cfRule type="cellIs" dxfId="2311" priority="315" operator="greaterThan">
      <formula>4</formula>
    </cfRule>
    <cfRule type="cellIs" dxfId="2310" priority="316" operator="lessThan">
      <formula>4</formula>
    </cfRule>
  </conditionalFormatting>
  <conditionalFormatting sqref="D27:U27">
    <cfRule type="cellIs" dxfId="2309" priority="310" operator="equal">
      <formula>0</formula>
    </cfRule>
    <cfRule type="containsText" dxfId="2308" priority="312" operator="containsText" text="valet">
      <formula>NOT(ISERROR(SEARCH("valet",D27)))</formula>
    </cfRule>
    <cfRule type="containsText" dxfId="2307" priority="313" operator="containsText" text="qrf">
      <formula>NOT(ISERROR(SEARCH("qrf",D27)))</formula>
    </cfRule>
  </conditionalFormatting>
  <conditionalFormatting sqref="D27:U27">
    <cfRule type="cellIs" dxfId="2306" priority="311" operator="equal">
      <formula>1</formula>
    </cfRule>
  </conditionalFormatting>
  <conditionalFormatting sqref="A36:AA38">
    <cfRule type="cellIs" dxfId="2305" priority="301" operator="equal">
      <formula>"caixa"</formula>
    </cfRule>
    <cfRule type="cellIs" dxfId="2304" priority="302" operator="equal">
      <formula>"valet"</formula>
    </cfRule>
    <cfRule type="cellIs" dxfId="2303" priority="303" operator="equal">
      <formula>"qrf"</formula>
    </cfRule>
  </conditionalFormatting>
  <conditionalFormatting sqref="W5:W21">
    <cfRule type="cellIs" dxfId="2302" priority="259" operator="equal">
      <formula>"caixa"</formula>
    </cfRule>
    <cfRule type="cellIs" dxfId="2301" priority="260" operator="equal">
      <formula>"valet"</formula>
    </cfRule>
    <cfRule type="cellIs" dxfId="2300" priority="261" operator="equal">
      <formula>"qrf"</formula>
    </cfRule>
  </conditionalFormatting>
  <conditionalFormatting sqref="W23:W26 W28:W32">
    <cfRule type="cellIs" dxfId="2299" priority="256" operator="equal">
      <formula>"caixa"</formula>
    </cfRule>
    <cfRule type="cellIs" dxfId="2298" priority="257" operator="equal">
      <formula>"valet"</formula>
    </cfRule>
    <cfRule type="cellIs" dxfId="2297" priority="258" operator="equal">
      <formula>"qrf"</formula>
    </cfRule>
  </conditionalFormatting>
  <conditionalFormatting sqref="C28:C32">
    <cfRule type="containsText" dxfId="2296" priority="252" operator="containsText" text="qrf">
      <formula>NOT(ISERROR(SEARCH("qrf",C28)))</formula>
    </cfRule>
  </conditionalFormatting>
  <conditionalFormatting sqref="C28:C32">
    <cfRule type="containsText" dxfId="2295" priority="248" operator="containsText" text="12:40 X 21:00">
      <formula>NOT(ISERROR(SEARCH("12:40 X 21:00",C28)))</formula>
    </cfRule>
    <cfRule type="containsText" dxfId="2294" priority="249" operator="containsText" text="16:40">
      <formula>NOT(ISERROR(SEARCH("16:40",C28)))</formula>
    </cfRule>
    <cfRule type="containsText" dxfId="2293" priority="250" operator="containsText" text="09:40">
      <formula>NOT(ISERROR(SEARCH("09:40",C28)))</formula>
    </cfRule>
    <cfRule type="containsText" dxfId="2292" priority="251" operator="containsText" text="14:40">
      <formula>NOT(ISERROR(SEARCH("14:40",C28)))</formula>
    </cfRule>
  </conditionalFormatting>
  <conditionalFormatting sqref="A2:L3">
    <cfRule type="cellIs" dxfId="2291" priority="244" operator="equal">
      <formula>"caixa"</formula>
    </cfRule>
    <cfRule type="cellIs" dxfId="2290" priority="245" operator="equal">
      <formula>"valet"</formula>
    </cfRule>
    <cfRule type="cellIs" dxfId="2289" priority="246" operator="equal">
      <formula>"qrf"</formula>
    </cfRule>
  </conditionalFormatting>
  <conditionalFormatting sqref="U72:U82">
    <cfRule type="containsText" dxfId="2288" priority="232" operator="containsText" text="qrf">
      <formula>NOT(ISERROR(SEARCH("qrf",U72)))</formula>
    </cfRule>
  </conditionalFormatting>
  <conditionalFormatting sqref="U70:U71">
    <cfRule type="containsText" dxfId="2287" priority="231" operator="containsText" text="qrf">
      <formula>NOT(ISERROR(SEARCH("qrf",U70)))</formula>
    </cfRule>
  </conditionalFormatting>
  <conditionalFormatting sqref="U60:U69">
    <cfRule type="containsText" dxfId="2286" priority="230" operator="containsText" text="qrf">
      <formula>NOT(ISERROR(SEARCH("qrf",U60)))</formula>
    </cfRule>
  </conditionalFormatting>
  <conditionalFormatting sqref="T39:T82">
    <cfRule type="containsText" dxfId="2285" priority="226" operator="containsText" text="CAIXA">
      <formula>NOT(ISERROR(SEARCH("CAIXA",T39)))</formula>
    </cfRule>
    <cfRule type="containsText" dxfId="2284" priority="227" operator="containsText" text="VALET">
      <formula>NOT(ISERROR(SEARCH("VALET",T39)))</formula>
    </cfRule>
    <cfRule type="cellIs" dxfId="2283" priority="228" operator="equal">
      <formula>"QRF"</formula>
    </cfRule>
    <cfRule type="containsText" dxfId="2282" priority="229" operator="containsText" text="ECHO 21">
      <formula>NOT(ISERROR(SEARCH("ECHO 21",T39)))</formula>
    </cfRule>
  </conditionalFormatting>
  <conditionalFormatting sqref="A23:A26">
    <cfRule type="cellIs" dxfId="2281" priority="115" operator="equal">
      <formula>"caixa"</formula>
    </cfRule>
    <cfRule type="cellIs" dxfId="2280" priority="116" operator="equal">
      <formula>"valet"</formula>
    </cfRule>
    <cfRule type="cellIs" dxfId="2279" priority="117" operator="equal">
      <formula>"qrf"</formula>
    </cfRule>
  </conditionalFormatting>
  <conditionalFormatting sqref="B23:B26">
    <cfRule type="cellIs" dxfId="2278" priority="100" operator="equal">
      <formula>"caixa"</formula>
    </cfRule>
    <cfRule type="cellIs" dxfId="2277" priority="101" operator="equal">
      <formula>"valet"</formula>
    </cfRule>
    <cfRule type="cellIs" dxfId="2276" priority="102" operator="equal">
      <formula>"qrf"</formula>
    </cfRule>
  </conditionalFormatting>
  <conditionalFormatting sqref="C23:C26">
    <cfRule type="containsText" dxfId="2275" priority="94" operator="containsText" text="qrf">
      <formula>NOT(ISERROR(SEARCH("qrf",C23)))</formula>
    </cfRule>
  </conditionalFormatting>
  <conditionalFormatting sqref="C23:C26">
    <cfRule type="containsText" dxfId="2274" priority="90" operator="containsText" text="12:40 X 21:00">
      <formula>NOT(ISERROR(SEARCH("12:40 X 21:00",C23)))</formula>
    </cfRule>
    <cfRule type="containsText" dxfId="2273" priority="91" operator="containsText" text="16:40">
      <formula>NOT(ISERROR(SEARCH("16:40",C23)))</formula>
    </cfRule>
    <cfRule type="containsText" dxfId="2272" priority="92" operator="containsText" text="09:40">
      <formula>NOT(ISERROR(SEARCH("09:40",C23)))</formula>
    </cfRule>
    <cfRule type="containsText" dxfId="2271" priority="93" operator="containsText" text="14:40">
      <formula>NOT(ISERROR(SEARCH("14:40",C23)))</formula>
    </cfRule>
  </conditionalFormatting>
  <conditionalFormatting sqref="K23:T23">
    <cfRule type="cellIs" dxfId="2270" priority="87" operator="equal">
      <formula>"caixa"</formula>
    </cfRule>
    <cfRule type="cellIs" dxfId="2269" priority="88" operator="equal">
      <formula>"valet"</formula>
    </cfRule>
    <cfRule type="cellIs" dxfId="2268" priority="89" operator="equal">
      <formula>"qrf"</formula>
    </cfRule>
  </conditionalFormatting>
  <conditionalFormatting sqref="D24:G24 I24:T24 D25:U26">
    <cfRule type="cellIs" dxfId="2267" priority="84" operator="equal">
      <formula>"caixa"</formula>
    </cfRule>
    <cfRule type="cellIs" dxfId="2266" priority="85" operator="equal">
      <formula>"valet"</formula>
    </cfRule>
    <cfRule type="cellIs" dxfId="2265" priority="86" operator="equal">
      <formula>"qrf"</formula>
    </cfRule>
  </conditionalFormatting>
  <conditionalFormatting sqref="H24">
    <cfRule type="cellIs" dxfId="2264" priority="81" operator="equal">
      <formula>"caixa"</formula>
    </cfRule>
    <cfRule type="cellIs" dxfId="2263" priority="82" operator="equal">
      <formula>"valet"</formula>
    </cfRule>
    <cfRule type="cellIs" dxfId="2262" priority="83" operator="equal">
      <formula>"qrf"</formula>
    </cfRule>
  </conditionalFormatting>
  <conditionalFormatting sqref="V1:X4">
    <cfRule type="cellIs" dxfId="2261" priority="60" operator="equal">
      <formula>"caixa"</formula>
    </cfRule>
    <cfRule type="cellIs" dxfId="2260" priority="61" operator="equal">
      <formula>"valet"</formula>
    </cfRule>
    <cfRule type="cellIs" dxfId="2259" priority="62" operator="equal">
      <formula>"qrf"</formula>
    </cfRule>
  </conditionalFormatting>
  <conditionalFormatting sqref="A39:S82">
    <cfRule type="containsText" dxfId="2258" priority="56" operator="containsText" text="CAIXA">
      <formula>NOT(ISERROR(SEARCH("CAIXA",A39)))</formula>
    </cfRule>
    <cfRule type="containsText" dxfId="2257" priority="57" operator="containsText" text="VALET">
      <formula>NOT(ISERROR(SEARCH("VALET",A39)))</formula>
    </cfRule>
    <cfRule type="cellIs" dxfId="2256" priority="58" operator="equal">
      <formula>"QRF"</formula>
    </cfRule>
    <cfRule type="containsText" dxfId="2255" priority="59" operator="containsText" text="ECHO 21">
      <formula>NOT(ISERROR(SEARCH("ECHO 21",A39)))</formula>
    </cfRule>
  </conditionalFormatting>
  <conditionalFormatting sqref="C39:C82">
    <cfRule type="containsText" dxfId="2254" priority="54" operator="containsText" text="12:40 x 21:00">
      <formula>NOT(ISERROR(SEARCH("12:40 x 21:00",C39)))</formula>
    </cfRule>
    <cfRule type="containsText" dxfId="2253" priority="55" operator="containsText" text="14:40 X 23:00">
      <formula>NOT(ISERROR(SEARCH("14:40 X 23:00",C39)))</formula>
    </cfRule>
  </conditionalFormatting>
  <conditionalFormatting sqref="D23:J23">
    <cfRule type="cellIs" dxfId="2252" priority="51" operator="equal">
      <formula>"caixa"</formula>
    </cfRule>
    <cfRule type="cellIs" dxfId="2251" priority="52" operator="equal">
      <formula>"valet"</formula>
    </cfRule>
    <cfRule type="cellIs" dxfId="2250" priority="53" operator="equal">
      <formula>"qrf"</formula>
    </cfRule>
  </conditionalFormatting>
  <conditionalFormatting sqref="C5:C21">
    <cfRule type="containsText" dxfId="2249" priority="50" operator="containsText" text="qrf">
      <formula>NOT(ISERROR(SEARCH("qrf",C5)))</formula>
    </cfRule>
  </conditionalFormatting>
  <conditionalFormatting sqref="C5:C21">
    <cfRule type="containsText" dxfId="2248" priority="46" operator="containsText" text="12:40 X 21:00">
      <formula>NOT(ISERROR(SEARCH("12:40 X 21:00",C5)))</formula>
    </cfRule>
    <cfRule type="containsText" dxfId="2247" priority="47" operator="containsText" text="16:40">
      <formula>NOT(ISERROR(SEARCH("16:40",C5)))</formula>
    </cfRule>
    <cfRule type="containsText" dxfId="2246" priority="48" operator="containsText" text="09:40">
      <formula>NOT(ISERROR(SEARCH("09:40",C5)))</formula>
    </cfRule>
    <cfRule type="containsText" dxfId="2245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2244" priority="43" operator="equal">
      <formula>"caixa"</formula>
    </cfRule>
    <cfRule type="cellIs" dxfId="2243" priority="44" operator="equal">
      <formula>"valet"</formula>
    </cfRule>
    <cfRule type="cellIs" dxfId="2242" priority="45" operator="equal">
      <formula>"qrf"</formula>
    </cfRule>
  </conditionalFormatting>
  <conditionalFormatting sqref="B19:B21">
    <cfRule type="cellIs" dxfId="2241" priority="40" operator="equal">
      <formula>"caixa"</formula>
    </cfRule>
    <cfRule type="cellIs" dxfId="2240" priority="41" operator="equal">
      <formula>"valet"</formula>
    </cfRule>
    <cfRule type="cellIs" dxfId="2239" priority="42" operator="equal">
      <formula>"qrf"</formula>
    </cfRule>
  </conditionalFormatting>
  <conditionalFormatting sqref="D16:T18 U16:U17 D5:U15">
    <cfRule type="containsText" dxfId="2238" priority="36" operator="containsText" text="CAIXA">
      <formula>NOT(ISERROR(SEARCH("CAIXA",D5)))</formula>
    </cfRule>
    <cfRule type="containsText" dxfId="2237" priority="37" operator="containsText" text="VALET">
      <formula>NOT(ISERROR(SEARCH("VALET",D5)))</formula>
    </cfRule>
    <cfRule type="cellIs" dxfId="2236" priority="38" operator="equal">
      <formula>"QRF"</formula>
    </cfRule>
    <cfRule type="containsText" dxfId="2235" priority="39" operator="containsText" text="ECHO 21">
      <formula>NOT(ISERROR(SEARCH("ECHO 21",D5)))</formula>
    </cfRule>
  </conditionalFormatting>
  <conditionalFormatting sqref="B12">
    <cfRule type="cellIs" dxfId="2234" priority="33" operator="equal">
      <formula>"caixa"</formula>
    </cfRule>
    <cfRule type="cellIs" dxfId="2233" priority="34" operator="equal">
      <formula>"valet"</formula>
    </cfRule>
    <cfRule type="cellIs" dxfId="2232" priority="35" operator="equal">
      <formula>"qrf"</formula>
    </cfRule>
  </conditionalFormatting>
  <conditionalFormatting sqref="BE84:BE100 BE103:BE119">
    <cfRule type="containsText" dxfId="2231" priority="32" operator="containsText" text="qrf">
      <formula>NOT(ISERROR(SEARCH("qrf",BE84)))</formula>
    </cfRule>
  </conditionalFormatting>
  <conditionalFormatting sqref="BF84:BW100 BF103:BW119 BF136:BW138">
    <cfRule type="containsText" dxfId="2230" priority="31" operator="containsText" text="1">
      <formula>NOT(ISERROR(SEARCH("1",BF84)))</formula>
    </cfRule>
  </conditionalFormatting>
  <conditionalFormatting sqref="AM83:BC83">
    <cfRule type="containsText" dxfId="2229" priority="30" operator="containsText" text="qrf">
      <formula>NOT(ISERROR(SEARCH("qrf",AM83)))</formula>
    </cfRule>
  </conditionalFormatting>
  <conditionalFormatting sqref="BE122:BE138">
    <cfRule type="containsText" dxfId="2228" priority="29" operator="containsText" text="qrf">
      <formula>NOT(ISERROR(SEARCH("qrf",BE122)))</formula>
    </cfRule>
  </conditionalFormatting>
  <conditionalFormatting sqref="BE141:BE157">
    <cfRule type="containsText" dxfId="2227" priority="28" operator="containsText" text="qrf">
      <formula>NOT(ISERROR(SEARCH("qrf",BE141)))</formula>
    </cfRule>
  </conditionalFormatting>
  <conditionalFormatting sqref="BE160:BE176">
    <cfRule type="containsText" dxfId="2226" priority="27" operator="containsText" text="qrf">
      <formula>NOT(ISERROR(SEARCH("qrf",BE160)))</formula>
    </cfRule>
  </conditionalFormatting>
  <conditionalFormatting sqref="BE179:BE195">
    <cfRule type="containsText" dxfId="2225" priority="26" operator="containsText" text="qrf">
      <formula>NOT(ISERROR(SEARCH("qrf",BE179)))</formula>
    </cfRule>
  </conditionalFormatting>
  <conditionalFormatting sqref="BE198:BE214">
    <cfRule type="containsText" dxfId="2224" priority="25" operator="containsText" text="qrf">
      <formula>NOT(ISERROR(SEARCH("qrf",BE198)))</formula>
    </cfRule>
  </conditionalFormatting>
  <conditionalFormatting sqref="BE217:BE233">
    <cfRule type="containsText" dxfId="2223" priority="24" operator="containsText" text="qrf">
      <formula>NOT(ISERROR(SEARCH("qrf",BE217)))</formula>
    </cfRule>
  </conditionalFormatting>
  <conditionalFormatting sqref="BE236:BE252">
    <cfRule type="containsText" dxfId="2222" priority="23" operator="containsText" text="qrf">
      <formula>NOT(ISERROR(SEARCH("qrf",BE236)))</formula>
    </cfRule>
  </conditionalFormatting>
  <conditionalFormatting sqref="BF122:BW135">
    <cfRule type="containsText" dxfId="2221" priority="22" operator="containsText" text="1">
      <formula>NOT(ISERROR(SEARCH("1",BF122)))</formula>
    </cfRule>
  </conditionalFormatting>
  <conditionalFormatting sqref="BF141:BW154">
    <cfRule type="containsText" dxfId="2220" priority="21" operator="containsText" text="1">
      <formula>NOT(ISERROR(SEARCH("1",BF141)))</formula>
    </cfRule>
  </conditionalFormatting>
  <conditionalFormatting sqref="BF160:BW173">
    <cfRule type="containsText" dxfId="2219" priority="20" operator="containsText" text="1">
      <formula>NOT(ISERROR(SEARCH("1",BF160)))</formula>
    </cfRule>
  </conditionalFormatting>
  <conditionalFormatting sqref="BF179:BW192">
    <cfRule type="containsText" dxfId="2218" priority="19" operator="containsText" text="1">
      <formula>NOT(ISERROR(SEARCH("1",BF179)))</formula>
    </cfRule>
  </conditionalFormatting>
  <conditionalFormatting sqref="BF198:BW211">
    <cfRule type="containsText" dxfId="2217" priority="18" operator="containsText" text="1">
      <formula>NOT(ISERROR(SEARCH("1",BF198)))</formula>
    </cfRule>
  </conditionalFormatting>
  <conditionalFormatting sqref="BF217:BW230">
    <cfRule type="containsText" dxfId="2216" priority="17" operator="containsText" text="1">
      <formula>NOT(ISERROR(SEARCH("1",BF217)))</formula>
    </cfRule>
  </conditionalFormatting>
  <conditionalFormatting sqref="BF236:BW249">
    <cfRule type="containsText" dxfId="2215" priority="16" operator="containsText" text="1">
      <formula>NOT(ISERROR(SEARCH("1",BF236)))</formula>
    </cfRule>
  </conditionalFormatting>
  <conditionalFormatting sqref="BE255:BE271">
    <cfRule type="containsText" dxfId="2214" priority="15" operator="containsText" text="qrf">
      <formula>NOT(ISERROR(SEARCH("qrf",BE255)))</formula>
    </cfRule>
  </conditionalFormatting>
  <conditionalFormatting sqref="BF255:BW268">
    <cfRule type="containsText" dxfId="2213" priority="14" operator="containsText" text="1">
      <formula>NOT(ISERROR(SEARCH("1",BF255)))</formula>
    </cfRule>
  </conditionalFormatting>
  <conditionalFormatting sqref="BE274:BE290">
    <cfRule type="containsText" dxfId="2212" priority="13" operator="containsText" text="qrf">
      <formula>NOT(ISERROR(SEARCH("qrf",BE274)))</formula>
    </cfRule>
  </conditionalFormatting>
  <conditionalFormatting sqref="BF274:BW287">
    <cfRule type="containsText" dxfId="2211" priority="12" operator="containsText" text="1">
      <formula>NOT(ISERROR(SEARCH("1",BF274)))</formula>
    </cfRule>
  </conditionalFormatting>
  <conditionalFormatting sqref="BE293:BE309">
    <cfRule type="containsText" dxfId="2210" priority="11" operator="containsText" text="qrf">
      <formula>NOT(ISERROR(SEARCH("qrf",BE293)))</formula>
    </cfRule>
  </conditionalFormatting>
  <conditionalFormatting sqref="BF293:BW306">
    <cfRule type="containsText" dxfId="2209" priority="10" operator="containsText" text="1">
      <formula>NOT(ISERROR(SEARCH("1",BF293)))</formula>
    </cfRule>
  </conditionalFormatting>
  <conditionalFormatting sqref="BF155:BW157">
    <cfRule type="containsText" dxfId="2208" priority="9" operator="containsText" text="1">
      <formula>NOT(ISERROR(SEARCH("1",BF155)))</formula>
    </cfRule>
  </conditionalFormatting>
  <conditionalFormatting sqref="BF174:BW176">
    <cfRule type="containsText" dxfId="2207" priority="8" operator="containsText" text="1">
      <formula>NOT(ISERROR(SEARCH("1",BF174)))</formula>
    </cfRule>
  </conditionalFormatting>
  <conditionalFormatting sqref="BF193:BW195">
    <cfRule type="containsText" dxfId="2206" priority="7" operator="containsText" text="1">
      <formula>NOT(ISERROR(SEARCH("1",BF193)))</formula>
    </cfRule>
  </conditionalFormatting>
  <conditionalFormatting sqref="BF212:BW214">
    <cfRule type="containsText" dxfId="2205" priority="6" operator="containsText" text="1">
      <formula>NOT(ISERROR(SEARCH("1",BF212)))</formula>
    </cfRule>
  </conditionalFormatting>
  <conditionalFormatting sqref="BF231:BW233">
    <cfRule type="containsText" dxfId="2204" priority="5" operator="containsText" text="1">
      <formula>NOT(ISERROR(SEARCH("1",BF231)))</formula>
    </cfRule>
  </conditionalFormatting>
  <conditionalFormatting sqref="BF250:BW252">
    <cfRule type="containsText" dxfId="2203" priority="4" operator="containsText" text="1">
      <formula>NOT(ISERROR(SEARCH("1",BF250)))</formula>
    </cfRule>
  </conditionalFormatting>
  <conditionalFormatting sqref="BF269:BW271">
    <cfRule type="containsText" dxfId="2202" priority="3" operator="containsText" text="1">
      <formula>NOT(ISERROR(SEARCH("1",BF269)))</formula>
    </cfRule>
  </conditionalFormatting>
  <conditionalFormatting sqref="BF288:BW290">
    <cfRule type="containsText" dxfId="2201" priority="2" operator="containsText" text="1">
      <formula>NOT(ISERROR(SEARCH("1",BF288)))</formula>
    </cfRule>
  </conditionalFormatting>
  <conditionalFormatting sqref="BF307:BW309">
    <cfRule type="containsText" dxfId="2200" priority="1" operator="containsText" text="1">
      <formula>NOT(ISERROR(SEARCH("1",BF307)))</formula>
    </cfRule>
  </conditionalFormatting>
  <pageMargins left="0.7" right="0.7" top="0.75" bottom="0.75" header="0.3" footer="0.3"/>
  <pageSetup paperSize="9" scale="63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8" r:id="rId4" name="Button 6">
              <controlPr defaultSize="0" print="0" autoFill="0" autoPict="0" macro="[0]!EsconderFolga16.EsconderFolga16">
                <anchor>
                  <from>
                    <xdr:col>28</xdr:col>
                    <xdr:colOff>836762</xdr:colOff>
                    <xdr:row>5</xdr:row>
                    <xdr:rowOff>25879</xdr:rowOff>
                  </from>
                  <to>
                    <xdr:col>30</xdr:col>
                    <xdr:colOff>483079</xdr:colOff>
                    <xdr:row>7</xdr:row>
                    <xdr:rowOff>112143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print="0" autoFill="0" autoPict="0" macro="[0]!ExibirFolga16.ExibirFolga16">
                <anchor>
                  <from>
                    <xdr:col>28</xdr:col>
                    <xdr:colOff>836762</xdr:colOff>
                    <xdr:row>8</xdr:row>
                    <xdr:rowOff>232913</xdr:rowOff>
                  </from>
                  <to>
                    <xdr:col>30</xdr:col>
                    <xdr:colOff>483079</xdr:colOff>
                    <xdr:row>11</xdr:row>
                    <xdr:rowOff>129396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6" name=" 5">
              <controlPr defaultSize="0" print="0" uiObject="1" autoLine="0" autoPict="0">
                <anchor moveWithCells="1" sizeWithCells="1">
                  <from>
                    <xdr:col>19</xdr:col>
                    <xdr:colOff>0</xdr:colOff>
                    <xdr:row>12</xdr:row>
                    <xdr:rowOff>0</xdr:rowOff>
                  </from>
                  <to>
                    <xdr:col>20</xdr:col>
                    <xdr:colOff>198408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 12">
              <controlPr defaultSize="0" print="0" uiObject="1" autoLine="0" autoPict="0">
                <anchor moveWithCells="1" sizeWithCells="1">
                  <from>
                    <xdr:col>19</xdr:col>
                    <xdr:colOff>0</xdr:colOff>
                    <xdr:row>12</xdr:row>
                    <xdr:rowOff>0</xdr:rowOff>
                  </from>
                  <to>
                    <xdr:col>20</xdr:col>
                    <xdr:colOff>198408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 13">
              <controlPr defaultSize="0" print="0" uiObject="1" autoLine="0" autoPict="0">
                <anchor moveWithCells="1" sizeWithCells="1">
                  <from>
                    <xdr:col>19</xdr:col>
                    <xdr:colOff>0</xdr:colOff>
                    <xdr:row>12</xdr:row>
                    <xdr:rowOff>0</xdr:rowOff>
                  </from>
                  <to>
                    <xdr:col>20</xdr:col>
                    <xdr:colOff>198408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 14">
              <controlPr defaultSize="0" print="0" uiObject="1" autoLine="0" autoPict="0">
                <anchor moveWithCells="1" sizeWithCells="1">
                  <from>
                    <xdr:col>19</xdr:col>
                    <xdr:colOff>0</xdr:colOff>
                    <xdr:row>12</xdr:row>
                    <xdr:rowOff>0</xdr:rowOff>
                  </from>
                  <to>
                    <xdr:col>20</xdr:col>
                    <xdr:colOff>198408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31A9D0-4D42-4776-87AE-79DB4D15FD59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EE888B00-9A87-45CD-9E6E-5AC943F98894}">
          <x14:formula1>
            <xm:f>'Referencia - erros'!$D$1:$D$10</xm:f>
          </x14:formula1>
          <xm:sqref>D24:G26 I24:U26 H25:H26 D23:J23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1BCC5-447D-475A-A80B-52103937E1FC}">
  <sheetPr codeName="Planilha168">
    <pageSetUpPr fitToPage="1"/>
  </sheetPr>
  <dimension ref="A1:BW309"/>
  <sheetViews>
    <sheetView showGridLines="0" showZeros="0" zoomScale="80" zoomScaleNormal="80" workbookViewId="0">
      <pane xSplit="3" ySplit="4" topLeftCell="D5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A36" sqref="A36:XFD38"/>
    </sheetView>
  </sheetViews>
  <sheetFormatPr defaultColWidth="9.125" defaultRowHeight="36" x14ac:dyDescent="0.6"/>
  <cols>
    <col min="1" max="1" width="7.875" style="37" customWidth="1"/>
    <col min="2" max="2" width="12" style="38" customWidth="1"/>
    <col min="3" max="3" width="14.625" style="34" customWidth="1"/>
    <col min="4" max="8" width="9.625" style="34" customWidth="1"/>
    <col min="9" max="21" width="9.625" style="26" customWidth="1"/>
    <col min="22" max="22" width="14.625" style="26" hidden="1" customWidth="1"/>
    <col min="23" max="23" width="15.75" style="26" hidden="1" customWidth="1"/>
    <col min="24" max="24" width="12.125" style="67" hidden="1" customWidth="1"/>
    <col min="25" max="25" width="59.625" style="67" hidden="1" customWidth="1"/>
    <col min="26" max="26" width="8.875" style="64" bestFit="1" customWidth="1"/>
    <col min="27" max="27" width="32.375" style="64" bestFit="1" customWidth="1"/>
    <col min="28" max="28" width="6.75" style="64" customWidth="1"/>
    <col min="29" max="29" width="20.25" style="64" customWidth="1"/>
    <col min="30" max="30" width="15.25" style="64" customWidth="1"/>
    <col min="31" max="31" width="14.875" style="64" customWidth="1"/>
    <col min="32" max="32" width="10.125" style="64" customWidth="1"/>
    <col min="33" max="33" width="15.25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9"/>
      <c r="I1" s="269"/>
      <c r="J1" s="269"/>
      <c r="K1" s="269"/>
      <c r="L1" s="269"/>
      <c r="M1" s="269"/>
      <c r="N1" s="269"/>
      <c r="O1" s="270" t="s">
        <v>126</v>
      </c>
      <c r="P1" s="271"/>
      <c r="Q1" s="271"/>
      <c r="R1" s="3" t="s">
        <v>127</v>
      </c>
      <c r="S1" s="272">
        <f>$M$2</f>
        <v>45764</v>
      </c>
      <c r="T1" s="272"/>
      <c r="U1" s="32"/>
      <c r="V1" s="115" t="s">
        <v>128</v>
      </c>
      <c r="W1" s="116" t="str">
        <f>_xlfn.XLOOKUP($V$1,$V$26,$B$26," ",0,1)</f>
        <v>auxiliar2</v>
      </c>
      <c r="X1" s="27" t="str">
        <f>_xlfn.XLOOKUP($V$1,$V$29,$B$29," ",0,1)</f>
        <v>auxiliar3</v>
      </c>
      <c r="Y1" s="301" t="s">
        <v>163</v>
      </c>
      <c r="Z1" s="68"/>
      <c r="AA1" s="69" t="s">
        <v>35</v>
      </c>
      <c r="AB1" s="69" t="s">
        <v>129</v>
      </c>
      <c r="AC1" s="69" t="s">
        <v>130</v>
      </c>
      <c r="AD1" s="69" t="s">
        <v>131</v>
      </c>
      <c r="AE1" s="69" t="s">
        <v>132</v>
      </c>
      <c r="AF1" s="70"/>
      <c r="AG1" s="71"/>
      <c r="AH1" s="1"/>
      <c r="AI1" s="1"/>
      <c r="AJ1" s="29"/>
      <c r="AK1" s="29"/>
    </row>
    <row r="2" spans="1:37" s="17" customFormat="1" ht="18.2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>Supervisores:  auxiliar1 • supervisor3 •     •  Supervisor Junior: auxiliar3   •  Supervisor técnico: lider1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'01'!M2:Q2+16</f>
        <v>45764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 xml:space="preserve"> </v>
      </c>
      <c r="W2" s="27" t="str">
        <f>_xlfn.XLOOKUP($V$1,$V$28,$B$28," ",0,1)</f>
        <v>auxiliar1</v>
      </c>
      <c r="X2" s="117" t="str">
        <f>_xlfn.XLOOKUP($V$1,$V$32,$B$32," ",0,1)</f>
        <v>lider1</v>
      </c>
      <c r="Y2" s="302"/>
      <c r="Z2" s="57"/>
      <c r="AA2" s="63"/>
      <c r="AB2" s="69"/>
      <c r="AC2" s="72">
        <f>$AC$3</f>
        <v>45764</v>
      </c>
      <c r="AD2" s="72" t="e">
        <f>_xlfn.XLOOKUP(AC2,previsao[dia],previsao[tempo],,0,1)</f>
        <v>#N/A</v>
      </c>
      <c r="AE2" s="73" t="e">
        <f>_xlfn.XLOOKUP($AC$2,previsao[dia],previsao[maxima],,0,1)</f>
        <v>#N/A</v>
      </c>
      <c r="AF2" s="73" t="e">
        <f>_xlfn.XLOOKUP($AC$2,previsao[dia],previsao[minima],,0,1)</f>
        <v>#N/A</v>
      </c>
      <c r="AG2" s="65"/>
      <c r="AH2" s="2"/>
      <c r="AI2" s="2"/>
      <c r="AJ2" s="2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>supervisor4</v>
      </c>
      <c r="W3" s="27" t="str">
        <f>_xlfn.XLOOKUP($V$1,$V$30,$B$30," ",0,1)</f>
        <v>supervisor3</v>
      </c>
      <c r="X3" s="118"/>
      <c r="Y3" s="302"/>
      <c r="Z3" s="57"/>
      <c r="AA3" s="63"/>
      <c r="AB3" s="75"/>
      <c r="AC3" s="72">
        <f>$M$2</f>
        <v>45764</v>
      </c>
      <c r="AD3" s="252" t="e">
        <f>_xlfn.XLOOKUP(AD2,'Referencia - erros'!H2:H30,'Referencia - erros'!I2:I30,,0,1)</f>
        <v>#N/A</v>
      </c>
      <c r="AE3" s="252"/>
      <c r="AF3" s="252"/>
      <c r="AG3" s="7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>auxiliar4</v>
      </c>
      <c r="W4" s="114" t="str">
        <f>_xlfn.XLOOKUP($V$1,$V$31,$B$31," ",0,1)</f>
        <v xml:space="preserve"> </v>
      </c>
      <c r="X4" s="119"/>
      <c r="Y4" s="303"/>
      <c r="Z4" s="63"/>
      <c r="AA4" s="63"/>
      <c r="AB4" s="63"/>
      <c r="AC4" s="63"/>
      <c r="AD4" s="63"/>
      <c r="AE4" s="76"/>
      <c r="AF4" s="76"/>
      <c r="AG4" s="66"/>
    </row>
    <row r="5" spans="1:37" s="17" customFormat="1" ht="21.6" hidden="1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FOLGA</v>
      </c>
      <c r="W5" s="90" t="str">
        <f>_xlfn.XLOOKUP(B5,'Escala mensal'!$E$4:$E$23,'Escala mensal'!$V$4:$V$23," ",0,1)</f>
        <v>X</v>
      </c>
      <c r="X5" s="57"/>
      <c r="Y5" s="57"/>
      <c r="Z5" s="63"/>
      <c r="AA5" s="63"/>
      <c r="AB5" s="63"/>
      <c r="AC5" s="63"/>
      <c r="AD5" s="63"/>
      <c r="AE5" s="63"/>
      <c r="AF5" s="63"/>
      <c r="AG5" s="57"/>
    </row>
    <row r="6" spans="1:37" s="17" customFormat="1" ht="22.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227"/>
      <c r="G6" s="227"/>
      <c r="H6" s="227"/>
      <c r="I6" s="227"/>
      <c r="J6" s="227"/>
      <c r="K6" s="227"/>
      <c r="L6" s="227"/>
      <c r="M6" s="227"/>
      <c r="N6" s="87"/>
      <c r="O6" s="87"/>
      <c r="P6" s="87"/>
      <c r="Q6" s="87"/>
      <c r="R6" s="87"/>
      <c r="S6" s="87"/>
      <c r="T6" s="87"/>
      <c r="U6" s="87"/>
      <c r="V6" s="31" t="str">
        <f t="shared" ref="V6:V21" si="0">IF(W6=0,"QAP",IF(W6="X","FOLGA",IF(W6="F","FÉRIAS",IF(W6="A","FOLGA",IF(W6="O","FOLGA",IF(W6=9,"QAP",IF(W6=12,"QAP",IF(W6=7,"QAP",IF(W6=14,"QAP",IF(W6=16,"QAP",IF(W6="B","FOLGA",IF(W6="T","QAP",IF(W6="N","QAP",IF(W6=10,"QAP",IF(W6=11,"QAP",IF(W6="AT","ATESTADO",IF(W6=" ","CONTRATAR")))))))))))))))))</f>
        <v>QAP</v>
      </c>
      <c r="W6" s="90">
        <f>_xlfn.XLOOKUP(B6,'Escala mensal'!$E$4:$E$23,'Escala mensal'!$V$4:$V$23," ",0,1)</f>
        <v>0</v>
      </c>
      <c r="X6" s="57"/>
      <c r="Y6" s="57"/>
      <c r="Z6" s="63"/>
      <c r="AA6" s="63"/>
      <c r="AB6" s="63"/>
      <c r="AC6" s="63"/>
      <c r="AD6" s="99"/>
      <c r="AE6" s="63"/>
      <c r="AF6" s="63"/>
      <c r="AG6" s="57"/>
    </row>
    <row r="7" spans="1:37" s="17" customFormat="1" ht="22.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227"/>
      <c r="G7" s="227"/>
      <c r="H7" s="227"/>
      <c r="I7" s="227"/>
      <c r="J7" s="227"/>
      <c r="K7" s="227"/>
      <c r="L7" s="227"/>
      <c r="M7" s="227"/>
      <c r="N7" s="87"/>
      <c r="O7" s="87"/>
      <c r="P7" s="87"/>
      <c r="Q7" s="87"/>
      <c r="R7" s="87"/>
      <c r="S7" s="87"/>
      <c r="T7" s="87"/>
      <c r="U7" s="87"/>
      <c r="V7" s="31" t="str">
        <f t="shared" si="0"/>
        <v>QAP</v>
      </c>
      <c r="W7" s="90">
        <f>_xlfn.XLOOKUP(B7,'Escala mensal'!$E$4:$E$23,'Escala mensal'!$V$4:$V$23," ",0,1)</f>
        <v>0</v>
      </c>
      <c r="X7" s="57"/>
      <c r="Y7" s="57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227"/>
      <c r="I8" s="227"/>
      <c r="J8" s="227"/>
      <c r="K8" s="227"/>
      <c r="L8" s="227"/>
      <c r="M8" s="227"/>
      <c r="N8" s="227"/>
      <c r="O8" s="227"/>
      <c r="P8" s="87"/>
      <c r="Q8" s="87"/>
      <c r="R8" s="87"/>
      <c r="S8" s="87"/>
      <c r="T8" s="87"/>
      <c r="U8" s="87"/>
      <c r="V8" s="31" t="str">
        <f t="shared" si="0"/>
        <v>QAP</v>
      </c>
      <c r="W8" s="90">
        <f>_xlfn.XLOOKUP(B8,'Escala mensal'!$E$4:$E$23,'Escala mensal'!$V$4:$V$23," ",0,1)</f>
        <v>0</v>
      </c>
      <c r="X8" s="57"/>
      <c r="Y8" s="57"/>
      <c r="Z8" s="63"/>
      <c r="AA8" s="63"/>
      <c r="AB8" s="63"/>
      <c r="AC8" s="63"/>
      <c r="AD8" s="63"/>
      <c r="AE8" s="63"/>
      <c r="AF8" s="63"/>
      <c r="AG8" s="57"/>
    </row>
    <row r="9" spans="1:37" s="17" customFormat="1" ht="22.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227"/>
      <c r="I9" s="227"/>
      <c r="J9" s="227"/>
      <c r="K9" s="227"/>
      <c r="L9" s="227"/>
      <c r="M9" s="227"/>
      <c r="N9" s="227"/>
      <c r="O9" s="227"/>
      <c r="P9" s="87"/>
      <c r="Q9" s="87"/>
      <c r="R9" s="87"/>
      <c r="S9" s="87"/>
      <c r="T9" s="87"/>
      <c r="U9" s="87"/>
      <c r="V9" s="31" t="str">
        <f t="shared" si="0"/>
        <v>QAP</v>
      </c>
      <c r="W9" s="90">
        <f>_xlfn.XLOOKUP(B9,'Escala mensal'!$E$4:$E$23,'Escala mensal'!$V$4:$V$23," ",0,1)</f>
        <v>0</v>
      </c>
      <c r="X9" s="57"/>
      <c r="Y9" s="57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2.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227"/>
      <c r="J10" s="227"/>
      <c r="K10" s="227"/>
      <c r="L10" s="227"/>
      <c r="M10" s="227"/>
      <c r="N10" s="227"/>
      <c r="O10" s="227"/>
      <c r="P10" s="227"/>
      <c r="Q10" s="87"/>
      <c r="R10" s="87"/>
      <c r="S10" s="87"/>
      <c r="T10" s="87"/>
      <c r="U10" s="87"/>
      <c r="V10" s="31" t="str">
        <f t="shared" si="0"/>
        <v>QAP</v>
      </c>
      <c r="W10" s="90">
        <f>_xlfn.XLOOKUP(B10,'Escala mensal'!$E$4:$E$23,'Escala mensal'!$V$4:$V$23," ",0,1)</f>
        <v>0</v>
      </c>
      <c r="X10" s="57"/>
      <c r="Y10" s="57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227"/>
      <c r="L11" s="227"/>
      <c r="M11" s="227"/>
      <c r="N11" s="227"/>
      <c r="O11" s="227"/>
      <c r="P11" s="227"/>
      <c r="Q11" s="227"/>
      <c r="R11" s="227"/>
      <c r="S11" s="87"/>
      <c r="T11" s="87"/>
      <c r="U11" s="87"/>
      <c r="V11" s="31" t="str">
        <f t="shared" si="0"/>
        <v>QAP</v>
      </c>
      <c r="W11" s="90">
        <f>_xlfn.XLOOKUP(B11,'Escala mensal'!$E$4:$E$23,'Escala mensal'!$V$4:$V$23," ",0,1)</f>
        <v>0</v>
      </c>
      <c r="X11" s="57"/>
      <c r="Y11" s="57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2.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227"/>
      <c r="L12" s="227"/>
      <c r="M12" s="227"/>
      <c r="N12" s="227"/>
      <c r="O12" s="227"/>
      <c r="P12" s="227"/>
      <c r="Q12" s="227"/>
      <c r="R12" s="227"/>
      <c r="S12" s="87"/>
      <c r="T12" s="87"/>
      <c r="U12" s="87"/>
      <c r="V12" s="31" t="str">
        <f t="shared" si="0"/>
        <v>QAP</v>
      </c>
      <c r="W12" s="90">
        <f>_xlfn.XLOOKUP(B12,'Escala mensal'!$E$4:$E$23,'Escala mensal'!$V$4:$V$23," ",0,1)</f>
        <v>0</v>
      </c>
      <c r="X12" s="57"/>
      <c r="Y12" s="57"/>
      <c r="Z12" s="63"/>
      <c r="AA12" s="63"/>
      <c r="AB12" s="63"/>
      <c r="AC12" s="63"/>
      <c r="AD12" s="63"/>
      <c r="AE12" s="63"/>
      <c r="AF12" s="63"/>
      <c r="AG12" s="57"/>
    </row>
    <row r="13" spans="1:37" s="17" customFormat="1" ht="22.1" hidden="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31" t="str">
        <f t="shared" si="0"/>
        <v>FOLGA</v>
      </c>
      <c r="W13" s="90" t="str">
        <f>_xlfn.XLOOKUP(B13,'Escala mensal'!$E$4:$E$23,'Escala mensal'!$V$4:$V$23," ",0,1)</f>
        <v>X</v>
      </c>
      <c r="X13" s="57"/>
      <c r="Y13" s="57"/>
      <c r="Z13" s="63"/>
      <c r="AA13" s="63"/>
      <c r="AB13" s="63"/>
      <c r="AC13" s="63"/>
      <c r="AD13" s="63"/>
      <c r="AE13" s="63"/>
      <c r="AF13" s="63"/>
      <c r="AG13" s="57"/>
    </row>
    <row r="14" spans="1:37" ht="22.1" hidden="1" customHeight="1" x14ac:dyDescent="0.6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31" t="str">
        <f t="shared" si="0"/>
        <v>FOLGA</v>
      </c>
      <c r="W14" s="90" t="str">
        <f>_xlfn.XLOOKUP(B14,'Escala mensal'!$E$4:$E$23,'Escala mensal'!$V$4:$V$23," ",0,1)</f>
        <v>X</v>
      </c>
      <c r="X14" s="57"/>
      <c r="Y14" s="57"/>
      <c r="Z14" s="63"/>
      <c r="AA14" s="63"/>
      <c r="AB14" s="63"/>
      <c r="AC14" s="63"/>
      <c r="AD14" s="63"/>
    </row>
    <row r="15" spans="1:37" ht="22.1" hidden="1" customHeight="1" x14ac:dyDescent="0.6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31" t="str">
        <f t="shared" si="0"/>
        <v>FÉRIAS</v>
      </c>
      <c r="W15" s="90" t="str">
        <f>_xlfn.XLOOKUP(B15,'Escala mensal'!$E$4:$E$23,'Escala mensal'!$V$4:$V$23," ",0,1)</f>
        <v>F</v>
      </c>
      <c r="X15" s="57"/>
      <c r="Y15" s="57"/>
      <c r="Z15" s="63"/>
      <c r="AA15" s="63"/>
      <c r="AB15" s="63"/>
      <c r="AC15" s="63"/>
      <c r="AD15" s="63"/>
    </row>
    <row r="16" spans="1:37" ht="22.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227"/>
      <c r="N16" s="227"/>
      <c r="O16" s="227"/>
      <c r="P16" s="227"/>
      <c r="Q16" s="227"/>
      <c r="R16" s="227"/>
      <c r="S16" s="227"/>
      <c r="T16" s="227"/>
      <c r="U16" s="87"/>
      <c r="V16" s="31" t="str">
        <f t="shared" si="0"/>
        <v>QAP</v>
      </c>
      <c r="W16" s="90">
        <f>_xlfn.XLOOKUP(B16,'Escala mensal'!$E$4:$E$23,'Escala mensal'!$V$4:$V$23," ",0,1)</f>
        <v>0</v>
      </c>
      <c r="X16" s="57"/>
      <c r="Y16" s="57"/>
      <c r="Z16" s="63"/>
      <c r="AA16" s="63"/>
      <c r="AB16" s="63"/>
      <c r="AC16" s="63"/>
      <c r="AD16" s="63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169" t="str">
        <f t="shared" si="0"/>
        <v>QAP</v>
      </c>
      <c r="W17" s="170">
        <f>_xlfn.XLOOKUP(B17,'Escala mensal'!$E$4:$E$23,'Escala mensal'!$V$4:$V$23," ",0,1)</f>
        <v>0</v>
      </c>
      <c r="X17" s="171"/>
      <c r="Y17" s="171"/>
      <c r="Z17" s="63"/>
      <c r="AA17" s="63"/>
      <c r="AB17" s="63"/>
      <c r="AC17" s="63"/>
      <c r="AD17" s="63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FOLGA</v>
      </c>
      <c r="W18" s="90" t="str">
        <f>_xlfn.XLOOKUP(B18,'Escala mensal'!$E$4:$E$23,'Escala mensal'!$V$4:$V$23," ",0,1)</f>
        <v>X</v>
      </c>
      <c r="X18" s="57"/>
      <c r="Y18" s="57"/>
      <c r="Z18" s="63"/>
      <c r="AA18" s="63"/>
      <c r="AB18" s="63"/>
      <c r="AC18" s="63"/>
      <c r="AD18" s="63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mensal'!$V$4:$V$23," ",0,1)</f>
        <v>0</v>
      </c>
      <c r="X19" s="57"/>
      <c r="Y19" s="57"/>
      <c r="Z19" s="63"/>
      <c r="AA19" s="63"/>
      <c r="AB19" s="63"/>
      <c r="AC19" s="63"/>
      <c r="AD19" s="63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mensal'!$V$4:$V$23," ",0,1)</f>
        <v>0</v>
      </c>
      <c r="X20" s="57"/>
      <c r="Y20" s="57"/>
      <c r="Z20" s="63"/>
      <c r="AA20" s="63"/>
      <c r="AB20" s="63"/>
      <c r="AC20" s="63"/>
      <c r="AD20" s="63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mensal'!$V$4:$V$23," ",0,1)</f>
        <v>0</v>
      </c>
      <c r="X21" s="57"/>
      <c r="Y21" s="57"/>
      <c r="Z21" s="63"/>
      <c r="AA21" s="63"/>
      <c r="AB21" s="63"/>
      <c r="AC21" s="63"/>
      <c r="AD21" s="63"/>
    </row>
    <row r="22" spans="1:37" ht="22.1" customHeight="1" x14ac:dyDescent="0.6">
      <c r="A22" s="253" t="str">
        <f>_xlfn.CONCAT(SUBTOTAL(103, $A$5:$A$20), " ", "Op. estacionamento")</f>
        <v>8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3"/>
      <c r="W22" s="54"/>
      <c r="X22" s="57"/>
      <c r="Y22" s="57"/>
      <c r="Z22" s="63"/>
      <c r="AA22" s="63"/>
      <c r="AB22" s="63"/>
      <c r="AC22" s="63"/>
      <c r="AD22" s="63"/>
      <c r="AJ22" s="17"/>
    </row>
    <row r="23" spans="1:37" s="30" customFormat="1" ht="22.1" hidden="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1">IF(W23=0,"QAP",IF(W23="X","FOLGA",IF(W23="F","FÉRIAS",IF(W23="A","FOLGA",IF(W23="O","FOLGA",IF(W23=9,"QAP",IF(W23=12,"QAP",IF(W23=6,"QAP",IF(W23=7,"QAP",IF(W23=14,"QAP",IF(W23=16,"QAP",IF(W23="B","FOLGA",IF(W23="T","QAP",IF(W23="N","QAP",IF(W23=10,"QAP",IF(W23=11,"QAP",IF(W23="AT","ATESTADO",IF(W23=" ","CONTRATAR"))))))))))))))))))</f>
        <v>FÉRIAS</v>
      </c>
      <c r="W23" s="90" t="str">
        <f>_xlfn.XLOOKUP(B23,'Escala mensal'!$E$28:$E$36,'Escala mensal'!$V$28:$V$36,,0,1)</f>
        <v>F</v>
      </c>
      <c r="X23" s="57"/>
      <c r="Y23" s="59"/>
      <c r="Z23" s="63"/>
      <c r="AA23" s="63"/>
      <c r="AB23" s="63"/>
      <c r="AC23" s="63"/>
      <c r="AD23" s="63"/>
      <c r="AE23" s="64"/>
      <c r="AF23" s="63"/>
      <c r="AG23" s="59"/>
    </row>
    <row r="24" spans="1:37" s="30" customFormat="1" ht="22.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228"/>
      <c r="J24" s="228"/>
      <c r="K24" s="228"/>
      <c r="L24" s="228"/>
      <c r="M24" s="228"/>
      <c r="N24" s="228"/>
      <c r="O24" s="228"/>
      <c r="P24" s="228"/>
      <c r="Q24" s="88"/>
      <c r="R24" s="88"/>
      <c r="S24" s="88"/>
      <c r="T24" s="88"/>
      <c r="U24" s="89"/>
      <c r="V24" s="31" t="str">
        <f t="shared" si="1"/>
        <v>QAP</v>
      </c>
      <c r="W24" s="90">
        <f>_xlfn.XLOOKUP(B24,'Escala mensal'!$E$28:$E$36,'Escala mensal'!$V$28:$V$36,,0,1)</f>
        <v>0</v>
      </c>
      <c r="X24" s="57"/>
      <c r="Y24" s="59"/>
      <c r="Z24" s="63"/>
      <c r="AA24" s="63"/>
      <c r="AB24" s="63"/>
      <c r="AC24" s="63"/>
      <c r="AD24" s="63"/>
      <c r="AE24" s="64"/>
      <c r="AF24" s="63"/>
      <c r="AG24" s="59"/>
    </row>
    <row r="25" spans="1:37" s="30" customFormat="1" ht="22.1" customHeight="1" x14ac:dyDescent="0.25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88"/>
      <c r="G25" s="88"/>
      <c r="H25" s="88"/>
      <c r="I25" s="88"/>
      <c r="J25" s="88"/>
      <c r="K25" s="88"/>
      <c r="L25" s="88"/>
      <c r="M25" s="228"/>
      <c r="N25" s="228"/>
      <c r="O25" s="228"/>
      <c r="P25" s="228"/>
      <c r="Q25" s="228"/>
      <c r="R25" s="228"/>
      <c r="S25" s="228"/>
      <c r="T25" s="228"/>
      <c r="U25" s="228"/>
      <c r="V25" s="31" t="str">
        <f t="shared" si="1"/>
        <v>QAP</v>
      </c>
      <c r="W25" s="90">
        <f>_xlfn.XLOOKUP(B25,'Escala mensal'!$E$28:$E$36,'Escala mensal'!$V$28:$V$36,,0,1)</f>
        <v>0</v>
      </c>
      <c r="X25" s="57"/>
      <c r="Y25" s="59"/>
      <c r="Z25" s="57"/>
      <c r="AA25" s="57"/>
      <c r="AB25" s="57"/>
      <c r="AC25" s="57"/>
      <c r="AD25" s="57"/>
      <c r="AE25" s="57"/>
      <c r="AF25" s="63"/>
      <c r="AG25" s="59"/>
    </row>
    <row r="26" spans="1:37" s="30" customFormat="1" ht="22.1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228"/>
      <c r="N26" s="228"/>
      <c r="O26" s="228"/>
      <c r="P26" s="228"/>
      <c r="Q26" s="228"/>
      <c r="R26" s="228"/>
      <c r="S26" s="228"/>
      <c r="T26" s="228"/>
      <c r="U26" s="228"/>
      <c r="V26" s="31" t="str">
        <f t="shared" si="1"/>
        <v>QAP</v>
      </c>
      <c r="W26" s="90">
        <f>_xlfn.XLOOKUP(B26,'Escala mensal'!$E$28:$E$36,'Escala mensal'!$V$28:$V$36,,0,1)</f>
        <v>0</v>
      </c>
      <c r="X26" s="57"/>
      <c r="Y26" s="59"/>
      <c r="Z26" s="63"/>
      <c r="AA26" s="63"/>
      <c r="AB26" s="63"/>
      <c r="AC26" s="63"/>
      <c r="AD26" s="63"/>
      <c r="AE26" s="64"/>
      <c r="AF26" s="63"/>
      <c r="AG26" s="59"/>
    </row>
    <row r="27" spans="1:37" s="30" customFormat="1" ht="22.1" customHeight="1" x14ac:dyDescent="0.6">
      <c r="A27" s="253" t="str">
        <f>CONCATENATE(SUBTOTAL(103, $A$23:$A$26), " ", "Cftv")</f>
        <v>3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4"/>
      <c r="W27" s="54"/>
      <c r="X27" s="59"/>
      <c r="Y27" s="59"/>
      <c r="Z27" s="63"/>
      <c r="AA27" s="63"/>
      <c r="AB27" s="63"/>
      <c r="AC27" s="63"/>
      <c r="AD27" s="63"/>
      <c r="AE27" s="64"/>
      <c r="AF27" s="63"/>
      <c r="AG27" s="59"/>
    </row>
    <row r="28" spans="1:37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QAP</v>
      </c>
      <c r="W28" s="90">
        <f>_xlfn.XLOOKUP(B28,'Escala mensal'!$E$28:$E$36,'Escala mensal'!$V$28:$V$36,,0,1)</f>
        <v>0</v>
      </c>
      <c r="X28" s="59"/>
      <c r="Y28" s="59"/>
      <c r="Z28" s="63"/>
      <c r="AA28" s="63"/>
      <c r="AB28" s="63"/>
      <c r="AC28" s="63"/>
      <c r="AD28" s="63"/>
      <c r="AE28" s="64"/>
      <c r="AF28" s="63"/>
      <c r="AG28" s="59"/>
    </row>
    <row r="29" spans="1:37" s="36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QAP</v>
      </c>
      <c r="W29" s="90">
        <f>_xlfn.XLOOKUP(B29,'Escala mensal'!$E$28:$E$36,'Escala mensal'!$V$28:$V$36,,0,1)</f>
        <v>0</v>
      </c>
      <c r="X29" s="57"/>
      <c r="Y29" s="57"/>
      <c r="Z29" s="63"/>
      <c r="AA29" s="63"/>
      <c r="AB29" s="63"/>
      <c r="AC29" s="63"/>
      <c r="AD29" s="63"/>
      <c r="AE29" s="64"/>
      <c r="AF29" s="64"/>
      <c r="AG29" s="56"/>
      <c r="AH29" s="34"/>
      <c r="AI29" s="34"/>
      <c r="AJ29" s="17"/>
      <c r="AK29" s="34"/>
    </row>
    <row r="30" spans="1:37" s="36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QAP</v>
      </c>
      <c r="W30" s="90">
        <f>_xlfn.XLOOKUP(B30,'Escala mensal'!$E$28:$E$36,'Escala mensal'!$V$28:$V$36,,0,1)</f>
        <v>0</v>
      </c>
      <c r="X30" s="57"/>
      <c r="Y30" s="57"/>
      <c r="Z30" s="63"/>
      <c r="AA30" s="63"/>
      <c r="AB30" s="63"/>
      <c r="AC30" s="63"/>
      <c r="AD30" s="63"/>
      <c r="AE30" s="64"/>
      <c r="AF30" s="64"/>
      <c r="AG30" s="56"/>
      <c r="AH30" s="34"/>
      <c r="AI30" s="34"/>
      <c r="AJ30" s="17"/>
      <c r="AK30" s="34"/>
    </row>
    <row r="31" spans="1:37" s="36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2"/>
        <v>FOLGA</v>
      </c>
      <c r="W31" s="90" t="str">
        <f>_xlfn.XLOOKUP(B31,'Escala mensal'!$E$28:$E$36,'Escala mensal'!$V$28:$V$36,,0,1)</f>
        <v>X</v>
      </c>
      <c r="X31" s="57"/>
      <c r="Y31" s="57"/>
      <c r="Z31" s="63"/>
      <c r="AA31" s="63"/>
      <c r="AB31" s="63"/>
      <c r="AC31" s="63"/>
      <c r="AD31" s="63"/>
      <c r="AE31" s="64"/>
      <c r="AF31" s="64"/>
      <c r="AG31" s="56"/>
      <c r="AH31" s="34"/>
      <c r="AI31" s="34"/>
      <c r="AJ31" s="17"/>
      <c r="AK31" s="34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QAP</v>
      </c>
      <c r="W32" s="90">
        <f>_xlfn.XLOOKUP(B32,'Escala mensal'!$E$28:$E$36,'Escala mensal'!$V$28:$V$36,,0,1)</f>
        <v>0</v>
      </c>
      <c r="X32" s="57"/>
      <c r="Y32" s="57"/>
      <c r="Z32" s="63"/>
      <c r="AA32" s="63"/>
      <c r="AB32" s="63"/>
      <c r="AC32" s="63"/>
      <c r="AD32" s="63"/>
      <c r="AE32" s="64"/>
      <c r="AF32" s="64"/>
      <c r="AG32" s="56"/>
      <c r="AH32" s="34"/>
      <c r="AI32" s="34"/>
      <c r="AJ32" s="17"/>
      <c r="AK32" s="34"/>
    </row>
    <row r="33" spans="1:37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 xml:space="preserve">FOLGAS:  • colaborador1 •   •   •   •  •   •   •   • colaborador4 • colaborador3 •   •   •   • colaborador2 •   •   •   •   •   •  •  •  •  •  • supervisor1•  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>OP.Cftv :   • supervisor4 • auxiliar4 • auxiliar2</v>
      </c>
      <c r="Q33" s="296"/>
      <c r="R33" s="296"/>
      <c r="S33" s="296"/>
      <c r="T33" s="296"/>
      <c r="U33" s="297"/>
      <c r="V33" s="177"/>
      <c r="W33" s="177"/>
      <c r="X33" s="99"/>
      <c r="Y33" s="99"/>
      <c r="Z33" s="99"/>
      <c r="AA33" s="99"/>
      <c r="AB33" s="99"/>
      <c r="AC33" s="99"/>
      <c r="AD33" s="99"/>
      <c r="AE33" s="178"/>
      <c r="AF33" s="99"/>
      <c r="AG33" s="99"/>
      <c r="AH33" s="100"/>
      <c r="AI33" s="100"/>
      <c r="AJ33" s="100"/>
      <c r="AK33" s="100"/>
    </row>
    <row r="34" spans="1:37" s="100" customFormat="1" ht="21.25" customHeight="1" x14ac:dyDescent="0.4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",$X$36)</f>
        <v xml:space="preserve">FÉRIAS:  •   •   •   •   •  •   •   •   •   •    • colaborador15 •   •   •   •   •   •   • supervisor2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98"/>
      <c r="Q34" s="299"/>
      <c r="R34" s="299"/>
      <c r="S34" s="299"/>
      <c r="T34" s="299"/>
      <c r="U34" s="300"/>
      <c r="V34" s="99"/>
      <c r="W34" s="99"/>
      <c r="X34" s="99"/>
      <c r="Y34" s="99"/>
      <c r="Z34" s="178"/>
      <c r="AA34" s="178"/>
      <c r="AB34" s="178"/>
      <c r="AC34" s="178"/>
      <c r="AD34" s="178"/>
      <c r="AE34" s="99"/>
      <c r="AF34" s="178"/>
      <c r="AG34" s="178"/>
      <c r="AH34" s="179"/>
      <c r="AI34" s="179"/>
      <c r="AJ34" s="179"/>
      <c r="AK34" s="179"/>
    </row>
    <row r="35" spans="1:37" s="182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184"/>
      <c r="W35" s="184"/>
      <c r="X35" s="185" t="str">
        <f>_xlfn.XLOOKUP($A$35,$V$31,$B$31," ",0,1)</f>
        <v xml:space="preserve"> </v>
      </c>
      <c r="Y35" s="185"/>
      <c r="Z35" s="178"/>
      <c r="AA35" s="99"/>
      <c r="AB35" s="99"/>
      <c r="AC35" s="99"/>
      <c r="AD35" s="99"/>
      <c r="AE35" s="99"/>
      <c r="AF35" s="99"/>
      <c r="AG35" s="99"/>
    </row>
    <row r="36" spans="1:37" s="58" customFormat="1" hidden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>colaborador15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>supervisor2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63"/>
      <c r="AC36" s="63"/>
      <c r="AD36" s="63"/>
      <c r="AE36" s="64"/>
      <c r="AF36" s="63"/>
      <c r="AG36" s="59"/>
      <c r="AH36" s="59"/>
      <c r="AI36" s="59"/>
      <c r="AJ36" s="59"/>
      <c r="AK36" s="59"/>
    </row>
    <row r="37" spans="1:37" s="33" customFormat="1" hidden="1" x14ac:dyDescent="0.6">
      <c r="A37" s="91" t="s">
        <v>154</v>
      </c>
      <c r="B37" s="91" t="str">
        <f>_xlfn.XLOOKUP($A$37,$V$5,$B$5," ",0,1)</f>
        <v>colaborador1</v>
      </c>
      <c r="C37" s="91" t="str">
        <f>_xlfn.XLOOKUP($A$37,$V$6,$B$6," ",0,1)</f>
        <v xml:space="preserve"> </v>
      </c>
      <c r="D37" s="91" t="str">
        <f>_xlfn.XLOOKUP($A$37,$V$7,$B$7," ",0,1)</f>
        <v xml:space="preserve"> </v>
      </c>
      <c r="E37" s="91" t="str">
        <f>_xlfn.XLOOKUP($A$37,$V$8,$B$8," ",0,1)</f>
        <v xml:space="preserve"> </v>
      </c>
      <c r="F37" s="91" t="str">
        <f>_xlfn.XLOOKUP($A$37,$V$9,$B$9,"",0,1)</f>
        <v/>
      </c>
      <c r="G37" s="91" t="str">
        <f>_xlfn.XLOOKUP($A$37,$V$10,$B$10," ",0,1)</f>
        <v xml:space="preserve"> </v>
      </c>
      <c r="H37" s="91" t="str">
        <f>_xlfn.XLOOKUP($A$37,$V$11,$B$11," ",0,1)</f>
        <v xml:space="preserve"> </v>
      </c>
      <c r="I37" s="91" t="str">
        <f>_xlfn.XLOOKUP($A$37,$V$12,$B$12," ",0,1)</f>
        <v xml:space="preserve"> </v>
      </c>
      <c r="J37" s="91" t="str">
        <f>_xlfn.XLOOKUP($A$37,$V$13,$B$13," ",0,1)</f>
        <v>colaborador4</v>
      </c>
      <c r="K37" s="91" t="str">
        <f>_xlfn.XLOOKUP($A$37,$V$14,$B$14," ",0,1)</f>
        <v>colaborador3</v>
      </c>
      <c r="L37" s="91" t="str">
        <f>_xlfn.XLOOKUP($A$37,$V$15,$B$15," ",0,1)</f>
        <v xml:space="preserve"> </v>
      </c>
      <c r="M37" s="91" t="str">
        <f>_xlfn.XLOOKUP($A$37,$V$16,$B$16," ",0,1)</f>
        <v xml:space="preserve"> </v>
      </c>
      <c r="N37" s="91" t="str">
        <f>_xlfn.XLOOKUP($A$37,$V$17,$B$17," ",0,1)</f>
        <v xml:space="preserve"> </v>
      </c>
      <c r="O37" s="91" t="str">
        <f>_xlfn.XLOOKUP($A$37,$V$18,$B$18," ",0,1)</f>
        <v>colaborador2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 xml:space="preserve"> </v>
      </c>
      <c r="T37" s="91" t="str">
        <f>_xlfn.XLOOKUP($A$37,$V$24,$B$24," ",0,1)</f>
        <v xml:space="preserve"> </v>
      </c>
      <c r="U37" s="91" t="str">
        <f>_xlfn.XLOOKUP($A$37,$V$25,$B$25," ",0,1)</f>
        <v xml:space="preserve"> </v>
      </c>
      <c r="V37" s="91" t="str">
        <f>_xlfn.XLOOKUP($A$37,$V$26,$B$26," ",0,1)</f>
        <v xml:space="preserve"> </v>
      </c>
      <c r="W37" s="91" t="str">
        <f>_xlfn.XLOOKUP($A$37,$V$28,$B$28," ",0,1)</f>
        <v xml:space="preserve"> </v>
      </c>
      <c r="X37" s="91" t="str">
        <f>_xlfn.XLOOKUP($A$37,$V$29,$B$29," ",0,1)</f>
        <v xml:space="preserve"> </v>
      </c>
      <c r="Y37" s="91" t="str">
        <f>_xlfn.XLOOKUP($A$37,$V$30,$B$30," ",0,1)</f>
        <v xml:space="preserve"> </v>
      </c>
      <c r="Z37" s="91" t="str">
        <f>_xlfn.XLOOKUP($A$37,$V$31,$B$31," ",0,1)</f>
        <v>supervisor1</v>
      </c>
      <c r="AA37" s="91" t="str">
        <f>_xlfn.XLOOKUP($A$37,$V$32,$B$32," ",0,1)</f>
        <v xml:space="preserve"> </v>
      </c>
      <c r="AB37" s="16"/>
      <c r="AC37" s="15"/>
      <c r="AD37" s="15"/>
      <c r="AE37" s="15"/>
      <c r="AF37" s="18"/>
      <c r="AG37" s="34"/>
      <c r="AH37" s="34"/>
      <c r="AI37" s="34"/>
      <c r="AJ37" s="17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6"/>
      <c r="AC38" s="15"/>
      <c r="AD38" s="15"/>
      <c r="AE38" s="15"/>
      <c r="AF38" s="18"/>
      <c r="AG38" s="34"/>
      <c r="AH38" s="34"/>
      <c r="AI38" s="34"/>
      <c r="AJ38" s="17"/>
      <c r="AK38" s="34"/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3">SUM($BF$274:$BW$274)</f>
        <v>0</v>
      </c>
      <c r="AO94" s="206">
        <f t="shared" si="3"/>
        <v>0</v>
      </c>
      <c r="AP94" s="206">
        <f t="shared" si="3"/>
        <v>0</v>
      </c>
      <c r="AQ94" s="206">
        <f t="shared" si="3"/>
        <v>0</v>
      </c>
      <c r="AR94" s="206">
        <f t="shared" si="3"/>
        <v>0</v>
      </c>
      <c r="AS94" s="206">
        <f t="shared" si="3"/>
        <v>0</v>
      </c>
      <c r="AT94" s="206">
        <f t="shared" si="3"/>
        <v>0</v>
      </c>
      <c r="AU94" s="206">
        <f t="shared" si="3"/>
        <v>0</v>
      </c>
      <c r="AV94" s="206">
        <f t="shared" si="3"/>
        <v>0</v>
      </c>
      <c r="AW94" s="206">
        <f t="shared" si="3"/>
        <v>0</v>
      </c>
      <c r="AX94" s="206">
        <f t="shared" si="3"/>
        <v>0</v>
      </c>
      <c r="AY94" s="206">
        <f t="shared" si="3"/>
        <v>0</v>
      </c>
      <c r="AZ94" s="206">
        <f t="shared" si="3"/>
        <v>0</v>
      </c>
      <c r="BA94" s="206">
        <f t="shared" si="3"/>
        <v>0</v>
      </c>
      <c r="BB94" s="206">
        <f t="shared" si="3"/>
        <v>0</v>
      </c>
      <c r="BC94" s="206">
        <f t="shared" si="3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4">
    <mergeCell ref="BE178:BW178"/>
    <mergeCell ref="BE197:BW197"/>
    <mergeCell ref="BE216:BW216"/>
    <mergeCell ref="A81:B81"/>
    <mergeCell ref="E81:F81"/>
    <mergeCell ref="A82:B82"/>
    <mergeCell ref="E82:F82"/>
    <mergeCell ref="BE83:BW83"/>
    <mergeCell ref="BE102:BW102"/>
    <mergeCell ref="BE121:BW121"/>
    <mergeCell ref="BE140:BW140"/>
    <mergeCell ref="BE159:BW159"/>
    <mergeCell ref="A79:B79"/>
    <mergeCell ref="E79:F79"/>
    <mergeCell ref="A80:B80"/>
    <mergeCell ref="E80:F80"/>
    <mergeCell ref="A75:B75"/>
    <mergeCell ref="E75:F75"/>
    <mergeCell ref="A76:B76"/>
    <mergeCell ref="E76:F76"/>
    <mergeCell ref="A77:B77"/>
    <mergeCell ref="E77:F77"/>
    <mergeCell ref="M70:N70"/>
    <mergeCell ref="Q70:R70"/>
    <mergeCell ref="A71:B71"/>
    <mergeCell ref="E71:F71"/>
    <mergeCell ref="I71:J71"/>
    <mergeCell ref="M71:N71"/>
    <mergeCell ref="Q71:R71"/>
    <mergeCell ref="A78:B78"/>
    <mergeCell ref="E78:F78"/>
    <mergeCell ref="B72:C72"/>
    <mergeCell ref="F72:G72"/>
    <mergeCell ref="A73:B73"/>
    <mergeCell ref="E73:F73"/>
    <mergeCell ref="A74:B74"/>
    <mergeCell ref="E74:F74"/>
    <mergeCell ref="A70:B70"/>
    <mergeCell ref="E70:F70"/>
    <mergeCell ref="I70:J70"/>
    <mergeCell ref="A68:B68"/>
    <mergeCell ref="E68:F68"/>
    <mergeCell ref="I68:J68"/>
    <mergeCell ref="M68:N68"/>
    <mergeCell ref="Q68:R68"/>
    <mergeCell ref="A69:B69"/>
    <mergeCell ref="E69:F69"/>
    <mergeCell ref="I69:J69"/>
    <mergeCell ref="M69:N69"/>
    <mergeCell ref="Q69:R69"/>
    <mergeCell ref="A66:B66"/>
    <mergeCell ref="E66:F66"/>
    <mergeCell ref="I66:J66"/>
    <mergeCell ref="M66:N66"/>
    <mergeCell ref="Q66:R66"/>
    <mergeCell ref="A67:B67"/>
    <mergeCell ref="E67:F67"/>
    <mergeCell ref="I67:J67"/>
    <mergeCell ref="M67:N67"/>
    <mergeCell ref="Q67:R67"/>
    <mergeCell ref="A64:B64"/>
    <mergeCell ref="E64:F64"/>
    <mergeCell ref="I64:J64"/>
    <mergeCell ref="M64:N64"/>
    <mergeCell ref="Q64:R64"/>
    <mergeCell ref="A65:B65"/>
    <mergeCell ref="E65:F65"/>
    <mergeCell ref="I65:J65"/>
    <mergeCell ref="M65:N65"/>
    <mergeCell ref="Q65:R65"/>
    <mergeCell ref="A62:B62"/>
    <mergeCell ref="E62:F62"/>
    <mergeCell ref="I62:J62"/>
    <mergeCell ref="M62:N62"/>
    <mergeCell ref="Q62:R62"/>
    <mergeCell ref="A63:B63"/>
    <mergeCell ref="E63:F63"/>
    <mergeCell ref="I63:J63"/>
    <mergeCell ref="M63:N63"/>
    <mergeCell ref="Q63:R63"/>
    <mergeCell ref="A60:B60"/>
    <mergeCell ref="E60:F60"/>
    <mergeCell ref="I60:J60"/>
    <mergeCell ref="M60:N60"/>
    <mergeCell ref="Q60:R60"/>
    <mergeCell ref="B61:C61"/>
    <mergeCell ref="F61:G61"/>
    <mergeCell ref="J61:K61"/>
    <mergeCell ref="N61:O61"/>
    <mergeCell ref="R61:S61"/>
    <mergeCell ref="A58:B58"/>
    <mergeCell ref="E58:F58"/>
    <mergeCell ref="I58:J58"/>
    <mergeCell ref="M58:N58"/>
    <mergeCell ref="Q58:R58"/>
    <mergeCell ref="A59:B59"/>
    <mergeCell ref="E59:F59"/>
    <mergeCell ref="I59:J59"/>
    <mergeCell ref="M59:N59"/>
    <mergeCell ref="Q59:R59"/>
    <mergeCell ref="A54:B54"/>
    <mergeCell ref="E54:F54"/>
    <mergeCell ref="I54:J54"/>
    <mergeCell ref="M54:N54"/>
    <mergeCell ref="Q54:R54"/>
    <mergeCell ref="A57:B57"/>
    <mergeCell ref="E57:F57"/>
    <mergeCell ref="I57:J57"/>
    <mergeCell ref="M57:N57"/>
    <mergeCell ref="Q57:R57"/>
    <mergeCell ref="A55:B55"/>
    <mergeCell ref="E55:F55"/>
    <mergeCell ref="I55:J55"/>
    <mergeCell ref="M55:N55"/>
    <mergeCell ref="Q55:R55"/>
    <mergeCell ref="A56:B56"/>
    <mergeCell ref="E56:F56"/>
    <mergeCell ref="I56:J56"/>
    <mergeCell ref="M56:N56"/>
    <mergeCell ref="Q56:R56"/>
    <mergeCell ref="A52:B52"/>
    <mergeCell ref="E52:F52"/>
    <mergeCell ref="I52:J52"/>
    <mergeCell ref="M52:N52"/>
    <mergeCell ref="Q52:R52"/>
    <mergeCell ref="A53:B53"/>
    <mergeCell ref="E53:F53"/>
    <mergeCell ref="I53:J53"/>
    <mergeCell ref="M53:N53"/>
    <mergeCell ref="Q53:R53"/>
    <mergeCell ref="B50:C50"/>
    <mergeCell ref="F50:G50"/>
    <mergeCell ref="J50:K50"/>
    <mergeCell ref="N50:O50"/>
    <mergeCell ref="R50:S50"/>
    <mergeCell ref="A51:B51"/>
    <mergeCell ref="E51:F51"/>
    <mergeCell ref="I51:J51"/>
    <mergeCell ref="M51:N51"/>
    <mergeCell ref="Q51:R51"/>
    <mergeCell ref="A48:B48"/>
    <mergeCell ref="E48:F48"/>
    <mergeCell ref="I48:J48"/>
    <mergeCell ref="M48:N48"/>
    <mergeCell ref="Q48:R48"/>
    <mergeCell ref="A49:B49"/>
    <mergeCell ref="E49:F49"/>
    <mergeCell ref="I49:J49"/>
    <mergeCell ref="M49:N49"/>
    <mergeCell ref="Q49:R49"/>
    <mergeCell ref="A46:B46"/>
    <mergeCell ref="E46:F46"/>
    <mergeCell ref="I46:J46"/>
    <mergeCell ref="M46:N46"/>
    <mergeCell ref="Q46:R46"/>
    <mergeCell ref="A47:B47"/>
    <mergeCell ref="E47:F47"/>
    <mergeCell ref="I47:J47"/>
    <mergeCell ref="M47:N47"/>
    <mergeCell ref="Q47:R47"/>
    <mergeCell ref="Q43:R43"/>
    <mergeCell ref="A44:B44"/>
    <mergeCell ref="E44:F44"/>
    <mergeCell ref="I44:J44"/>
    <mergeCell ref="M44:N44"/>
    <mergeCell ref="Q44:R44"/>
    <mergeCell ref="A45:B45"/>
    <mergeCell ref="E45:F45"/>
    <mergeCell ref="I45:J45"/>
    <mergeCell ref="M45:N45"/>
    <mergeCell ref="Q45:R45"/>
    <mergeCell ref="A1:N1"/>
    <mergeCell ref="O1:Q1"/>
    <mergeCell ref="S1:T1"/>
    <mergeCell ref="Y1:Y4"/>
    <mergeCell ref="A2:L3"/>
    <mergeCell ref="M2:Q2"/>
    <mergeCell ref="R2:U2"/>
    <mergeCell ref="A40:B40"/>
    <mergeCell ref="E40:F40"/>
    <mergeCell ref="I40:J40"/>
    <mergeCell ref="M40:N40"/>
    <mergeCell ref="Q40:R40"/>
    <mergeCell ref="A35:J35"/>
    <mergeCell ref="K35:U35"/>
    <mergeCell ref="B39:C39"/>
    <mergeCell ref="F39:G39"/>
    <mergeCell ref="J39:K39"/>
    <mergeCell ref="N39:O39"/>
    <mergeCell ref="R39:S39"/>
    <mergeCell ref="BE235:BW235"/>
    <mergeCell ref="BE254:BW254"/>
    <mergeCell ref="BE273:BW273"/>
    <mergeCell ref="BE292:BW292"/>
    <mergeCell ref="AD3:AF3"/>
    <mergeCell ref="A22:C22"/>
    <mergeCell ref="A27:C27"/>
    <mergeCell ref="A33:O33"/>
    <mergeCell ref="P33:U34"/>
    <mergeCell ref="A34:O34"/>
    <mergeCell ref="A41:B41"/>
    <mergeCell ref="E41:F41"/>
    <mergeCell ref="I41:J41"/>
    <mergeCell ref="M41:N41"/>
    <mergeCell ref="Q41:R41"/>
    <mergeCell ref="A42:B42"/>
    <mergeCell ref="E42:F42"/>
    <mergeCell ref="I42:J42"/>
    <mergeCell ref="M42:N42"/>
    <mergeCell ref="Q42:R42"/>
    <mergeCell ref="A43:B43"/>
    <mergeCell ref="E43:F43"/>
    <mergeCell ref="I43:J43"/>
    <mergeCell ref="M43:N43"/>
  </mergeCells>
  <conditionalFormatting sqref="V39:Y1048576 A83:U1048576">
    <cfRule type="containsText" dxfId="2199" priority="322" operator="containsText" text="qrf">
      <formula>NOT(ISERROR(SEARCH("qrf",A39)))</formula>
    </cfRule>
  </conditionalFormatting>
  <conditionalFormatting sqref="AC2:AJ2">
    <cfRule type="cellIs" dxfId="2198" priority="321" operator="equal">
      <formula>$M$2</formula>
    </cfRule>
  </conditionalFormatting>
  <conditionalFormatting sqref="AD3">
    <cfRule type="cellIs" dxfId="2197" priority="320" operator="equal">
      <formula>$M$2</formula>
    </cfRule>
  </conditionalFormatting>
  <conditionalFormatting sqref="AC37:AE38">
    <cfRule type="containsText" dxfId="2196" priority="307" operator="containsText" text="qrf">
      <formula>NOT(ISERROR(SEARCH("qrf",AC37)))</formula>
    </cfRule>
  </conditionalFormatting>
  <conditionalFormatting sqref="M3">
    <cfRule type="containsText" dxfId="2195" priority="296" operator="containsText" text="qrf">
      <formula>NOT(ISERROR(SEARCH("qrf",M3)))</formula>
    </cfRule>
  </conditionalFormatting>
  <conditionalFormatting sqref="A1:N1">
    <cfRule type="containsText" dxfId="2194" priority="295" operator="containsText" text="qrf">
      <formula>NOT(ISERROR(SEARCH("qrf",A1)))</formula>
    </cfRule>
  </conditionalFormatting>
  <conditionalFormatting sqref="O1">
    <cfRule type="containsText" dxfId="2193" priority="294" operator="containsText" text="qrf">
      <formula>NOT(ISERROR(SEARCH("qrf",O1)))</formula>
    </cfRule>
  </conditionalFormatting>
  <conditionalFormatting sqref="D4:U4 A4:B4">
    <cfRule type="containsText" dxfId="2192" priority="293" operator="containsText" text="qrf">
      <formula>NOT(ISERROR(SEARCH("qrf",A4)))</formula>
    </cfRule>
  </conditionalFormatting>
  <conditionalFormatting sqref="B28:B32">
    <cfRule type="containsText" dxfId="2191" priority="292" operator="containsText" text="qrf">
      <formula>NOT(ISERROR(SEARCH("qrf",B28)))</formula>
    </cfRule>
  </conditionalFormatting>
  <conditionalFormatting sqref="B28:B32">
    <cfRule type="cellIs" dxfId="2190" priority="291" operator="equal">
      <formula>0</formula>
    </cfRule>
  </conditionalFormatting>
  <conditionalFormatting sqref="A28:A32">
    <cfRule type="containsText" dxfId="2189" priority="288" operator="containsText" text="qrf">
      <formula>NOT(ISERROR(SEARCH("qrf",A28)))</formula>
    </cfRule>
  </conditionalFormatting>
  <conditionalFormatting sqref="B28:B32">
    <cfRule type="containsText" dxfId="2188" priority="287" operator="containsText" text="qrf">
      <formula>NOT(ISERROR(SEARCH("qrf",B28)))</formula>
    </cfRule>
  </conditionalFormatting>
  <conditionalFormatting sqref="D28:U32">
    <cfRule type="containsText" dxfId="2187" priority="285" operator="containsText" text="valet">
      <formula>NOT(ISERROR(SEARCH("valet",D28)))</formula>
    </cfRule>
    <cfRule type="containsText" dxfId="2186" priority="286" operator="containsText" text="qrf">
      <formula>NOT(ISERROR(SEARCH("qrf",D28)))</formula>
    </cfRule>
  </conditionalFormatting>
  <conditionalFormatting sqref="C4">
    <cfRule type="containsText" dxfId="2185" priority="284" operator="containsText" text="qrf">
      <formula>NOT(ISERROR(SEARCH("qrf",C4)))</formula>
    </cfRule>
  </conditionalFormatting>
  <conditionalFormatting sqref="M2">
    <cfRule type="containsText" dxfId="2184" priority="280" operator="containsText" text="qrf">
      <formula>NOT(ISERROR(SEARCH("qrf",M2)))</formula>
    </cfRule>
  </conditionalFormatting>
  <conditionalFormatting sqref="C22">
    <cfRule type="containsText" dxfId="2183" priority="279" operator="containsText" text="qrf">
      <formula>NOT(ISERROR(SEARCH("qrf",C22)))</formula>
    </cfRule>
  </conditionalFormatting>
  <conditionalFormatting sqref="B22">
    <cfRule type="containsText" dxfId="2182" priority="278" operator="containsText" text="qrf">
      <formula>NOT(ISERROR(SEARCH("qrf",B22)))</formula>
    </cfRule>
  </conditionalFormatting>
  <conditionalFormatting sqref="B22">
    <cfRule type="cellIs" dxfId="2181" priority="277" operator="equal">
      <formula>0</formula>
    </cfRule>
  </conditionalFormatting>
  <conditionalFormatting sqref="C22">
    <cfRule type="containsText" dxfId="2180" priority="273" operator="containsText" text="12:40x21:00">
      <formula>NOT(ISERROR(SEARCH("12:40x21:00",C22)))</formula>
    </cfRule>
    <cfRule type="containsText" dxfId="2179" priority="274" operator="containsText" text="16:40">
      <formula>NOT(ISERROR(SEARCH("16:40",C22)))</formula>
    </cfRule>
    <cfRule type="containsText" dxfId="2178" priority="275" operator="containsText" text="09:40">
      <formula>NOT(ISERROR(SEARCH("09:40",C22)))</formula>
    </cfRule>
    <cfRule type="containsText" dxfId="2177" priority="276" operator="containsText" text="14:40">
      <formula>NOT(ISERROR(SEARCH("14:40",C22)))</formula>
    </cfRule>
  </conditionalFormatting>
  <conditionalFormatting sqref="A22">
    <cfRule type="containsText" dxfId="2176" priority="272" operator="containsText" text="qrf">
      <formula>NOT(ISERROR(SEARCH("qrf",A22)))</formula>
    </cfRule>
  </conditionalFormatting>
  <conditionalFormatting sqref="C27">
    <cfRule type="containsText" dxfId="2175" priority="271" operator="containsText" text="qrf">
      <formula>NOT(ISERROR(SEARCH("qrf",C27)))</formula>
    </cfRule>
  </conditionalFormatting>
  <conditionalFormatting sqref="B27">
    <cfRule type="containsText" dxfId="2174" priority="270" operator="containsText" text="qrf">
      <formula>NOT(ISERROR(SEARCH("qrf",B27)))</formula>
    </cfRule>
  </conditionalFormatting>
  <conditionalFormatting sqref="B27">
    <cfRule type="cellIs" dxfId="2173" priority="269" operator="equal">
      <formula>0</formula>
    </cfRule>
  </conditionalFormatting>
  <conditionalFormatting sqref="C27">
    <cfRule type="containsText" dxfId="2172" priority="265" operator="containsText" text="12:40x21:00">
      <formula>NOT(ISERROR(SEARCH("12:40x21:00",C27)))</formula>
    </cfRule>
    <cfRule type="containsText" dxfId="2171" priority="266" operator="containsText" text="16:40">
      <formula>NOT(ISERROR(SEARCH("16:40",C27)))</formula>
    </cfRule>
    <cfRule type="containsText" dxfId="2170" priority="267" operator="containsText" text="09:40">
      <formula>NOT(ISERROR(SEARCH("09:40",C27)))</formula>
    </cfRule>
    <cfRule type="containsText" dxfId="2169" priority="268" operator="containsText" text="14:40">
      <formula>NOT(ISERROR(SEARCH("14:40",C27)))</formula>
    </cfRule>
  </conditionalFormatting>
  <conditionalFormatting sqref="A27">
    <cfRule type="containsText" dxfId="2168" priority="264" operator="containsText" text="qrf">
      <formula>NOT(ISERROR(SEARCH("qrf",A27)))</formula>
    </cfRule>
  </conditionalFormatting>
  <conditionalFormatting sqref="D22:U22">
    <cfRule type="cellIs" dxfId="2167" priority="259" operator="equal">
      <formula>0</formula>
    </cfRule>
    <cfRule type="containsText" dxfId="2166" priority="262" operator="containsText" text="valet">
      <formula>NOT(ISERROR(SEARCH("valet",D22)))</formula>
    </cfRule>
    <cfRule type="containsText" dxfId="2165" priority="263" operator="containsText" text="qrf">
      <formula>NOT(ISERROR(SEARCH("qrf",D22)))</formula>
    </cfRule>
  </conditionalFormatting>
  <conditionalFormatting sqref="D22:U22">
    <cfRule type="cellIs" dxfId="2164" priority="260" operator="greaterThan">
      <formula>4</formula>
    </cfRule>
    <cfRule type="cellIs" dxfId="2163" priority="261" operator="lessThan">
      <formula>4</formula>
    </cfRule>
  </conditionalFormatting>
  <conditionalFormatting sqref="D27:U27">
    <cfRule type="cellIs" dxfId="2162" priority="255" operator="equal">
      <formula>0</formula>
    </cfRule>
    <cfRule type="containsText" dxfId="2161" priority="257" operator="containsText" text="valet">
      <formula>NOT(ISERROR(SEARCH("valet",D27)))</formula>
    </cfRule>
    <cfRule type="containsText" dxfId="2160" priority="258" operator="containsText" text="qrf">
      <formula>NOT(ISERROR(SEARCH("qrf",D27)))</formula>
    </cfRule>
  </conditionalFormatting>
  <conditionalFormatting sqref="D27:U27">
    <cfRule type="cellIs" dxfId="2159" priority="256" operator="equal">
      <formula>1</formula>
    </cfRule>
  </conditionalFormatting>
  <conditionalFormatting sqref="A36:AA38">
    <cfRule type="cellIs" dxfId="2158" priority="252" operator="equal">
      <formula>"caixa"</formula>
    </cfRule>
    <cfRule type="cellIs" dxfId="2157" priority="253" operator="equal">
      <formula>"valet"</formula>
    </cfRule>
    <cfRule type="cellIs" dxfId="2156" priority="254" operator="equal">
      <formula>"qrf"</formula>
    </cfRule>
  </conditionalFormatting>
  <conditionalFormatting sqref="C28:C32">
    <cfRule type="containsText" dxfId="2155" priority="242" operator="containsText" text="qrf">
      <formula>NOT(ISERROR(SEARCH("qrf",C28)))</formula>
    </cfRule>
  </conditionalFormatting>
  <conditionalFormatting sqref="C28:C32">
    <cfRule type="containsText" dxfId="2154" priority="238" operator="containsText" text="12:40 X 21:00">
      <formula>NOT(ISERROR(SEARCH("12:40 X 21:00",C28)))</formula>
    </cfRule>
    <cfRule type="containsText" dxfId="2153" priority="239" operator="containsText" text="16:40">
      <formula>NOT(ISERROR(SEARCH("16:40",C28)))</formula>
    </cfRule>
    <cfRule type="containsText" dxfId="2152" priority="240" operator="containsText" text="09:40">
      <formula>NOT(ISERROR(SEARCH("09:40",C28)))</formula>
    </cfRule>
    <cfRule type="containsText" dxfId="2151" priority="241" operator="containsText" text="14:40">
      <formula>NOT(ISERROR(SEARCH("14:40",C28)))</formula>
    </cfRule>
  </conditionalFormatting>
  <conditionalFormatting sqref="A2:L3">
    <cfRule type="cellIs" dxfId="2150" priority="235" operator="equal">
      <formula>"caixa"</formula>
    </cfRule>
    <cfRule type="cellIs" dxfId="2149" priority="236" operator="equal">
      <formula>"valet"</formula>
    </cfRule>
    <cfRule type="cellIs" dxfId="2148" priority="237" operator="equal">
      <formula>"qrf"</formula>
    </cfRule>
  </conditionalFormatting>
  <conditionalFormatting sqref="U72:U82">
    <cfRule type="containsText" dxfId="2147" priority="234" operator="containsText" text="qrf">
      <formula>NOT(ISERROR(SEARCH("qrf",U72)))</formula>
    </cfRule>
  </conditionalFormatting>
  <conditionalFormatting sqref="U70:U71">
    <cfRule type="containsText" dxfId="2146" priority="233" operator="containsText" text="qrf">
      <formula>NOT(ISERROR(SEARCH("qrf",U70)))</formula>
    </cfRule>
  </conditionalFormatting>
  <conditionalFormatting sqref="U60:U69">
    <cfRule type="containsText" dxfId="2145" priority="232" operator="containsText" text="qrf">
      <formula>NOT(ISERROR(SEARCH("qrf",U60)))</formula>
    </cfRule>
  </conditionalFormatting>
  <conditionalFormatting sqref="T39:T82">
    <cfRule type="containsText" dxfId="2144" priority="228" operator="containsText" text="CAIXA">
      <formula>NOT(ISERROR(SEARCH("CAIXA",T39)))</formula>
    </cfRule>
    <cfRule type="containsText" dxfId="2143" priority="229" operator="containsText" text="VALET">
      <formula>NOT(ISERROR(SEARCH("VALET",T39)))</formula>
    </cfRule>
    <cfRule type="cellIs" dxfId="2142" priority="230" operator="equal">
      <formula>"QRF"</formula>
    </cfRule>
    <cfRule type="containsText" dxfId="2141" priority="231" operator="containsText" text="ECHO 21">
      <formula>NOT(ISERROR(SEARCH("ECHO 21",T39)))</formula>
    </cfRule>
  </conditionalFormatting>
  <conditionalFormatting sqref="W5:W21">
    <cfRule type="cellIs" dxfId="2140" priority="154" operator="equal">
      <formula>"caixa"</formula>
    </cfRule>
    <cfRule type="cellIs" dxfId="2139" priority="155" operator="equal">
      <formula>"valet"</formula>
    </cfRule>
    <cfRule type="cellIs" dxfId="2138" priority="156" operator="equal">
      <formula>"qrf"</formula>
    </cfRule>
  </conditionalFormatting>
  <conditionalFormatting sqref="W23:W26">
    <cfRule type="cellIs" dxfId="2137" priority="151" operator="equal">
      <formula>"caixa"</formula>
    </cfRule>
    <cfRule type="cellIs" dxfId="2136" priority="152" operator="equal">
      <formula>"valet"</formula>
    </cfRule>
    <cfRule type="cellIs" dxfId="2135" priority="153" operator="equal">
      <formula>"qrf"</formula>
    </cfRule>
  </conditionalFormatting>
  <conditionalFormatting sqref="W28:W32">
    <cfRule type="cellIs" dxfId="2134" priority="148" operator="equal">
      <formula>"caixa"</formula>
    </cfRule>
    <cfRule type="cellIs" dxfId="2133" priority="149" operator="equal">
      <formula>"valet"</formula>
    </cfRule>
    <cfRule type="cellIs" dxfId="2132" priority="150" operator="equal">
      <formula>"qrf"</formula>
    </cfRule>
  </conditionalFormatting>
  <conditionalFormatting sqref="A23:A26">
    <cfRule type="cellIs" dxfId="2131" priority="118" operator="equal">
      <formula>"caixa"</formula>
    </cfRule>
    <cfRule type="cellIs" dxfId="2130" priority="119" operator="equal">
      <formula>"valet"</formula>
    </cfRule>
    <cfRule type="cellIs" dxfId="2129" priority="120" operator="equal">
      <formula>"qrf"</formula>
    </cfRule>
  </conditionalFormatting>
  <conditionalFormatting sqref="B23:B26">
    <cfRule type="cellIs" dxfId="2128" priority="103" operator="equal">
      <formula>"caixa"</formula>
    </cfRule>
    <cfRule type="cellIs" dxfId="2127" priority="104" operator="equal">
      <formula>"valet"</formula>
    </cfRule>
    <cfRule type="cellIs" dxfId="2126" priority="105" operator="equal">
      <formula>"qrf"</formula>
    </cfRule>
  </conditionalFormatting>
  <conditionalFormatting sqref="C23:C26">
    <cfRule type="containsText" dxfId="2125" priority="97" operator="containsText" text="qrf">
      <formula>NOT(ISERROR(SEARCH("qrf",C23)))</formula>
    </cfRule>
  </conditionalFormatting>
  <conditionalFormatting sqref="C23:C26">
    <cfRule type="containsText" dxfId="2124" priority="93" operator="containsText" text="12:40 X 21:00">
      <formula>NOT(ISERROR(SEARCH("12:40 X 21:00",C23)))</formula>
    </cfRule>
    <cfRule type="containsText" dxfId="2123" priority="94" operator="containsText" text="16:40">
      <formula>NOT(ISERROR(SEARCH("16:40",C23)))</formula>
    </cfRule>
    <cfRule type="containsText" dxfId="2122" priority="95" operator="containsText" text="09:40">
      <formula>NOT(ISERROR(SEARCH("09:40",C23)))</formula>
    </cfRule>
    <cfRule type="containsText" dxfId="2121" priority="96" operator="containsText" text="14:40">
      <formula>NOT(ISERROR(SEARCH("14:40",C23)))</formula>
    </cfRule>
  </conditionalFormatting>
  <conditionalFormatting sqref="K23:T23">
    <cfRule type="cellIs" dxfId="2120" priority="90" operator="equal">
      <formula>"caixa"</formula>
    </cfRule>
    <cfRule type="cellIs" dxfId="2119" priority="91" operator="equal">
      <formula>"valet"</formula>
    </cfRule>
    <cfRule type="cellIs" dxfId="2118" priority="92" operator="equal">
      <formula>"qrf"</formula>
    </cfRule>
  </conditionalFormatting>
  <conditionalFormatting sqref="D24:G24 I24:T24 D25:U26">
    <cfRule type="cellIs" dxfId="2117" priority="87" operator="equal">
      <formula>"caixa"</formula>
    </cfRule>
    <cfRule type="cellIs" dxfId="2116" priority="88" operator="equal">
      <formula>"valet"</formula>
    </cfRule>
    <cfRule type="cellIs" dxfId="2115" priority="89" operator="equal">
      <formula>"qrf"</formula>
    </cfRule>
  </conditionalFormatting>
  <conditionalFormatting sqref="H24">
    <cfRule type="cellIs" dxfId="2114" priority="84" operator="equal">
      <formula>"caixa"</formula>
    </cfRule>
    <cfRule type="cellIs" dxfId="2113" priority="85" operator="equal">
      <formula>"valet"</formula>
    </cfRule>
    <cfRule type="cellIs" dxfId="2112" priority="86" operator="equal">
      <formula>"qrf"</formula>
    </cfRule>
  </conditionalFormatting>
  <conditionalFormatting sqref="V1:X4">
    <cfRule type="cellIs" dxfId="2111" priority="63" operator="equal">
      <formula>"caixa"</formula>
    </cfRule>
    <cfRule type="cellIs" dxfId="2110" priority="64" operator="equal">
      <formula>"valet"</formula>
    </cfRule>
    <cfRule type="cellIs" dxfId="2109" priority="65" operator="equal">
      <formula>"qrf"</formula>
    </cfRule>
  </conditionalFormatting>
  <conditionalFormatting sqref="A39:S82">
    <cfRule type="containsText" dxfId="2108" priority="59" operator="containsText" text="CAIXA">
      <formula>NOT(ISERROR(SEARCH("CAIXA",A39)))</formula>
    </cfRule>
    <cfRule type="containsText" dxfId="2107" priority="60" operator="containsText" text="VALET">
      <formula>NOT(ISERROR(SEARCH("VALET",A39)))</formula>
    </cfRule>
    <cfRule type="cellIs" dxfId="2106" priority="61" operator="equal">
      <formula>"QRF"</formula>
    </cfRule>
    <cfRule type="containsText" dxfId="2105" priority="62" operator="containsText" text="ECHO 21">
      <formula>NOT(ISERROR(SEARCH("ECHO 21",A39)))</formula>
    </cfRule>
  </conditionalFormatting>
  <conditionalFormatting sqref="C39:C82">
    <cfRule type="containsText" dxfId="2104" priority="57" operator="containsText" text="12:40 x 21:00">
      <formula>NOT(ISERROR(SEARCH("12:40 x 21:00",C39)))</formula>
    </cfRule>
    <cfRule type="containsText" dxfId="2103" priority="58" operator="containsText" text="14:40 X 23:00">
      <formula>NOT(ISERROR(SEARCH("14:40 X 23:00",C39)))</formula>
    </cfRule>
  </conditionalFormatting>
  <conditionalFormatting sqref="D23:J23">
    <cfRule type="cellIs" dxfId="2102" priority="54" operator="equal">
      <formula>"caixa"</formula>
    </cfRule>
    <cfRule type="cellIs" dxfId="2101" priority="55" operator="equal">
      <formula>"valet"</formula>
    </cfRule>
    <cfRule type="cellIs" dxfId="2100" priority="56" operator="equal">
      <formula>"qrf"</formula>
    </cfRule>
  </conditionalFormatting>
  <conditionalFormatting sqref="C5:C21">
    <cfRule type="containsText" dxfId="2099" priority="50" operator="containsText" text="qrf">
      <formula>NOT(ISERROR(SEARCH("qrf",C5)))</formula>
    </cfRule>
  </conditionalFormatting>
  <conditionalFormatting sqref="C5:C21">
    <cfRule type="containsText" dxfId="2098" priority="46" operator="containsText" text="12:40 X 21:00">
      <formula>NOT(ISERROR(SEARCH("12:40 X 21:00",C5)))</formula>
    </cfRule>
    <cfRule type="containsText" dxfId="2097" priority="47" operator="containsText" text="16:40">
      <formula>NOT(ISERROR(SEARCH("16:40",C5)))</formula>
    </cfRule>
    <cfRule type="containsText" dxfId="2096" priority="48" operator="containsText" text="09:40">
      <formula>NOT(ISERROR(SEARCH("09:40",C5)))</formula>
    </cfRule>
    <cfRule type="containsText" dxfId="2095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2094" priority="43" operator="equal">
      <formula>"caixa"</formula>
    </cfRule>
    <cfRule type="cellIs" dxfId="2093" priority="44" operator="equal">
      <formula>"valet"</formula>
    </cfRule>
    <cfRule type="cellIs" dxfId="2092" priority="45" operator="equal">
      <formula>"qrf"</formula>
    </cfRule>
  </conditionalFormatting>
  <conditionalFormatting sqref="B19:B21">
    <cfRule type="cellIs" dxfId="2091" priority="40" operator="equal">
      <formula>"caixa"</formula>
    </cfRule>
    <cfRule type="cellIs" dxfId="2090" priority="41" operator="equal">
      <formula>"valet"</formula>
    </cfRule>
    <cfRule type="cellIs" dxfId="2089" priority="42" operator="equal">
      <formula>"qrf"</formula>
    </cfRule>
  </conditionalFormatting>
  <conditionalFormatting sqref="D16:T18 U16:U17 D5:U15">
    <cfRule type="containsText" dxfId="2088" priority="36" operator="containsText" text="CAIXA">
      <formula>NOT(ISERROR(SEARCH("CAIXA",D5)))</formula>
    </cfRule>
    <cfRule type="containsText" dxfId="2087" priority="37" operator="containsText" text="VALET">
      <formula>NOT(ISERROR(SEARCH("VALET",D5)))</formula>
    </cfRule>
    <cfRule type="cellIs" dxfId="2086" priority="38" operator="equal">
      <formula>"QRF"</formula>
    </cfRule>
    <cfRule type="containsText" dxfId="2085" priority="39" operator="containsText" text="ECHO 21">
      <formula>NOT(ISERROR(SEARCH("ECHO 21",D5)))</formula>
    </cfRule>
  </conditionalFormatting>
  <conditionalFormatting sqref="B12">
    <cfRule type="cellIs" dxfId="2084" priority="33" operator="equal">
      <formula>"caixa"</formula>
    </cfRule>
    <cfRule type="cellIs" dxfId="2083" priority="34" operator="equal">
      <formula>"valet"</formula>
    </cfRule>
    <cfRule type="cellIs" dxfId="2082" priority="35" operator="equal">
      <formula>"qrf"</formula>
    </cfRule>
  </conditionalFormatting>
  <conditionalFormatting sqref="BE84:BE100 BE103:BE119">
    <cfRule type="containsText" dxfId="2081" priority="32" operator="containsText" text="qrf">
      <formula>NOT(ISERROR(SEARCH("qrf",BE84)))</formula>
    </cfRule>
  </conditionalFormatting>
  <conditionalFormatting sqref="BF84:BW100 BF103:BW119 BF136:BW138">
    <cfRule type="containsText" dxfId="2080" priority="31" operator="containsText" text="1">
      <formula>NOT(ISERROR(SEARCH("1",BF84)))</formula>
    </cfRule>
  </conditionalFormatting>
  <conditionalFormatting sqref="AM83:BC83">
    <cfRule type="containsText" dxfId="2079" priority="30" operator="containsText" text="qrf">
      <formula>NOT(ISERROR(SEARCH("qrf",AM83)))</formula>
    </cfRule>
  </conditionalFormatting>
  <conditionalFormatting sqref="BE122:BE138">
    <cfRule type="containsText" dxfId="2078" priority="29" operator="containsText" text="qrf">
      <formula>NOT(ISERROR(SEARCH("qrf",BE122)))</formula>
    </cfRule>
  </conditionalFormatting>
  <conditionalFormatting sqref="BE141:BE157">
    <cfRule type="containsText" dxfId="2077" priority="28" operator="containsText" text="qrf">
      <formula>NOT(ISERROR(SEARCH("qrf",BE141)))</formula>
    </cfRule>
  </conditionalFormatting>
  <conditionalFormatting sqref="BE160:BE176">
    <cfRule type="containsText" dxfId="2076" priority="27" operator="containsText" text="qrf">
      <formula>NOT(ISERROR(SEARCH("qrf",BE160)))</formula>
    </cfRule>
  </conditionalFormatting>
  <conditionalFormatting sqref="BE179:BE195">
    <cfRule type="containsText" dxfId="2075" priority="26" operator="containsText" text="qrf">
      <formula>NOT(ISERROR(SEARCH("qrf",BE179)))</formula>
    </cfRule>
  </conditionalFormatting>
  <conditionalFormatting sqref="BE198:BE214">
    <cfRule type="containsText" dxfId="2074" priority="25" operator="containsText" text="qrf">
      <formula>NOT(ISERROR(SEARCH("qrf",BE198)))</formula>
    </cfRule>
  </conditionalFormatting>
  <conditionalFormatting sqref="BE217:BE233">
    <cfRule type="containsText" dxfId="2073" priority="24" operator="containsText" text="qrf">
      <formula>NOT(ISERROR(SEARCH("qrf",BE217)))</formula>
    </cfRule>
  </conditionalFormatting>
  <conditionalFormatting sqref="BE236:BE252">
    <cfRule type="containsText" dxfId="2072" priority="23" operator="containsText" text="qrf">
      <formula>NOT(ISERROR(SEARCH("qrf",BE236)))</formula>
    </cfRule>
  </conditionalFormatting>
  <conditionalFormatting sqref="BF122:BW135">
    <cfRule type="containsText" dxfId="2071" priority="22" operator="containsText" text="1">
      <formula>NOT(ISERROR(SEARCH("1",BF122)))</formula>
    </cfRule>
  </conditionalFormatting>
  <conditionalFormatting sqref="BF141:BW154">
    <cfRule type="containsText" dxfId="2070" priority="21" operator="containsText" text="1">
      <formula>NOT(ISERROR(SEARCH("1",BF141)))</formula>
    </cfRule>
  </conditionalFormatting>
  <conditionalFormatting sqref="BF160:BW173">
    <cfRule type="containsText" dxfId="2069" priority="20" operator="containsText" text="1">
      <formula>NOT(ISERROR(SEARCH("1",BF160)))</formula>
    </cfRule>
  </conditionalFormatting>
  <conditionalFormatting sqref="BF179:BW192">
    <cfRule type="containsText" dxfId="2068" priority="19" operator="containsText" text="1">
      <formula>NOT(ISERROR(SEARCH("1",BF179)))</formula>
    </cfRule>
  </conditionalFormatting>
  <conditionalFormatting sqref="BF198:BW211">
    <cfRule type="containsText" dxfId="2067" priority="18" operator="containsText" text="1">
      <formula>NOT(ISERROR(SEARCH("1",BF198)))</formula>
    </cfRule>
  </conditionalFormatting>
  <conditionalFormatting sqref="BF217:BW230">
    <cfRule type="containsText" dxfId="2066" priority="17" operator="containsText" text="1">
      <formula>NOT(ISERROR(SEARCH("1",BF217)))</formula>
    </cfRule>
  </conditionalFormatting>
  <conditionalFormatting sqref="BF236:BW249">
    <cfRule type="containsText" dxfId="2065" priority="16" operator="containsText" text="1">
      <formula>NOT(ISERROR(SEARCH("1",BF236)))</formula>
    </cfRule>
  </conditionalFormatting>
  <conditionalFormatting sqref="BE255:BE271">
    <cfRule type="containsText" dxfId="2064" priority="15" operator="containsText" text="qrf">
      <formula>NOT(ISERROR(SEARCH("qrf",BE255)))</formula>
    </cfRule>
  </conditionalFormatting>
  <conditionalFormatting sqref="BF255:BW268">
    <cfRule type="containsText" dxfId="2063" priority="14" operator="containsText" text="1">
      <formula>NOT(ISERROR(SEARCH("1",BF255)))</formula>
    </cfRule>
  </conditionalFormatting>
  <conditionalFormatting sqref="BE274:BE290">
    <cfRule type="containsText" dxfId="2062" priority="13" operator="containsText" text="qrf">
      <formula>NOT(ISERROR(SEARCH("qrf",BE274)))</formula>
    </cfRule>
  </conditionalFormatting>
  <conditionalFormatting sqref="BF274:BW287">
    <cfRule type="containsText" dxfId="2061" priority="12" operator="containsText" text="1">
      <formula>NOT(ISERROR(SEARCH("1",BF274)))</formula>
    </cfRule>
  </conditionalFormatting>
  <conditionalFormatting sqref="BE293:BE309">
    <cfRule type="containsText" dxfId="2060" priority="11" operator="containsText" text="qrf">
      <formula>NOT(ISERROR(SEARCH("qrf",BE293)))</formula>
    </cfRule>
  </conditionalFormatting>
  <conditionalFormatting sqref="BF293:BW306">
    <cfRule type="containsText" dxfId="2059" priority="10" operator="containsText" text="1">
      <formula>NOT(ISERROR(SEARCH("1",BF293)))</formula>
    </cfRule>
  </conditionalFormatting>
  <conditionalFormatting sqref="BF155:BW157">
    <cfRule type="containsText" dxfId="2058" priority="9" operator="containsText" text="1">
      <formula>NOT(ISERROR(SEARCH("1",BF155)))</formula>
    </cfRule>
  </conditionalFormatting>
  <conditionalFormatting sqref="BF174:BW176">
    <cfRule type="containsText" dxfId="2057" priority="8" operator="containsText" text="1">
      <formula>NOT(ISERROR(SEARCH("1",BF174)))</formula>
    </cfRule>
  </conditionalFormatting>
  <conditionalFormatting sqref="BF193:BW195">
    <cfRule type="containsText" dxfId="2056" priority="7" operator="containsText" text="1">
      <formula>NOT(ISERROR(SEARCH("1",BF193)))</formula>
    </cfRule>
  </conditionalFormatting>
  <conditionalFormatting sqref="BF212:BW214">
    <cfRule type="containsText" dxfId="2055" priority="6" operator="containsText" text="1">
      <formula>NOT(ISERROR(SEARCH("1",BF212)))</formula>
    </cfRule>
  </conditionalFormatting>
  <conditionalFormatting sqref="BF231:BW233">
    <cfRule type="containsText" dxfId="2054" priority="5" operator="containsText" text="1">
      <formula>NOT(ISERROR(SEARCH("1",BF231)))</formula>
    </cfRule>
  </conditionalFormatting>
  <conditionalFormatting sqref="BF250:BW252">
    <cfRule type="containsText" dxfId="2053" priority="4" operator="containsText" text="1">
      <formula>NOT(ISERROR(SEARCH("1",BF250)))</formula>
    </cfRule>
  </conditionalFormatting>
  <conditionalFormatting sqref="BF269:BW271">
    <cfRule type="containsText" dxfId="2052" priority="3" operator="containsText" text="1">
      <formula>NOT(ISERROR(SEARCH("1",BF269)))</formula>
    </cfRule>
  </conditionalFormatting>
  <conditionalFormatting sqref="BF288:BW290">
    <cfRule type="containsText" dxfId="2051" priority="2" operator="containsText" text="1">
      <formula>NOT(ISERROR(SEARCH("1",BF288)))</formula>
    </cfRule>
  </conditionalFormatting>
  <conditionalFormatting sqref="BF307:BW309">
    <cfRule type="containsText" dxfId="2050" priority="1" operator="containsText" text="1">
      <formula>NOT(ISERROR(SEARCH("1",BF307)))</formula>
    </cfRule>
  </conditionalFormatting>
  <pageMargins left="0.7" right="0.7" top="0.75" bottom="0.75" header="0.3" footer="0.3"/>
  <pageSetup paperSize="9" scale="63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8833" r:id="rId4" name="Button 1">
              <controlPr defaultSize="0" print="0" autoFill="0" autoPict="0" macro="[0]!EsconderFolga17.EsconderFolga17">
                <anchor>
                  <from>
                    <xdr:col>28</xdr:col>
                    <xdr:colOff>508958</xdr:colOff>
                    <xdr:row>6</xdr:row>
                    <xdr:rowOff>8626</xdr:rowOff>
                  </from>
                  <to>
                    <xdr:col>30</xdr:col>
                    <xdr:colOff>129396</xdr:colOff>
                    <xdr:row>7</xdr:row>
                    <xdr:rowOff>241540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34" r:id="rId5" name="Button 2">
              <controlPr defaultSize="0" print="0" autoFill="0" autoPict="0" macro="[0]!ExibirFolga17.ExibirFolga17">
                <anchor>
                  <from>
                    <xdr:col>28</xdr:col>
                    <xdr:colOff>474453</xdr:colOff>
                    <xdr:row>9</xdr:row>
                    <xdr:rowOff>172528</xdr:rowOff>
                  </from>
                  <to>
                    <xdr:col>30</xdr:col>
                    <xdr:colOff>112143</xdr:colOff>
                    <xdr:row>21</xdr:row>
                    <xdr:rowOff>17253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35" r:id="rId6" name=" 3">
              <controlPr defaultSize="0" print="0" uiObject="1" autoLine="0" autoPict="0">
                <anchor moveWithCells="1" sizeWithCells="1">
                  <from>
                    <xdr:col>19</xdr:col>
                    <xdr:colOff>0</xdr:colOff>
                    <xdr:row>12</xdr:row>
                    <xdr:rowOff>0</xdr:rowOff>
                  </from>
                  <to>
                    <xdr:col>20</xdr:col>
                    <xdr:colOff>198408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36" r:id="rId7" name=" 4">
              <controlPr defaultSize="0" print="0" uiObject="1" autoLine="0" autoPict="0">
                <anchor moveWithCells="1" sizeWithCells="1">
                  <from>
                    <xdr:col>19</xdr:col>
                    <xdr:colOff>0</xdr:colOff>
                    <xdr:row>12</xdr:row>
                    <xdr:rowOff>0</xdr:rowOff>
                  </from>
                  <to>
                    <xdr:col>20</xdr:col>
                    <xdr:colOff>198408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37" r:id="rId8" name=" 5">
              <controlPr defaultSize="0" print="0" uiObject="1" autoLine="0" autoPict="0">
                <anchor moveWithCells="1" sizeWithCells="1">
                  <from>
                    <xdr:col>19</xdr:col>
                    <xdr:colOff>0</xdr:colOff>
                    <xdr:row>12</xdr:row>
                    <xdr:rowOff>0</xdr:rowOff>
                  </from>
                  <to>
                    <xdr:col>20</xdr:col>
                    <xdr:colOff>198408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38" r:id="rId9" name=" 6">
              <controlPr defaultSize="0" print="0" uiObject="1" autoLine="0" autoPict="0">
                <anchor moveWithCells="1" sizeWithCells="1">
                  <from>
                    <xdr:col>19</xdr:col>
                    <xdr:colOff>0</xdr:colOff>
                    <xdr:row>12</xdr:row>
                    <xdr:rowOff>0</xdr:rowOff>
                  </from>
                  <to>
                    <xdr:col>20</xdr:col>
                    <xdr:colOff>198408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B62BD2E-DD07-40EC-9547-AD1AA20D6A08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EF9721C6-D743-4151-8811-6D5DFF1A8ED1}">
          <x14:formula1>
            <xm:f>'Referencia - erros'!$D$1:$D$10</xm:f>
          </x14:formula1>
          <xm:sqref>D24:G26 H25:H26 I24:U26 D23:J23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21283-DF94-4BB4-8435-C65598C26BF9}">
  <sheetPr codeName="Planilha170"/>
  <dimension ref="A1:BW309"/>
  <sheetViews>
    <sheetView showGridLines="0" showZeros="0" zoomScale="80" zoomScaleNormal="80" workbookViewId="0">
      <pane xSplit="3" ySplit="4" topLeftCell="D5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A36" sqref="A36:XFD38"/>
    </sheetView>
  </sheetViews>
  <sheetFormatPr defaultColWidth="9.125" defaultRowHeight="36" x14ac:dyDescent="0.6"/>
  <cols>
    <col min="1" max="1" width="7.875" style="37" customWidth="1"/>
    <col min="2" max="2" width="13.25" style="34" customWidth="1"/>
    <col min="3" max="3" width="14" style="34" bestFit="1" customWidth="1"/>
    <col min="4" max="8" width="9.625" style="34" customWidth="1"/>
    <col min="9" max="21" width="9.625" style="26" customWidth="1"/>
    <col min="22" max="22" width="12.375" style="26" hidden="1" customWidth="1"/>
    <col min="23" max="23" width="15.75" style="26" hidden="1" customWidth="1"/>
    <col min="24" max="24" width="12.125" style="67" hidden="1" customWidth="1"/>
    <col min="25" max="25" width="59.625" style="67" hidden="1" customWidth="1"/>
    <col min="26" max="26" width="8.875" style="64" bestFit="1" customWidth="1"/>
    <col min="27" max="27" width="32.375" style="64" bestFit="1" customWidth="1"/>
    <col min="28" max="28" width="6.75" style="64" customWidth="1"/>
    <col min="29" max="29" width="20.25" style="64" customWidth="1"/>
    <col min="30" max="30" width="15.25" style="64" customWidth="1"/>
    <col min="31" max="31" width="14.875" style="64" customWidth="1"/>
    <col min="32" max="32" width="10.125" style="64" customWidth="1"/>
    <col min="33" max="33" width="15.25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9"/>
      <c r="I1" s="269"/>
      <c r="J1" s="269"/>
      <c r="K1" s="269"/>
      <c r="L1" s="269"/>
      <c r="M1" s="269"/>
      <c r="N1" s="269"/>
      <c r="O1" s="270" t="s">
        <v>126</v>
      </c>
      <c r="P1" s="271"/>
      <c r="Q1" s="271"/>
      <c r="R1" s="3" t="s">
        <v>127</v>
      </c>
      <c r="S1" s="272">
        <f>$M$2</f>
        <v>45765</v>
      </c>
      <c r="T1" s="272"/>
      <c r="U1" s="32"/>
      <c r="V1" s="115" t="s">
        <v>128</v>
      </c>
      <c r="W1" s="116" t="str">
        <f>_xlfn.XLOOKUP($V$1,$V$26,$B$26," ",0,1)</f>
        <v>auxiliar2</v>
      </c>
      <c r="X1" s="27" t="str">
        <f>_xlfn.XLOOKUP($V$1,$V$29,$B$29," ",0,1)</f>
        <v>auxiliar3</v>
      </c>
      <c r="Y1" s="301" t="s">
        <v>163</v>
      </c>
      <c r="Z1" s="68"/>
      <c r="AA1" s="69" t="s">
        <v>35</v>
      </c>
      <c r="AB1" s="69" t="s">
        <v>129</v>
      </c>
      <c r="AC1" s="69" t="s">
        <v>130</v>
      </c>
      <c r="AD1" s="69" t="s">
        <v>131</v>
      </c>
      <c r="AE1" s="69" t="s">
        <v>132</v>
      </c>
      <c r="AF1" s="70"/>
      <c r="AG1" s="71"/>
      <c r="AH1" s="1"/>
      <c r="AI1" s="1"/>
      <c r="AJ1" s="29"/>
      <c r="AK1" s="29"/>
    </row>
    <row r="2" spans="1:37" s="17" customFormat="1" ht="18.2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>Supervisores:  auxiliar1 • supervisor3 •     •  Supervisor Junior: auxiliar3   •  Supervisor técnico: lider1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'01'!M2:Q2+17</f>
        <v>45765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 xml:space="preserve"> </v>
      </c>
      <c r="W2" s="27" t="str">
        <f>_xlfn.XLOOKUP($V$1,$V$28,$B$28," ",0,1)</f>
        <v>auxiliar1</v>
      </c>
      <c r="X2" s="117" t="str">
        <f>_xlfn.XLOOKUP($V$1,$V$32,$B$32," ",0,1)</f>
        <v>lider1</v>
      </c>
      <c r="Y2" s="302"/>
      <c r="Z2" s="57"/>
      <c r="AA2" s="63"/>
      <c r="AB2" s="69"/>
      <c r="AC2" s="72">
        <f>$AC$3</f>
        <v>45765</v>
      </c>
      <c r="AD2" s="72" t="e">
        <f>_xlfn.XLOOKUP(AC2,previsao[dia],previsao[tempo],,0,1)</f>
        <v>#N/A</v>
      </c>
      <c r="AE2" s="73" t="e">
        <f>_xlfn.XLOOKUP($AC$2,previsao[dia],previsao[maxima],,0,1)</f>
        <v>#N/A</v>
      </c>
      <c r="AF2" s="73" t="e">
        <f>_xlfn.XLOOKUP($AC$2,previsao[dia],previsao[minima],,0,1)</f>
        <v>#N/A</v>
      </c>
      <c r="AG2" s="65"/>
      <c r="AH2" s="2"/>
      <c r="AI2" s="2"/>
      <c r="AJ2" s="2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>supervisor4</v>
      </c>
      <c r="W3" s="27" t="str">
        <f>_xlfn.XLOOKUP($V$1,$V$30,$B$30," ",0,1)</f>
        <v>supervisor3</v>
      </c>
      <c r="X3" s="118"/>
      <c r="Y3" s="302"/>
      <c r="Z3" s="57"/>
      <c r="AA3" s="63"/>
      <c r="AB3" s="75"/>
      <c r="AC3" s="72">
        <f>$M$2</f>
        <v>45765</v>
      </c>
      <c r="AD3" s="252" t="e">
        <f>_xlfn.XLOOKUP(AD2,'Referencia - erros'!H2:H30,'Referencia - erros'!I2:I30,,0,1)</f>
        <v>#N/A</v>
      </c>
      <c r="AE3" s="252"/>
      <c r="AF3" s="252"/>
      <c r="AG3" s="7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>auxiliar4</v>
      </c>
      <c r="W4" s="114" t="str">
        <f>_xlfn.XLOOKUP($V$1,$V$31,$B$31," ",0,1)</f>
        <v xml:space="preserve"> </v>
      </c>
      <c r="X4" s="119"/>
      <c r="Y4" s="303"/>
      <c r="Z4" s="63"/>
      <c r="AA4" s="63"/>
      <c r="AB4" s="63"/>
      <c r="AC4" s="63"/>
      <c r="AD4" s="63"/>
      <c r="AE4" s="76"/>
      <c r="AF4" s="76"/>
      <c r="AG4" s="66"/>
    </row>
    <row r="5" spans="1:37" s="17" customFormat="1" ht="21.6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227"/>
      <c r="E5" s="227"/>
      <c r="F5" s="227"/>
      <c r="G5" s="227"/>
      <c r="H5" s="227"/>
      <c r="I5" s="227"/>
      <c r="J5" s="227"/>
      <c r="K5" s="22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QAP</v>
      </c>
      <c r="W5" s="90">
        <f>_xlfn.XLOOKUP(B5,'Escala mensal'!$E$4:$E$23,'Escala mensal'!$W$4:$W$23," ",0,1)</f>
        <v>0</v>
      </c>
      <c r="X5" s="57"/>
      <c r="Y5" s="57"/>
      <c r="Z5" s="63"/>
      <c r="AA5" s="63"/>
      <c r="AB5" s="63"/>
      <c r="AC5" s="63"/>
      <c r="AD5" s="63"/>
      <c r="AE5" s="63"/>
      <c r="AF5" s="63"/>
      <c r="AG5" s="57"/>
    </row>
    <row r="6" spans="1:37" s="17" customFormat="1" ht="22.1" hidden="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31" t="str">
        <f t="shared" ref="V6:V21" si="0">IF(W6=0,"QAP",IF(W6="X","FOLGA",IF(W6="F","FÉRIAS",IF(W6="A","FOLGA",IF(W6="O","FOLGA",IF(W6=9,"QAP",IF(W6=12,"QAP",IF(W6=7,"QAP",IF(W6=14,"QAP",IF(W6=16,"QAP",IF(W6="B","FOLGA",IF(W6="T","QAP",IF(W6="N","QAP",IF(W6=10,"QAP",IF(W6=11,"QAP",IF(W6="AT","ATESTADO",IF(W6=" ","CONTRATAR")))))))))))))))))</f>
        <v>FOLGA</v>
      </c>
      <c r="W6" s="90" t="str">
        <f>_xlfn.XLOOKUP(B6,'Escala mensal'!$E$4:$E$23,'Escala mensal'!$W$4:$W$23," ",0,1)</f>
        <v>X</v>
      </c>
      <c r="X6" s="57"/>
      <c r="Y6" s="57"/>
      <c r="Z6" s="63"/>
      <c r="AA6" s="63"/>
      <c r="AB6" s="63"/>
      <c r="AC6" s="63"/>
      <c r="AD6" s="99"/>
      <c r="AE6" s="63"/>
      <c r="AF6" s="63"/>
      <c r="AG6" s="57"/>
    </row>
    <row r="7" spans="1:37" s="17" customFormat="1" ht="22.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227"/>
      <c r="G7" s="227"/>
      <c r="H7" s="227"/>
      <c r="I7" s="227"/>
      <c r="J7" s="227"/>
      <c r="K7" s="227"/>
      <c r="L7" s="227"/>
      <c r="M7" s="227"/>
      <c r="N7" s="87"/>
      <c r="O7" s="87"/>
      <c r="P7" s="87"/>
      <c r="Q7" s="87"/>
      <c r="R7" s="87"/>
      <c r="S7" s="87"/>
      <c r="T7" s="87"/>
      <c r="U7" s="87"/>
      <c r="V7" s="31" t="str">
        <f t="shared" si="0"/>
        <v>QAP</v>
      </c>
      <c r="W7" s="90">
        <f>_xlfn.XLOOKUP(B7,'Escala mensal'!$E$4:$E$23,'Escala mensal'!$W$4:$W$23," ",0,1)</f>
        <v>0</v>
      </c>
      <c r="X7" s="57"/>
      <c r="Y7" s="57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227"/>
      <c r="I8" s="227"/>
      <c r="J8" s="227"/>
      <c r="K8" s="227"/>
      <c r="L8" s="227"/>
      <c r="M8" s="227"/>
      <c r="N8" s="227"/>
      <c r="O8" s="227"/>
      <c r="P8" s="87"/>
      <c r="Q8" s="87"/>
      <c r="R8" s="87"/>
      <c r="S8" s="87"/>
      <c r="T8" s="87"/>
      <c r="U8" s="87"/>
      <c r="V8" s="31" t="str">
        <f t="shared" si="0"/>
        <v>QAP</v>
      </c>
      <c r="W8" s="90">
        <f>_xlfn.XLOOKUP(B8,'Escala mensal'!$E$4:$E$23,'Escala mensal'!$W$4:$W$23," ",0,1)</f>
        <v>0</v>
      </c>
      <c r="X8" s="57"/>
      <c r="Y8" s="57"/>
      <c r="Z8" s="63"/>
      <c r="AA8" s="63"/>
      <c r="AB8" s="63"/>
      <c r="AC8" s="63"/>
      <c r="AD8" s="63"/>
      <c r="AE8" s="63"/>
      <c r="AF8" s="63"/>
      <c r="AG8" s="57"/>
    </row>
    <row r="9" spans="1:37" s="17" customFormat="1" ht="22.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227"/>
      <c r="I9" s="227"/>
      <c r="J9" s="227"/>
      <c r="K9" s="227"/>
      <c r="L9" s="227"/>
      <c r="M9" s="227"/>
      <c r="N9" s="227"/>
      <c r="O9" s="227"/>
      <c r="P9" s="87"/>
      <c r="Q9" s="87"/>
      <c r="R9" s="87"/>
      <c r="S9" s="87"/>
      <c r="T9" s="87"/>
      <c r="U9" s="87"/>
      <c r="V9" s="31" t="str">
        <f t="shared" si="0"/>
        <v>QAP</v>
      </c>
      <c r="W9" s="90">
        <f>_xlfn.XLOOKUP(B9,'Escala mensal'!$E$4:$E$23,'Escala mensal'!$W$4:$W$23," ",0,1)</f>
        <v>0</v>
      </c>
      <c r="X9" s="57"/>
      <c r="Y9" s="57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2.1" hidden="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31" t="str">
        <f t="shared" si="0"/>
        <v>FOLGA</v>
      </c>
      <c r="W10" s="90" t="str">
        <f>_xlfn.XLOOKUP(B10,'Escala mensal'!$E$4:$E$23,'Escala mensal'!$W$4:$W$23," ",0,1)</f>
        <v>X</v>
      </c>
      <c r="X10" s="57"/>
      <c r="Y10" s="57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hidden="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31" t="str">
        <f t="shared" si="0"/>
        <v>FOLGA</v>
      </c>
      <c r="W11" s="90" t="str">
        <f>_xlfn.XLOOKUP(B11,'Escala mensal'!$E$4:$E$23,'Escala mensal'!$W$4:$W$23," ",0,1)</f>
        <v>X</v>
      </c>
      <c r="X11" s="57"/>
      <c r="Y11" s="57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2.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227"/>
      <c r="L12" s="227"/>
      <c r="M12" s="227"/>
      <c r="N12" s="227"/>
      <c r="O12" s="227"/>
      <c r="P12" s="227"/>
      <c r="Q12" s="227"/>
      <c r="R12" s="227"/>
      <c r="S12" s="87"/>
      <c r="T12" s="87"/>
      <c r="U12" s="87"/>
      <c r="V12" s="31" t="str">
        <f t="shared" si="0"/>
        <v>QAP</v>
      </c>
      <c r="W12" s="90">
        <f>_xlfn.XLOOKUP(B12,'Escala mensal'!$E$4:$E$23,'Escala mensal'!$W$4:$W$23," ",0,1)</f>
        <v>0</v>
      </c>
      <c r="X12" s="57"/>
      <c r="Y12" s="57"/>
      <c r="Z12" s="63"/>
      <c r="AA12" s="63"/>
      <c r="AB12" s="63"/>
      <c r="AC12" s="63"/>
      <c r="AD12" s="63"/>
      <c r="AE12" s="63"/>
      <c r="AF12" s="63"/>
      <c r="AG12" s="57"/>
    </row>
    <row r="13" spans="1:37" s="17" customFormat="1" ht="22.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227"/>
      <c r="L13" s="227"/>
      <c r="M13" s="227"/>
      <c r="N13" s="227"/>
      <c r="O13" s="227"/>
      <c r="P13" s="227"/>
      <c r="Q13" s="227"/>
      <c r="R13" s="227"/>
      <c r="S13" s="87"/>
      <c r="T13" s="87"/>
      <c r="U13" s="87"/>
      <c r="V13" s="31" t="str">
        <f t="shared" si="0"/>
        <v>QAP</v>
      </c>
      <c r="W13" s="90">
        <f>_xlfn.XLOOKUP(B13,'Escala mensal'!$E$4:$E$23,'Escala mensal'!$W$4:$W$23," ",0,1)</f>
        <v>0</v>
      </c>
      <c r="X13" s="57"/>
      <c r="Y13" s="57"/>
      <c r="Z13" s="63"/>
      <c r="AA13" s="63"/>
      <c r="AB13" s="63"/>
      <c r="AC13" s="63"/>
      <c r="AD13" s="63"/>
      <c r="AE13" s="63"/>
      <c r="AF13" s="63"/>
      <c r="AG13" s="57"/>
    </row>
    <row r="14" spans="1:37" ht="22.1" customHeight="1" x14ac:dyDescent="0.6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227"/>
      <c r="L14" s="227"/>
      <c r="M14" s="227"/>
      <c r="N14" s="227"/>
      <c r="O14" s="227"/>
      <c r="P14" s="227"/>
      <c r="Q14" s="227"/>
      <c r="R14" s="227"/>
      <c r="S14" s="87"/>
      <c r="T14" s="87"/>
      <c r="U14" s="87"/>
      <c r="V14" s="31" t="str">
        <f t="shared" si="0"/>
        <v>QAP</v>
      </c>
      <c r="W14" s="90">
        <f>_xlfn.XLOOKUP(B14,'Escala mensal'!$E$4:$E$23,'Escala mensal'!$W$4:$W$23," ",0,1)</f>
        <v>0</v>
      </c>
      <c r="X14" s="57"/>
      <c r="Y14" s="57"/>
      <c r="Z14" s="63"/>
      <c r="AA14" s="63"/>
      <c r="AB14" s="63"/>
      <c r="AC14" s="63"/>
      <c r="AD14" s="63"/>
    </row>
    <row r="15" spans="1:37" ht="22.1" hidden="1" customHeight="1" x14ac:dyDescent="0.6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31" t="str">
        <f t="shared" si="0"/>
        <v>FÉRIAS</v>
      </c>
      <c r="W15" s="90" t="str">
        <f>_xlfn.XLOOKUP(B15,'Escala mensal'!$E$4:$E$23,'Escala mensal'!$W$4:$W$23," ",0,1)</f>
        <v>F</v>
      </c>
      <c r="X15" s="57"/>
      <c r="Y15" s="57"/>
      <c r="Z15" s="63"/>
      <c r="AA15" s="63"/>
      <c r="AB15" s="63"/>
      <c r="AC15" s="63"/>
      <c r="AD15" s="63"/>
    </row>
    <row r="16" spans="1:37" ht="22.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227"/>
      <c r="N16" s="227"/>
      <c r="O16" s="227"/>
      <c r="P16" s="227"/>
      <c r="Q16" s="227"/>
      <c r="R16" s="227"/>
      <c r="S16" s="227"/>
      <c r="T16" s="227"/>
      <c r="U16" s="87"/>
      <c r="V16" s="31" t="str">
        <f t="shared" si="0"/>
        <v>QAP</v>
      </c>
      <c r="W16" s="90">
        <f>_xlfn.XLOOKUP(B16,'Escala mensal'!$E$4:$E$23,'Escala mensal'!$W$4:$W$23," ",0,1)</f>
        <v>0</v>
      </c>
      <c r="X16" s="57"/>
      <c r="Y16" s="57"/>
      <c r="Z16" s="63"/>
      <c r="AA16" s="63"/>
      <c r="AB16" s="63"/>
      <c r="AC16" s="63"/>
      <c r="AD16" s="63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31" t="str">
        <f t="shared" si="0"/>
        <v>QAP</v>
      </c>
      <c r="W17" s="90">
        <f>_xlfn.XLOOKUP(B17,'Escala mensal'!$E$4:$E$23,'Escala mensal'!$W$4:$W$23," ",0,1)</f>
        <v>0</v>
      </c>
      <c r="X17" s="57"/>
      <c r="Y17" s="57"/>
      <c r="Z17" s="63"/>
      <c r="AA17" s="63"/>
      <c r="AB17" s="63"/>
      <c r="AC17" s="63"/>
      <c r="AD17" s="63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QAP</v>
      </c>
      <c r="W18" s="90">
        <f>_xlfn.XLOOKUP(B18,'Escala mensal'!$E$4:$E$23,'Escala mensal'!$W$4:$W$23," ",0,1)</f>
        <v>0</v>
      </c>
      <c r="X18" s="57"/>
      <c r="Y18" s="57"/>
      <c r="Z18" s="63"/>
      <c r="AA18" s="63"/>
      <c r="AB18" s="63"/>
      <c r="AC18" s="63"/>
      <c r="AD18" s="63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mensal'!$W$4:$W$23," ",0,1)</f>
        <v>0</v>
      </c>
      <c r="X19" s="57"/>
      <c r="Y19" s="57"/>
      <c r="Z19" s="63"/>
      <c r="AA19" s="63"/>
      <c r="AB19" s="63"/>
      <c r="AC19" s="63"/>
      <c r="AD19" s="63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mensal'!$W$4:$W$23," ",0,1)</f>
        <v>0</v>
      </c>
      <c r="X20" s="57"/>
      <c r="Y20" s="57"/>
      <c r="Z20" s="63"/>
      <c r="AA20" s="63"/>
      <c r="AB20" s="63"/>
      <c r="AC20" s="63"/>
      <c r="AD20" s="63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mensal'!$W$4:$W$23," ",0,1)</f>
        <v>0</v>
      </c>
      <c r="X21" s="57"/>
      <c r="Y21" s="57"/>
      <c r="Z21" s="63"/>
      <c r="AA21" s="63"/>
      <c r="AB21" s="63"/>
      <c r="AC21" s="63"/>
      <c r="AD21" s="63"/>
    </row>
    <row r="22" spans="1:37" ht="22.1" customHeight="1" x14ac:dyDescent="0.6">
      <c r="A22" s="253" t="str">
        <f>_xlfn.CONCAT(SUBTOTAL(103, $A$5:$A$20), " ", "Op. estacionamento")</f>
        <v>8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3"/>
      <c r="W22" s="54"/>
      <c r="X22" s="57"/>
      <c r="Y22" s="57"/>
      <c r="Z22" s="63"/>
      <c r="AA22" s="63"/>
      <c r="AB22" s="63"/>
      <c r="AC22" s="63"/>
      <c r="AD22" s="63"/>
      <c r="AJ22" s="17"/>
    </row>
    <row r="23" spans="1:37" s="30" customFormat="1" ht="22.1" hidden="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1">IF(W23=0,"QAP",IF(W23="X","FOLGA",IF(W23="F","FÉRIAS",IF(W23="A","FOLGA",IF(W23="O","FOLGA",IF(W23=9,"QAP",IF(W23=12,"QAP",IF(W23=6,"QAP",IF(W23=7,"QAP",IF(W23=14,"QAP",IF(W23=16,"QAP",IF(W23="B","FOLGA",IF(W23="T","QAP",IF(W23="N","QAP",IF(W23=10,"QAP",IF(W23=11,"QAP",IF(W23="AT","ATESTADO",IF(W23=" ","CONTRATAR"))))))))))))))))))</f>
        <v>FÉRIAS</v>
      </c>
      <c r="W23" s="90" t="str">
        <f>_xlfn.XLOOKUP(B23,'Escala mensal'!$E$28:$E$36,'Escala mensal'!$W$28:$W$36,,0,1)</f>
        <v>F</v>
      </c>
      <c r="X23" s="59"/>
      <c r="Y23" s="59"/>
      <c r="Z23" s="63"/>
      <c r="AA23" s="63"/>
      <c r="AB23" s="63"/>
      <c r="AC23" s="63"/>
      <c r="AD23" s="63"/>
      <c r="AE23" s="64"/>
      <c r="AF23" s="63"/>
      <c r="AG23" s="59"/>
    </row>
    <row r="24" spans="1:37" s="30" customFormat="1" ht="22.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228"/>
      <c r="J24" s="228"/>
      <c r="K24" s="228"/>
      <c r="L24" s="228"/>
      <c r="M24" s="228"/>
      <c r="N24" s="228"/>
      <c r="O24" s="228"/>
      <c r="P24" s="228"/>
      <c r="Q24" s="88"/>
      <c r="R24" s="88"/>
      <c r="S24" s="88"/>
      <c r="T24" s="88"/>
      <c r="U24" s="89"/>
      <c r="V24" s="31" t="str">
        <f t="shared" si="1"/>
        <v>QAP</v>
      </c>
      <c r="W24" s="90">
        <f>_xlfn.XLOOKUP(B24,'Escala mensal'!$E$28:$E$36,'Escala mensal'!$W$28:$W$36,,0,1)</f>
        <v>0</v>
      </c>
      <c r="X24" s="59"/>
      <c r="Y24" s="59"/>
      <c r="Z24" s="63"/>
      <c r="AA24" s="63"/>
      <c r="AB24" s="63"/>
      <c r="AC24" s="63"/>
      <c r="AD24" s="63"/>
      <c r="AE24" s="64"/>
      <c r="AF24" s="63"/>
      <c r="AG24" s="59"/>
    </row>
    <row r="25" spans="1:37" s="30" customFormat="1" ht="22.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88"/>
      <c r="G25" s="88"/>
      <c r="H25" s="88"/>
      <c r="I25" s="88"/>
      <c r="J25" s="88"/>
      <c r="K25" s="88"/>
      <c r="L25" s="88"/>
      <c r="M25" s="228"/>
      <c r="N25" s="228"/>
      <c r="O25" s="228"/>
      <c r="P25" s="228"/>
      <c r="Q25" s="228"/>
      <c r="R25" s="228"/>
      <c r="S25" s="228"/>
      <c r="T25" s="228"/>
      <c r="U25" s="228"/>
      <c r="V25" s="31" t="str">
        <f t="shared" si="1"/>
        <v>QAP</v>
      </c>
      <c r="W25" s="90">
        <f>_xlfn.XLOOKUP(B25,'Escala mensal'!$E$28:$E$36,'Escala mensal'!$W$28:$W$36,,0,1)</f>
        <v>0</v>
      </c>
      <c r="X25" s="59"/>
      <c r="Y25" s="59"/>
      <c r="Z25" s="63"/>
      <c r="AA25" s="63"/>
      <c r="AB25" s="63"/>
      <c r="AC25" s="63"/>
      <c r="AD25" s="63"/>
      <c r="AE25" s="64"/>
      <c r="AF25" s="63"/>
      <c r="AG25" s="59"/>
    </row>
    <row r="26" spans="1:37" s="30" customFormat="1" ht="22.1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228"/>
      <c r="N26" s="228"/>
      <c r="O26" s="228"/>
      <c r="P26" s="228"/>
      <c r="Q26" s="228"/>
      <c r="R26" s="228"/>
      <c r="S26" s="228"/>
      <c r="T26" s="228"/>
      <c r="U26" s="229"/>
      <c r="V26" s="31" t="str">
        <f t="shared" si="1"/>
        <v>QAP</v>
      </c>
      <c r="W26" s="90">
        <f>_xlfn.XLOOKUP(B26,'Escala mensal'!$E$28:$E$36,'Escala mensal'!$W$28:$W$36,,0,1)</f>
        <v>0</v>
      </c>
      <c r="X26" s="59"/>
      <c r="Y26" s="59"/>
      <c r="Z26" s="63"/>
      <c r="AA26" s="63"/>
      <c r="AB26" s="63"/>
      <c r="AC26" s="63"/>
      <c r="AD26" s="63"/>
      <c r="AE26" s="64"/>
      <c r="AF26" s="63"/>
      <c r="AG26" s="59"/>
    </row>
    <row r="27" spans="1:37" s="30" customFormat="1" ht="22.1" customHeight="1" x14ac:dyDescent="0.6">
      <c r="A27" s="253" t="str">
        <f>CONCATENATE(SUBTOTAL(103, $A$23:$A$26), " ", "Cftv")</f>
        <v>3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4"/>
      <c r="W27" s="54"/>
      <c r="X27" s="59"/>
      <c r="Y27" s="59"/>
      <c r="Z27" s="63"/>
      <c r="AA27" s="63"/>
      <c r="AB27" s="63"/>
      <c r="AC27" s="63"/>
      <c r="AD27" s="63"/>
      <c r="AE27" s="64"/>
      <c r="AF27" s="63"/>
      <c r="AG27" s="59"/>
    </row>
    <row r="28" spans="1:37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QAP</v>
      </c>
      <c r="W28" s="90">
        <f>_xlfn.XLOOKUP(B28,'Escala mensal'!$E$28:$E$36,'Escala mensal'!$W$28:$W$36,,0,1)</f>
        <v>0</v>
      </c>
      <c r="X28" s="59"/>
      <c r="Y28" s="59"/>
      <c r="Z28" s="63"/>
      <c r="AA28" s="63"/>
      <c r="AB28" s="63"/>
      <c r="AC28" s="63"/>
      <c r="AD28" s="63"/>
      <c r="AE28" s="64"/>
      <c r="AF28" s="63"/>
      <c r="AG28" s="59"/>
    </row>
    <row r="29" spans="1:37" s="36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QAP</v>
      </c>
      <c r="W29" s="90">
        <f>_xlfn.XLOOKUP(B29,'Escala mensal'!$E$28:$E$36,'Escala mensal'!$W$28:$W$36,,0,1)</f>
        <v>0</v>
      </c>
      <c r="X29" s="57"/>
      <c r="Y29" s="57"/>
      <c r="Z29" s="63"/>
      <c r="AA29" s="63"/>
      <c r="AB29" s="63"/>
      <c r="AC29" s="63"/>
      <c r="AD29" s="63"/>
      <c r="AE29" s="64"/>
      <c r="AF29" s="64"/>
      <c r="AG29" s="56"/>
      <c r="AH29" s="34"/>
      <c r="AI29" s="34"/>
      <c r="AJ29" s="17"/>
      <c r="AK29" s="34"/>
    </row>
    <row r="30" spans="1:37" s="36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QAP</v>
      </c>
      <c r="W30" s="90">
        <f>_xlfn.XLOOKUP(B30,'Escala mensal'!$E$28:$E$36,'Escala mensal'!$W$28:$W$36,,0,1)</f>
        <v>0</v>
      </c>
      <c r="X30" s="57"/>
      <c r="Y30" s="57"/>
      <c r="Z30" s="63"/>
      <c r="AA30" s="63"/>
      <c r="AB30" s="63"/>
      <c r="AC30" s="63"/>
      <c r="AD30" s="63"/>
      <c r="AE30" s="64"/>
      <c r="AF30" s="64"/>
      <c r="AG30" s="56"/>
      <c r="AH30" s="34"/>
      <c r="AI30" s="34"/>
      <c r="AJ30" s="17"/>
      <c r="AK30" s="34"/>
    </row>
    <row r="31" spans="1:37" s="36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2"/>
        <v>FOLGA</v>
      </c>
      <c r="W31" s="90" t="str">
        <f>_xlfn.XLOOKUP(B31,'Escala mensal'!$E$28:$E$36,'Escala mensal'!$W$28:$W$36,,0,1)</f>
        <v>X</v>
      </c>
      <c r="X31" s="57"/>
      <c r="Y31" s="57"/>
      <c r="Z31" s="63"/>
      <c r="AA31" s="63"/>
      <c r="AB31" s="63"/>
      <c r="AC31" s="63"/>
      <c r="AD31" s="63"/>
      <c r="AE31" s="64"/>
      <c r="AF31" s="64"/>
      <c r="AG31" s="56"/>
      <c r="AH31" s="34"/>
      <c r="AI31" s="34"/>
      <c r="AJ31" s="17"/>
      <c r="AK31" s="34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QAP</v>
      </c>
      <c r="W32" s="90">
        <f>_xlfn.XLOOKUP(B32,'Escala mensal'!$E$28:$E$36,'Escala mensal'!$W$28:$W$36,,0,1)</f>
        <v>0</v>
      </c>
      <c r="X32" s="57"/>
      <c r="Y32" s="57"/>
      <c r="Z32" s="63"/>
      <c r="AA32" s="63"/>
      <c r="AB32" s="63"/>
      <c r="AC32" s="63"/>
      <c r="AD32" s="63"/>
      <c r="AE32" s="64"/>
      <c r="AF32" s="64"/>
      <c r="AG32" s="56"/>
      <c r="AH32" s="34"/>
      <c r="AI32" s="34"/>
      <c r="AJ32" s="17"/>
      <c r="AK32" s="34"/>
    </row>
    <row r="33" spans="1:37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 xml:space="preserve">FOLGAS:  •   • colaborador6 •   •   •  • colaborador5 • colaborador7 •   •   •   •   •   •   •   •   •   •   •   •   •  •  •  •  •  • supervisor1•  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>OP.Cftv :   • supervisor4 • auxiliar4 • auxiliar2</v>
      </c>
      <c r="Q33" s="296"/>
      <c r="R33" s="296"/>
      <c r="S33" s="296"/>
      <c r="T33" s="296"/>
      <c r="U33" s="297"/>
      <c r="V33" s="177"/>
      <c r="W33" s="177"/>
      <c r="X33" s="99"/>
      <c r="Y33" s="99"/>
      <c r="Z33" s="99"/>
      <c r="AA33" s="99"/>
      <c r="AB33" s="99"/>
      <c r="AC33" s="99"/>
      <c r="AD33" s="99"/>
      <c r="AE33" s="178"/>
      <c r="AF33" s="99"/>
      <c r="AG33" s="99"/>
      <c r="AH33" s="100"/>
      <c r="AI33" s="100"/>
      <c r="AJ33" s="100"/>
      <c r="AK33" s="100"/>
    </row>
    <row r="34" spans="1:37" s="100" customFormat="1" ht="21.25" customHeight="1" x14ac:dyDescent="0.4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",$X$36)</f>
        <v xml:space="preserve">FÉRIAS:  •   •   •   •   •  •   •   •   •   •    • colaborador15 •   •   •   •   •   •   • supervisor2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98"/>
      <c r="Q34" s="299"/>
      <c r="R34" s="299"/>
      <c r="S34" s="299"/>
      <c r="T34" s="299"/>
      <c r="U34" s="300"/>
      <c r="V34" s="99"/>
      <c r="W34" s="99"/>
      <c r="X34" s="99"/>
      <c r="Y34" s="99"/>
      <c r="Z34" s="178"/>
      <c r="AA34" s="178"/>
      <c r="AB34" s="178"/>
      <c r="AC34" s="178"/>
      <c r="AD34" s="178"/>
      <c r="AE34" s="99"/>
      <c r="AF34" s="178"/>
      <c r="AG34" s="178"/>
      <c r="AH34" s="179"/>
      <c r="AI34" s="179"/>
      <c r="AJ34" s="179"/>
      <c r="AK34" s="179"/>
    </row>
    <row r="35" spans="1:37" s="182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184"/>
      <c r="W35" s="184"/>
      <c r="X35" s="185" t="str">
        <f>_xlfn.XLOOKUP($A$35,$V$31,$B$31," ",0,1)</f>
        <v xml:space="preserve"> </v>
      </c>
      <c r="Y35" s="185"/>
      <c r="Z35" s="178"/>
      <c r="AA35" s="99"/>
      <c r="AB35" s="99"/>
      <c r="AC35" s="99"/>
      <c r="AD35" s="99"/>
      <c r="AE35" s="99"/>
      <c r="AF35" s="99"/>
      <c r="AG35" s="99"/>
    </row>
    <row r="36" spans="1:37" s="58" customFormat="1" ht="36.700000000000003" hidden="1" customHeight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>colaborador15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>supervisor2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63"/>
      <c r="AC36" s="63"/>
      <c r="AD36" s="63"/>
      <c r="AE36" s="64"/>
      <c r="AF36" s="63"/>
      <c r="AG36" s="59"/>
      <c r="AH36" s="59"/>
      <c r="AI36" s="59"/>
      <c r="AJ36" s="59"/>
      <c r="AK36" s="59"/>
    </row>
    <row r="37" spans="1:37" s="33" customFormat="1" hidden="1" x14ac:dyDescent="0.6">
      <c r="A37" s="91" t="s">
        <v>154</v>
      </c>
      <c r="B37" s="91" t="str">
        <f>_xlfn.XLOOKUP($A$37,$V$5,$B$5," ",0,1)</f>
        <v xml:space="preserve"> </v>
      </c>
      <c r="C37" s="91" t="str">
        <f>_xlfn.XLOOKUP($A$37,$V$6,$B$6," ",0,1)</f>
        <v>colaborador6</v>
      </c>
      <c r="D37" s="91" t="str">
        <f>_xlfn.XLOOKUP($A$37,$V$7,$B$7," ",0,1)</f>
        <v xml:space="preserve"> </v>
      </c>
      <c r="E37" s="91" t="str">
        <f>_xlfn.XLOOKUP($A$37,$V$8,$B$8," ",0,1)</f>
        <v xml:space="preserve"> </v>
      </c>
      <c r="F37" s="91" t="str">
        <f>_xlfn.XLOOKUP($A$37,$V$9,$B$9,"",0,1)</f>
        <v/>
      </c>
      <c r="G37" s="91" t="str">
        <f>_xlfn.XLOOKUP($A$37,$V$10,$B$10," ",0,1)</f>
        <v>colaborador5</v>
      </c>
      <c r="H37" s="91" t="str">
        <f>_xlfn.XLOOKUP($A$37,$V$11,$B$11," ",0,1)</f>
        <v>colaborador7</v>
      </c>
      <c r="I37" s="91" t="str">
        <f>_xlfn.XLOOKUP($A$37,$V$12,$B$12," ",0,1)</f>
        <v xml:space="preserve"> </v>
      </c>
      <c r="J37" s="91" t="str">
        <f>_xlfn.XLOOKUP($A$37,$V$13,$B$13," ",0,1)</f>
        <v xml:space="preserve"> </v>
      </c>
      <c r="K37" s="91" t="str">
        <f>_xlfn.XLOOKUP($A$37,$V$14,$B$14," ",0,1)</f>
        <v xml:space="preserve"> </v>
      </c>
      <c r="L37" s="91" t="str">
        <f>_xlfn.XLOOKUP($A$37,$V$15,$B$15," ",0,1)</f>
        <v xml:space="preserve"> </v>
      </c>
      <c r="M37" s="91" t="str">
        <f>_xlfn.XLOOKUP($A$37,$V$16,$B$16," ",0,1)</f>
        <v xml:space="preserve"> </v>
      </c>
      <c r="N37" s="91" t="str">
        <f>_xlfn.XLOOKUP($A$37,$V$17,$B$17," ",0,1)</f>
        <v xml:space="preserve"> </v>
      </c>
      <c r="O37" s="91" t="str">
        <f>_xlfn.XLOOKUP($A$37,$V$18,$B$18," ",0,1)</f>
        <v xml:space="preserve"> 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 xml:space="preserve"> </v>
      </c>
      <c r="T37" s="91" t="str">
        <f>_xlfn.XLOOKUP($A$37,$V$24,$B$24," ",0,1)</f>
        <v xml:space="preserve"> </v>
      </c>
      <c r="U37" s="91" t="str">
        <f>_xlfn.XLOOKUP($A$37,$V$25,$B$25," ",0,1)</f>
        <v xml:space="preserve"> </v>
      </c>
      <c r="V37" s="91" t="str">
        <f>_xlfn.XLOOKUP($A$37,$V$26,$B$26," ",0,1)</f>
        <v xml:space="preserve"> </v>
      </c>
      <c r="W37" s="91" t="str">
        <f>_xlfn.XLOOKUP($A$37,$V$28,$B$28," ",0,1)</f>
        <v xml:space="preserve"> </v>
      </c>
      <c r="X37" s="91" t="str">
        <f>_xlfn.XLOOKUP($A$37,$V$29,$B$29," ",0,1)</f>
        <v xml:space="preserve"> </v>
      </c>
      <c r="Y37" s="91" t="str">
        <f>_xlfn.XLOOKUP($A$37,$V$30,$B$30," ",0,1)</f>
        <v xml:space="preserve"> </v>
      </c>
      <c r="Z37" s="91" t="str">
        <f>_xlfn.XLOOKUP($A$37,$V$31,$B$31," ",0,1)</f>
        <v>supervisor1</v>
      </c>
      <c r="AA37" s="91" t="str">
        <f>_xlfn.XLOOKUP($A$37,$V$32,$B$32," ",0,1)</f>
        <v xml:space="preserve"> </v>
      </c>
      <c r="AB37" s="16"/>
      <c r="AC37" s="15"/>
      <c r="AD37" s="15"/>
      <c r="AE37" s="15"/>
      <c r="AF37" s="18"/>
      <c r="AG37" s="34"/>
      <c r="AH37" s="34"/>
      <c r="AI37" s="34"/>
      <c r="AJ37" s="17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6"/>
      <c r="AC38" s="15"/>
      <c r="AD38" s="15"/>
      <c r="AE38" s="15"/>
      <c r="AF38" s="18"/>
      <c r="AG38" s="34"/>
      <c r="AH38" s="34"/>
      <c r="AI38" s="34"/>
      <c r="AJ38" s="17"/>
      <c r="AK38" s="34"/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3">SUM($BF$274:$BW$274)</f>
        <v>0</v>
      </c>
      <c r="AO94" s="206">
        <f t="shared" si="3"/>
        <v>0</v>
      </c>
      <c r="AP94" s="206">
        <f t="shared" si="3"/>
        <v>0</v>
      </c>
      <c r="AQ94" s="206">
        <f t="shared" si="3"/>
        <v>0</v>
      </c>
      <c r="AR94" s="206">
        <f t="shared" si="3"/>
        <v>0</v>
      </c>
      <c r="AS94" s="206">
        <f t="shared" si="3"/>
        <v>0</v>
      </c>
      <c r="AT94" s="206">
        <f t="shared" si="3"/>
        <v>0</v>
      </c>
      <c r="AU94" s="206">
        <f t="shared" si="3"/>
        <v>0</v>
      </c>
      <c r="AV94" s="206">
        <f t="shared" si="3"/>
        <v>0</v>
      </c>
      <c r="AW94" s="206">
        <f t="shared" si="3"/>
        <v>0</v>
      </c>
      <c r="AX94" s="206">
        <f t="shared" si="3"/>
        <v>0</v>
      </c>
      <c r="AY94" s="206">
        <f t="shared" si="3"/>
        <v>0</v>
      </c>
      <c r="AZ94" s="206">
        <f t="shared" si="3"/>
        <v>0</v>
      </c>
      <c r="BA94" s="206">
        <f t="shared" si="3"/>
        <v>0</v>
      </c>
      <c r="BB94" s="206">
        <f t="shared" si="3"/>
        <v>0</v>
      </c>
      <c r="BC94" s="206">
        <f t="shared" si="3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4">
    <mergeCell ref="A65:B65"/>
    <mergeCell ref="A66:B66"/>
    <mergeCell ref="E66:F66"/>
    <mergeCell ref="I66:J66"/>
    <mergeCell ref="M66:N66"/>
    <mergeCell ref="A69:B69"/>
    <mergeCell ref="E69:F69"/>
    <mergeCell ref="I69:J69"/>
    <mergeCell ref="M69:N69"/>
    <mergeCell ref="I65:J65"/>
    <mergeCell ref="M65:N65"/>
    <mergeCell ref="A67:B67"/>
    <mergeCell ref="E67:F67"/>
    <mergeCell ref="I67:J67"/>
    <mergeCell ref="M67:N67"/>
    <mergeCell ref="A68:B68"/>
    <mergeCell ref="E68:F68"/>
    <mergeCell ref="I68:J68"/>
    <mergeCell ref="M68:N68"/>
    <mergeCell ref="E65:F65"/>
    <mergeCell ref="A62:B62"/>
    <mergeCell ref="E62:F62"/>
    <mergeCell ref="I62:J62"/>
    <mergeCell ref="M62:N62"/>
    <mergeCell ref="B61:C61"/>
    <mergeCell ref="F61:G61"/>
    <mergeCell ref="J61:K61"/>
    <mergeCell ref="N61:O61"/>
    <mergeCell ref="A64:B64"/>
    <mergeCell ref="E64:F64"/>
    <mergeCell ref="I64:J64"/>
    <mergeCell ref="A63:B63"/>
    <mergeCell ref="E63:F63"/>
    <mergeCell ref="I63:J63"/>
    <mergeCell ref="M63:N63"/>
    <mergeCell ref="M64:N64"/>
    <mergeCell ref="A60:B60"/>
    <mergeCell ref="E60:F60"/>
    <mergeCell ref="I60:J60"/>
    <mergeCell ref="M60:N60"/>
    <mergeCell ref="Q60:R60"/>
    <mergeCell ref="A59:B59"/>
    <mergeCell ref="E59:F59"/>
    <mergeCell ref="I59:J59"/>
    <mergeCell ref="M59:N59"/>
    <mergeCell ref="Q59:R59"/>
    <mergeCell ref="A58:B58"/>
    <mergeCell ref="E58:F58"/>
    <mergeCell ref="I58:J58"/>
    <mergeCell ref="M58:N58"/>
    <mergeCell ref="Q58:R58"/>
    <mergeCell ref="A57:B57"/>
    <mergeCell ref="E57:F57"/>
    <mergeCell ref="I57:J57"/>
    <mergeCell ref="M57:N57"/>
    <mergeCell ref="Q57:R57"/>
    <mergeCell ref="A56:B56"/>
    <mergeCell ref="E56:F56"/>
    <mergeCell ref="I56:J56"/>
    <mergeCell ref="M56:N56"/>
    <mergeCell ref="Q56:R56"/>
    <mergeCell ref="A55:B55"/>
    <mergeCell ref="E55:F55"/>
    <mergeCell ref="I55:J55"/>
    <mergeCell ref="M55:N55"/>
    <mergeCell ref="Q55:R55"/>
    <mergeCell ref="A51:B51"/>
    <mergeCell ref="E51:F51"/>
    <mergeCell ref="I51:J51"/>
    <mergeCell ref="M51:N51"/>
    <mergeCell ref="Q51:R51"/>
    <mergeCell ref="A54:B54"/>
    <mergeCell ref="E54:F54"/>
    <mergeCell ref="I54:J54"/>
    <mergeCell ref="M54:N54"/>
    <mergeCell ref="Q54:R54"/>
    <mergeCell ref="A53:B53"/>
    <mergeCell ref="E53:F53"/>
    <mergeCell ref="I53:J53"/>
    <mergeCell ref="M53:N53"/>
    <mergeCell ref="Q53:R53"/>
    <mergeCell ref="Q52:R52"/>
    <mergeCell ref="A52:B52"/>
    <mergeCell ref="E52:F52"/>
    <mergeCell ref="I52:J52"/>
    <mergeCell ref="M52:N52"/>
    <mergeCell ref="A33:O33"/>
    <mergeCell ref="P33:U34"/>
    <mergeCell ref="A34:O34"/>
    <mergeCell ref="A35:J35"/>
    <mergeCell ref="K35:U35"/>
    <mergeCell ref="Q47:R47"/>
    <mergeCell ref="A46:B46"/>
    <mergeCell ref="E46:F46"/>
    <mergeCell ref="I46:J46"/>
    <mergeCell ref="M46:N46"/>
    <mergeCell ref="Q46:R46"/>
    <mergeCell ref="B39:C39"/>
    <mergeCell ref="F39:G39"/>
    <mergeCell ref="J39:K39"/>
    <mergeCell ref="N39:O39"/>
    <mergeCell ref="R39:S39"/>
    <mergeCell ref="A40:B40"/>
    <mergeCell ref="E40:F40"/>
    <mergeCell ref="I40:J40"/>
    <mergeCell ref="M40:N40"/>
    <mergeCell ref="Q40:R40"/>
    <mergeCell ref="A41:B41"/>
    <mergeCell ref="E41:F41"/>
    <mergeCell ref="I41:J41"/>
    <mergeCell ref="A1:N1"/>
    <mergeCell ref="O1:Q1"/>
    <mergeCell ref="S1:T1"/>
    <mergeCell ref="A2:L3"/>
    <mergeCell ref="M2:Q2"/>
    <mergeCell ref="R2:U2"/>
    <mergeCell ref="AD3:AF3"/>
    <mergeCell ref="A22:C22"/>
    <mergeCell ref="A27:C27"/>
    <mergeCell ref="Y1:Y4"/>
    <mergeCell ref="M49:N49"/>
    <mergeCell ref="Q49:R49"/>
    <mergeCell ref="A48:B48"/>
    <mergeCell ref="E48:F48"/>
    <mergeCell ref="I48:J48"/>
    <mergeCell ref="M48:N48"/>
    <mergeCell ref="Q48:R48"/>
    <mergeCell ref="M41:N41"/>
    <mergeCell ref="Q41:R41"/>
    <mergeCell ref="A42:B42"/>
    <mergeCell ref="E42:F42"/>
    <mergeCell ref="I42:J42"/>
    <mergeCell ref="M42:N42"/>
    <mergeCell ref="Q42:R42"/>
    <mergeCell ref="A43:B43"/>
    <mergeCell ref="E43:F43"/>
    <mergeCell ref="I43:J43"/>
    <mergeCell ref="M43:N43"/>
    <mergeCell ref="Q43:R43"/>
    <mergeCell ref="BE197:BW197"/>
    <mergeCell ref="BE216:BW216"/>
    <mergeCell ref="A44:B44"/>
    <mergeCell ref="E44:F44"/>
    <mergeCell ref="I44:J44"/>
    <mergeCell ref="M44:N44"/>
    <mergeCell ref="Q44:R44"/>
    <mergeCell ref="A47:B47"/>
    <mergeCell ref="E47:F47"/>
    <mergeCell ref="I47:J47"/>
    <mergeCell ref="M47:N47"/>
    <mergeCell ref="A45:B45"/>
    <mergeCell ref="B50:C50"/>
    <mergeCell ref="F50:G50"/>
    <mergeCell ref="J50:K50"/>
    <mergeCell ref="N50:O50"/>
    <mergeCell ref="R50:S50"/>
    <mergeCell ref="E45:F45"/>
    <mergeCell ref="I45:J45"/>
    <mergeCell ref="M45:N45"/>
    <mergeCell ref="Q45:R45"/>
    <mergeCell ref="A49:B49"/>
    <mergeCell ref="E49:F49"/>
    <mergeCell ref="I49:J49"/>
    <mergeCell ref="R61:S61"/>
    <mergeCell ref="Q62:R62"/>
    <mergeCell ref="Q63:R63"/>
    <mergeCell ref="Q64:R64"/>
    <mergeCell ref="Q65:R65"/>
    <mergeCell ref="Q66:R66"/>
    <mergeCell ref="Q67:R67"/>
    <mergeCell ref="Q68:R68"/>
    <mergeCell ref="Q69:R69"/>
    <mergeCell ref="Q70:R70"/>
    <mergeCell ref="Q71:R71"/>
    <mergeCell ref="B72:C72"/>
    <mergeCell ref="F72:G72"/>
    <mergeCell ref="A73:B73"/>
    <mergeCell ref="E73:F73"/>
    <mergeCell ref="A74:B74"/>
    <mergeCell ref="E74:F74"/>
    <mergeCell ref="A75:B75"/>
    <mergeCell ref="E75:F75"/>
    <mergeCell ref="A71:B71"/>
    <mergeCell ref="E71:F71"/>
    <mergeCell ref="I71:J71"/>
    <mergeCell ref="M71:N71"/>
    <mergeCell ref="A70:B70"/>
    <mergeCell ref="E70:F70"/>
    <mergeCell ref="I70:J70"/>
    <mergeCell ref="M70:N70"/>
    <mergeCell ref="BE235:BW235"/>
    <mergeCell ref="BE254:BW254"/>
    <mergeCell ref="BE273:BW273"/>
    <mergeCell ref="BE292:BW292"/>
    <mergeCell ref="A81:B81"/>
    <mergeCell ref="E81:F81"/>
    <mergeCell ref="A82:B82"/>
    <mergeCell ref="E82:F82"/>
    <mergeCell ref="A76:B76"/>
    <mergeCell ref="E76:F76"/>
    <mergeCell ref="A77:B77"/>
    <mergeCell ref="E77:F77"/>
    <mergeCell ref="A78:B78"/>
    <mergeCell ref="E78:F78"/>
    <mergeCell ref="A79:B79"/>
    <mergeCell ref="E79:F79"/>
    <mergeCell ref="A80:B80"/>
    <mergeCell ref="E80:F80"/>
    <mergeCell ref="BE83:BW83"/>
    <mergeCell ref="BE102:BW102"/>
    <mergeCell ref="BE121:BW121"/>
    <mergeCell ref="BE140:BW140"/>
    <mergeCell ref="BE159:BW159"/>
    <mergeCell ref="BE178:BW178"/>
  </mergeCells>
  <phoneticPr fontId="3" type="noConversion"/>
  <conditionalFormatting sqref="V39:Y1048576 A83:U1048576">
    <cfRule type="containsText" dxfId="2049" priority="2819" operator="containsText" text="qrf">
      <formula>NOT(ISERROR(SEARCH("qrf",A39)))</formula>
    </cfRule>
  </conditionalFormatting>
  <conditionalFormatting sqref="AC2:AJ2">
    <cfRule type="cellIs" dxfId="2048" priority="2818" operator="equal">
      <formula>$M$2</formula>
    </cfRule>
  </conditionalFormatting>
  <conditionalFormatting sqref="AD3">
    <cfRule type="cellIs" dxfId="2047" priority="2817" operator="equal">
      <formula>$M$2</formula>
    </cfRule>
  </conditionalFormatting>
  <conditionalFormatting sqref="AC37:AE38">
    <cfRule type="containsText" dxfId="2046" priority="2448" operator="containsText" text="qrf">
      <formula>NOT(ISERROR(SEARCH("qrf",AC37)))</formula>
    </cfRule>
  </conditionalFormatting>
  <conditionalFormatting sqref="M3">
    <cfRule type="containsText" dxfId="2045" priority="2373" operator="containsText" text="qrf">
      <formula>NOT(ISERROR(SEARCH("qrf",M3)))</formula>
    </cfRule>
  </conditionalFormatting>
  <conditionalFormatting sqref="A1:N1">
    <cfRule type="containsText" dxfId="2044" priority="2372" operator="containsText" text="qrf">
      <formula>NOT(ISERROR(SEARCH("qrf",A1)))</formula>
    </cfRule>
  </conditionalFormatting>
  <conditionalFormatting sqref="O1">
    <cfRule type="containsText" dxfId="2043" priority="2371" operator="containsText" text="qrf">
      <formula>NOT(ISERROR(SEARCH("qrf",O1)))</formula>
    </cfRule>
  </conditionalFormatting>
  <conditionalFormatting sqref="U4">
    <cfRule type="containsText" dxfId="2042" priority="2368" operator="containsText" text="qrf">
      <formula>NOT(ISERROR(SEARCH("qrf",U4)))</formula>
    </cfRule>
  </conditionalFormatting>
  <conditionalFormatting sqref="B28:B32">
    <cfRule type="containsText" dxfId="2041" priority="2367" operator="containsText" text="qrf">
      <formula>NOT(ISERROR(SEARCH("qrf",B28)))</formula>
    </cfRule>
  </conditionalFormatting>
  <conditionalFormatting sqref="B28:B32">
    <cfRule type="cellIs" dxfId="2040" priority="2366" operator="equal">
      <formula>0</formula>
    </cfRule>
  </conditionalFormatting>
  <conditionalFormatting sqref="A28:A32">
    <cfRule type="containsText" dxfId="2039" priority="2358" operator="containsText" text="qrf">
      <formula>NOT(ISERROR(SEARCH("qrf",A28)))</formula>
    </cfRule>
  </conditionalFormatting>
  <conditionalFormatting sqref="B28:B32">
    <cfRule type="containsText" dxfId="2038" priority="2357" operator="containsText" text="qrf">
      <formula>NOT(ISERROR(SEARCH("qrf",B28)))</formula>
    </cfRule>
  </conditionalFormatting>
  <conditionalFormatting sqref="D28:U32">
    <cfRule type="containsText" dxfId="2037" priority="2355" operator="containsText" text="valet">
      <formula>NOT(ISERROR(SEARCH("valet",D28)))</formula>
    </cfRule>
    <cfRule type="containsText" dxfId="2036" priority="2356" operator="containsText" text="qrf">
      <formula>NOT(ISERROR(SEARCH("qrf",D28)))</formula>
    </cfRule>
  </conditionalFormatting>
  <conditionalFormatting sqref="D4:T4 A4:B4">
    <cfRule type="containsText" dxfId="2035" priority="404" operator="containsText" text="qrf">
      <formula>NOT(ISERROR(SEARCH("qrf",A4)))</formula>
    </cfRule>
  </conditionalFormatting>
  <conditionalFormatting sqref="C4">
    <cfRule type="containsText" dxfId="2034" priority="403" operator="containsText" text="qrf">
      <formula>NOT(ISERROR(SEARCH("qrf",C4)))</formula>
    </cfRule>
  </conditionalFormatting>
  <conditionalFormatting sqref="M2">
    <cfRule type="containsText" dxfId="2033" priority="390" operator="containsText" text="qrf">
      <formula>NOT(ISERROR(SEARCH("qrf",M2)))</formula>
    </cfRule>
  </conditionalFormatting>
  <conditionalFormatting sqref="C22">
    <cfRule type="containsText" dxfId="2032" priority="369" operator="containsText" text="qrf">
      <formula>NOT(ISERROR(SEARCH("qrf",C22)))</formula>
    </cfRule>
  </conditionalFormatting>
  <conditionalFormatting sqref="B22">
    <cfRule type="containsText" dxfId="2031" priority="368" operator="containsText" text="qrf">
      <formula>NOT(ISERROR(SEARCH("qrf",B22)))</formula>
    </cfRule>
  </conditionalFormatting>
  <conditionalFormatting sqref="B22">
    <cfRule type="cellIs" dxfId="2030" priority="367" operator="equal">
      <formula>0</formula>
    </cfRule>
  </conditionalFormatting>
  <conditionalFormatting sqref="C22">
    <cfRule type="containsText" dxfId="2029" priority="363" operator="containsText" text="12:40x21:00">
      <formula>NOT(ISERROR(SEARCH("12:40x21:00",C22)))</formula>
    </cfRule>
    <cfRule type="containsText" dxfId="2028" priority="364" operator="containsText" text="16:40">
      <formula>NOT(ISERROR(SEARCH("16:40",C22)))</formula>
    </cfRule>
    <cfRule type="containsText" dxfId="2027" priority="365" operator="containsText" text="09:40">
      <formula>NOT(ISERROR(SEARCH("09:40",C22)))</formula>
    </cfRule>
    <cfRule type="containsText" dxfId="2026" priority="366" operator="containsText" text="14:40">
      <formula>NOT(ISERROR(SEARCH("14:40",C22)))</formula>
    </cfRule>
  </conditionalFormatting>
  <conditionalFormatting sqref="A22">
    <cfRule type="containsText" dxfId="2025" priority="362" operator="containsText" text="qrf">
      <formula>NOT(ISERROR(SEARCH("qrf",A22)))</formula>
    </cfRule>
  </conditionalFormatting>
  <conditionalFormatting sqref="C27">
    <cfRule type="containsText" dxfId="2024" priority="361" operator="containsText" text="qrf">
      <formula>NOT(ISERROR(SEARCH("qrf",C27)))</formula>
    </cfRule>
  </conditionalFormatting>
  <conditionalFormatting sqref="B27">
    <cfRule type="containsText" dxfId="2023" priority="360" operator="containsText" text="qrf">
      <formula>NOT(ISERROR(SEARCH("qrf",B27)))</formula>
    </cfRule>
  </conditionalFormatting>
  <conditionalFormatting sqref="B27">
    <cfRule type="cellIs" dxfId="2022" priority="359" operator="equal">
      <formula>0</formula>
    </cfRule>
  </conditionalFormatting>
  <conditionalFormatting sqref="C27">
    <cfRule type="containsText" dxfId="2021" priority="355" operator="containsText" text="12:40x21:00">
      <formula>NOT(ISERROR(SEARCH("12:40x21:00",C27)))</formula>
    </cfRule>
    <cfRule type="containsText" dxfId="2020" priority="356" operator="containsText" text="16:40">
      <formula>NOT(ISERROR(SEARCH("16:40",C27)))</formula>
    </cfRule>
    <cfRule type="containsText" dxfId="2019" priority="357" operator="containsText" text="09:40">
      <formula>NOT(ISERROR(SEARCH("09:40",C27)))</formula>
    </cfRule>
    <cfRule type="containsText" dxfId="2018" priority="358" operator="containsText" text="14:40">
      <formula>NOT(ISERROR(SEARCH("14:40",C27)))</formula>
    </cfRule>
  </conditionalFormatting>
  <conditionalFormatting sqref="A27">
    <cfRule type="containsText" dxfId="2017" priority="354" operator="containsText" text="qrf">
      <formula>NOT(ISERROR(SEARCH("qrf",A27)))</formula>
    </cfRule>
  </conditionalFormatting>
  <conditionalFormatting sqref="D22:U22">
    <cfRule type="cellIs" dxfId="2016" priority="342" operator="equal">
      <formula>0</formula>
    </cfRule>
    <cfRule type="containsText" dxfId="2015" priority="345" operator="containsText" text="valet">
      <formula>NOT(ISERROR(SEARCH("valet",D22)))</formula>
    </cfRule>
    <cfRule type="containsText" dxfId="2014" priority="346" operator="containsText" text="qrf">
      <formula>NOT(ISERROR(SEARCH("qrf",D22)))</formula>
    </cfRule>
  </conditionalFormatting>
  <conditionalFormatting sqref="D22:U22">
    <cfRule type="cellIs" dxfId="2013" priority="343" operator="greaterThan">
      <formula>4</formula>
    </cfRule>
    <cfRule type="cellIs" dxfId="2012" priority="344" operator="lessThan">
      <formula>4</formula>
    </cfRule>
  </conditionalFormatting>
  <conditionalFormatting sqref="D27:U27">
    <cfRule type="cellIs" dxfId="2011" priority="338" operator="equal">
      <formula>0</formula>
    </cfRule>
    <cfRule type="containsText" dxfId="2010" priority="340" operator="containsText" text="valet">
      <formula>NOT(ISERROR(SEARCH("valet",D27)))</formula>
    </cfRule>
    <cfRule type="containsText" dxfId="2009" priority="341" operator="containsText" text="qrf">
      <formula>NOT(ISERROR(SEARCH("qrf",D27)))</formula>
    </cfRule>
  </conditionalFormatting>
  <conditionalFormatting sqref="D27:U27">
    <cfRule type="cellIs" dxfId="2008" priority="339" operator="equal">
      <formula>1</formula>
    </cfRule>
  </conditionalFormatting>
  <conditionalFormatting sqref="A36:AA38">
    <cfRule type="cellIs" dxfId="2007" priority="330" operator="equal">
      <formula>"caixa"</formula>
    </cfRule>
    <cfRule type="cellIs" dxfId="2006" priority="331" operator="equal">
      <formula>"valet"</formula>
    </cfRule>
    <cfRule type="cellIs" dxfId="2005" priority="332" operator="equal">
      <formula>"qrf"</formula>
    </cfRule>
  </conditionalFormatting>
  <conditionalFormatting sqref="W5:W21">
    <cfRule type="cellIs" dxfId="2004" priority="276" operator="equal">
      <formula>"caixa"</formula>
    </cfRule>
    <cfRule type="cellIs" dxfId="2003" priority="277" operator="equal">
      <formula>"valet"</formula>
    </cfRule>
    <cfRule type="cellIs" dxfId="2002" priority="278" operator="equal">
      <formula>"qrf"</formula>
    </cfRule>
  </conditionalFormatting>
  <conditionalFormatting sqref="W23:W26 W28:W32">
    <cfRule type="cellIs" dxfId="2001" priority="273" operator="equal">
      <formula>"caixa"</formula>
    </cfRule>
    <cfRule type="cellIs" dxfId="2000" priority="274" operator="equal">
      <formula>"valet"</formula>
    </cfRule>
    <cfRule type="cellIs" dxfId="1999" priority="275" operator="equal">
      <formula>"qrf"</formula>
    </cfRule>
  </conditionalFormatting>
  <conditionalFormatting sqref="C28:C32">
    <cfRule type="containsText" dxfId="1998" priority="269" operator="containsText" text="qrf">
      <formula>NOT(ISERROR(SEARCH("qrf",C28)))</formula>
    </cfRule>
  </conditionalFormatting>
  <conditionalFormatting sqref="C28:C32">
    <cfRule type="containsText" dxfId="1997" priority="265" operator="containsText" text="12:40 X 21:00">
      <formula>NOT(ISERROR(SEARCH("12:40 X 21:00",C28)))</formula>
    </cfRule>
    <cfRule type="containsText" dxfId="1996" priority="266" operator="containsText" text="16:40">
      <formula>NOT(ISERROR(SEARCH("16:40",C28)))</formula>
    </cfRule>
    <cfRule type="containsText" dxfId="1995" priority="267" operator="containsText" text="09:40">
      <formula>NOT(ISERROR(SEARCH("09:40",C28)))</formula>
    </cfRule>
    <cfRule type="containsText" dxfId="1994" priority="268" operator="containsText" text="14:40">
      <formula>NOT(ISERROR(SEARCH("14:40",C28)))</formula>
    </cfRule>
  </conditionalFormatting>
  <conditionalFormatting sqref="A2:L3">
    <cfRule type="cellIs" dxfId="1993" priority="257" operator="equal">
      <formula>"caixa"</formula>
    </cfRule>
    <cfRule type="cellIs" dxfId="1992" priority="258" operator="equal">
      <formula>"valet"</formula>
    </cfRule>
    <cfRule type="cellIs" dxfId="1991" priority="259" operator="equal">
      <formula>"qrf"</formula>
    </cfRule>
  </conditionalFormatting>
  <conditionalFormatting sqref="U72:U82">
    <cfRule type="containsText" dxfId="1990" priority="245" operator="containsText" text="qrf">
      <formula>NOT(ISERROR(SEARCH("qrf",U72)))</formula>
    </cfRule>
  </conditionalFormatting>
  <conditionalFormatting sqref="U70:U71">
    <cfRule type="containsText" dxfId="1989" priority="244" operator="containsText" text="qrf">
      <formula>NOT(ISERROR(SEARCH("qrf",U70)))</formula>
    </cfRule>
  </conditionalFormatting>
  <conditionalFormatting sqref="U60:U69">
    <cfRule type="containsText" dxfId="1988" priority="243" operator="containsText" text="qrf">
      <formula>NOT(ISERROR(SEARCH("qrf",U60)))</formula>
    </cfRule>
  </conditionalFormatting>
  <conditionalFormatting sqref="T39:T82">
    <cfRule type="containsText" dxfId="1987" priority="239" operator="containsText" text="CAIXA">
      <formula>NOT(ISERROR(SEARCH("CAIXA",T39)))</formula>
    </cfRule>
    <cfRule type="containsText" dxfId="1986" priority="240" operator="containsText" text="VALET">
      <formula>NOT(ISERROR(SEARCH("VALET",T39)))</formula>
    </cfRule>
    <cfRule type="cellIs" dxfId="1985" priority="241" operator="equal">
      <formula>"QRF"</formula>
    </cfRule>
    <cfRule type="containsText" dxfId="1984" priority="242" operator="containsText" text="ECHO 21">
      <formula>NOT(ISERROR(SEARCH("ECHO 21",T39)))</formula>
    </cfRule>
  </conditionalFormatting>
  <conditionalFormatting sqref="A23:A26">
    <cfRule type="cellIs" dxfId="1983" priority="121" operator="equal">
      <formula>"caixa"</formula>
    </cfRule>
    <cfRule type="cellIs" dxfId="1982" priority="122" operator="equal">
      <formula>"valet"</formula>
    </cfRule>
    <cfRule type="cellIs" dxfId="1981" priority="123" operator="equal">
      <formula>"qrf"</formula>
    </cfRule>
  </conditionalFormatting>
  <conditionalFormatting sqref="B23:B26">
    <cfRule type="cellIs" dxfId="1980" priority="106" operator="equal">
      <formula>"caixa"</formula>
    </cfRule>
    <cfRule type="cellIs" dxfId="1979" priority="107" operator="equal">
      <formula>"valet"</formula>
    </cfRule>
    <cfRule type="cellIs" dxfId="1978" priority="108" operator="equal">
      <formula>"qrf"</formula>
    </cfRule>
  </conditionalFormatting>
  <conditionalFormatting sqref="C23:C26">
    <cfRule type="containsText" dxfId="1977" priority="100" operator="containsText" text="qrf">
      <formula>NOT(ISERROR(SEARCH("qrf",C23)))</formula>
    </cfRule>
  </conditionalFormatting>
  <conditionalFormatting sqref="C23:C26">
    <cfRule type="containsText" dxfId="1976" priority="96" operator="containsText" text="12:40 X 21:00">
      <formula>NOT(ISERROR(SEARCH("12:40 X 21:00",C23)))</formula>
    </cfRule>
    <cfRule type="containsText" dxfId="1975" priority="97" operator="containsText" text="16:40">
      <formula>NOT(ISERROR(SEARCH("16:40",C23)))</formula>
    </cfRule>
    <cfRule type="containsText" dxfId="1974" priority="98" operator="containsText" text="09:40">
      <formula>NOT(ISERROR(SEARCH("09:40",C23)))</formula>
    </cfRule>
    <cfRule type="containsText" dxfId="1973" priority="99" operator="containsText" text="14:40">
      <formula>NOT(ISERROR(SEARCH("14:40",C23)))</formula>
    </cfRule>
  </conditionalFormatting>
  <conditionalFormatting sqref="N23:T23">
    <cfRule type="cellIs" dxfId="1972" priority="93" operator="equal">
      <formula>"caixa"</formula>
    </cfRule>
    <cfRule type="cellIs" dxfId="1971" priority="94" operator="equal">
      <formula>"valet"</formula>
    </cfRule>
    <cfRule type="cellIs" dxfId="1970" priority="95" operator="equal">
      <formula>"qrf"</formula>
    </cfRule>
  </conditionalFormatting>
  <conditionalFormatting sqref="D24:G24 I24:T24 D23:M23 D25:U25 D26:T26">
    <cfRule type="cellIs" dxfId="1969" priority="90" operator="equal">
      <formula>"caixa"</formula>
    </cfRule>
    <cfRule type="cellIs" dxfId="1968" priority="91" operator="equal">
      <formula>"valet"</formula>
    </cfRule>
    <cfRule type="cellIs" dxfId="1967" priority="92" operator="equal">
      <formula>"qrf"</formula>
    </cfRule>
  </conditionalFormatting>
  <conditionalFormatting sqref="H24">
    <cfRule type="cellIs" dxfId="1966" priority="87" operator="equal">
      <formula>"caixa"</formula>
    </cfRule>
    <cfRule type="cellIs" dxfId="1965" priority="88" operator="equal">
      <formula>"valet"</formula>
    </cfRule>
    <cfRule type="cellIs" dxfId="1964" priority="89" operator="equal">
      <formula>"qrf"</formula>
    </cfRule>
  </conditionalFormatting>
  <conditionalFormatting sqref="V1:X4">
    <cfRule type="cellIs" dxfId="1963" priority="66" operator="equal">
      <formula>"caixa"</formula>
    </cfRule>
    <cfRule type="cellIs" dxfId="1962" priority="67" operator="equal">
      <formula>"valet"</formula>
    </cfRule>
    <cfRule type="cellIs" dxfId="1961" priority="68" operator="equal">
      <formula>"qrf"</formula>
    </cfRule>
  </conditionalFormatting>
  <conditionalFormatting sqref="A39:S82">
    <cfRule type="containsText" dxfId="1960" priority="62" operator="containsText" text="CAIXA">
      <formula>NOT(ISERROR(SEARCH("CAIXA",A39)))</formula>
    </cfRule>
    <cfRule type="containsText" dxfId="1959" priority="63" operator="containsText" text="VALET">
      <formula>NOT(ISERROR(SEARCH("VALET",A39)))</formula>
    </cfRule>
    <cfRule type="cellIs" dxfId="1958" priority="64" operator="equal">
      <formula>"QRF"</formula>
    </cfRule>
    <cfRule type="containsText" dxfId="1957" priority="65" operator="containsText" text="ECHO 21">
      <formula>NOT(ISERROR(SEARCH("ECHO 21",A39)))</formula>
    </cfRule>
  </conditionalFormatting>
  <conditionalFormatting sqref="C39:C82">
    <cfRule type="containsText" dxfId="1956" priority="60" operator="containsText" text="12:40 x 21:00">
      <formula>NOT(ISERROR(SEARCH("12:40 x 21:00",C39)))</formula>
    </cfRule>
    <cfRule type="containsText" dxfId="1955" priority="61" operator="containsText" text="14:40 X 23:00">
      <formula>NOT(ISERROR(SEARCH("14:40 X 23:00",C39)))</formula>
    </cfRule>
  </conditionalFormatting>
  <conditionalFormatting sqref="C5:C21">
    <cfRule type="containsText" dxfId="1954" priority="50" operator="containsText" text="qrf">
      <formula>NOT(ISERROR(SEARCH("qrf",C5)))</formula>
    </cfRule>
  </conditionalFormatting>
  <conditionalFormatting sqref="C5:C21">
    <cfRule type="containsText" dxfId="1953" priority="46" operator="containsText" text="12:40 X 21:00">
      <formula>NOT(ISERROR(SEARCH("12:40 X 21:00",C5)))</formula>
    </cfRule>
    <cfRule type="containsText" dxfId="1952" priority="47" operator="containsText" text="16:40">
      <formula>NOT(ISERROR(SEARCH("16:40",C5)))</formula>
    </cfRule>
    <cfRule type="containsText" dxfId="1951" priority="48" operator="containsText" text="09:40">
      <formula>NOT(ISERROR(SEARCH("09:40",C5)))</formula>
    </cfRule>
    <cfRule type="containsText" dxfId="1950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1949" priority="43" operator="equal">
      <formula>"caixa"</formula>
    </cfRule>
    <cfRule type="cellIs" dxfId="1948" priority="44" operator="equal">
      <formula>"valet"</formula>
    </cfRule>
    <cfRule type="cellIs" dxfId="1947" priority="45" operator="equal">
      <formula>"qrf"</formula>
    </cfRule>
  </conditionalFormatting>
  <conditionalFormatting sqref="B19:B21">
    <cfRule type="cellIs" dxfId="1946" priority="40" operator="equal">
      <formula>"caixa"</formula>
    </cfRule>
    <cfRule type="cellIs" dxfId="1945" priority="41" operator="equal">
      <formula>"valet"</formula>
    </cfRule>
    <cfRule type="cellIs" dxfId="1944" priority="42" operator="equal">
      <formula>"qrf"</formula>
    </cfRule>
  </conditionalFormatting>
  <conditionalFormatting sqref="D16:T18 U16:U17 D5:U15">
    <cfRule type="containsText" dxfId="1943" priority="36" operator="containsText" text="CAIXA">
      <formula>NOT(ISERROR(SEARCH("CAIXA",D5)))</formula>
    </cfRule>
    <cfRule type="containsText" dxfId="1942" priority="37" operator="containsText" text="VALET">
      <formula>NOT(ISERROR(SEARCH("VALET",D5)))</formula>
    </cfRule>
    <cfRule type="cellIs" dxfId="1941" priority="38" operator="equal">
      <formula>"QRF"</formula>
    </cfRule>
    <cfRule type="containsText" dxfId="1940" priority="39" operator="containsText" text="ECHO 21">
      <formula>NOT(ISERROR(SEARCH("ECHO 21",D5)))</formula>
    </cfRule>
  </conditionalFormatting>
  <conditionalFormatting sqref="B12">
    <cfRule type="cellIs" dxfId="1939" priority="33" operator="equal">
      <formula>"caixa"</formula>
    </cfRule>
    <cfRule type="cellIs" dxfId="1938" priority="34" operator="equal">
      <formula>"valet"</formula>
    </cfRule>
    <cfRule type="cellIs" dxfId="1937" priority="35" operator="equal">
      <formula>"qrf"</formula>
    </cfRule>
  </conditionalFormatting>
  <conditionalFormatting sqref="BE84:BE100 BE103:BE119">
    <cfRule type="containsText" dxfId="1936" priority="32" operator="containsText" text="qrf">
      <formula>NOT(ISERROR(SEARCH("qrf",BE84)))</formula>
    </cfRule>
  </conditionalFormatting>
  <conditionalFormatting sqref="BF84:BW100 BF103:BW119 BF136:BW138">
    <cfRule type="containsText" dxfId="1935" priority="31" operator="containsText" text="1">
      <formula>NOT(ISERROR(SEARCH("1",BF84)))</formula>
    </cfRule>
  </conditionalFormatting>
  <conditionalFormatting sqref="AM83:BC83">
    <cfRule type="containsText" dxfId="1934" priority="30" operator="containsText" text="qrf">
      <formula>NOT(ISERROR(SEARCH("qrf",AM83)))</formula>
    </cfRule>
  </conditionalFormatting>
  <conditionalFormatting sqref="BE122:BE138">
    <cfRule type="containsText" dxfId="1933" priority="29" operator="containsText" text="qrf">
      <formula>NOT(ISERROR(SEARCH("qrf",BE122)))</formula>
    </cfRule>
  </conditionalFormatting>
  <conditionalFormatting sqref="BE141:BE157">
    <cfRule type="containsText" dxfId="1932" priority="28" operator="containsText" text="qrf">
      <formula>NOT(ISERROR(SEARCH("qrf",BE141)))</formula>
    </cfRule>
  </conditionalFormatting>
  <conditionalFormatting sqref="BE160:BE176">
    <cfRule type="containsText" dxfId="1931" priority="27" operator="containsText" text="qrf">
      <formula>NOT(ISERROR(SEARCH("qrf",BE160)))</formula>
    </cfRule>
  </conditionalFormatting>
  <conditionalFormatting sqref="BE179:BE195">
    <cfRule type="containsText" dxfId="1930" priority="26" operator="containsText" text="qrf">
      <formula>NOT(ISERROR(SEARCH("qrf",BE179)))</formula>
    </cfRule>
  </conditionalFormatting>
  <conditionalFormatting sqref="BE198:BE214">
    <cfRule type="containsText" dxfId="1929" priority="25" operator="containsText" text="qrf">
      <formula>NOT(ISERROR(SEARCH("qrf",BE198)))</formula>
    </cfRule>
  </conditionalFormatting>
  <conditionalFormatting sqref="BE217:BE233">
    <cfRule type="containsText" dxfId="1928" priority="24" operator="containsText" text="qrf">
      <formula>NOT(ISERROR(SEARCH("qrf",BE217)))</formula>
    </cfRule>
  </conditionalFormatting>
  <conditionalFormatting sqref="BE236:BE252">
    <cfRule type="containsText" dxfId="1927" priority="23" operator="containsText" text="qrf">
      <formula>NOT(ISERROR(SEARCH("qrf",BE236)))</formula>
    </cfRule>
  </conditionalFormatting>
  <conditionalFormatting sqref="BF122:BW135">
    <cfRule type="containsText" dxfId="1926" priority="22" operator="containsText" text="1">
      <formula>NOT(ISERROR(SEARCH("1",BF122)))</formula>
    </cfRule>
  </conditionalFormatting>
  <conditionalFormatting sqref="BF141:BW154">
    <cfRule type="containsText" dxfId="1925" priority="21" operator="containsText" text="1">
      <formula>NOT(ISERROR(SEARCH("1",BF141)))</formula>
    </cfRule>
  </conditionalFormatting>
  <conditionalFormatting sqref="BF160:BW173">
    <cfRule type="containsText" dxfId="1924" priority="20" operator="containsText" text="1">
      <formula>NOT(ISERROR(SEARCH("1",BF160)))</formula>
    </cfRule>
  </conditionalFormatting>
  <conditionalFormatting sqref="BF179:BW192">
    <cfRule type="containsText" dxfId="1923" priority="19" operator="containsText" text="1">
      <formula>NOT(ISERROR(SEARCH("1",BF179)))</formula>
    </cfRule>
  </conditionalFormatting>
  <conditionalFormatting sqref="BF198:BW211">
    <cfRule type="containsText" dxfId="1922" priority="18" operator="containsText" text="1">
      <formula>NOT(ISERROR(SEARCH("1",BF198)))</formula>
    </cfRule>
  </conditionalFormatting>
  <conditionalFormatting sqref="BF217:BW230">
    <cfRule type="containsText" dxfId="1921" priority="17" operator="containsText" text="1">
      <formula>NOT(ISERROR(SEARCH("1",BF217)))</formula>
    </cfRule>
  </conditionalFormatting>
  <conditionalFormatting sqref="BF236:BW249">
    <cfRule type="containsText" dxfId="1920" priority="16" operator="containsText" text="1">
      <formula>NOT(ISERROR(SEARCH("1",BF236)))</formula>
    </cfRule>
  </conditionalFormatting>
  <conditionalFormatting sqref="BE255:BE271">
    <cfRule type="containsText" dxfId="1919" priority="15" operator="containsText" text="qrf">
      <formula>NOT(ISERROR(SEARCH("qrf",BE255)))</formula>
    </cfRule>
  </conditionalFormatting>
  <conditionalFormatting sqref="BF255:BW268">
    <cfRule type="containsText" dxfId="1918" priority="14" operator="containsText" text="1">
      <formula>NOT(ISERROR(SEARCH("1",BF255)))</formula>
    </cfRule>
  </conditionalFormatting>
  <conditionalFormatting sqref="BE274:BE290">
    <cfRule type="containsText" dxfId="1917" priority="13" operator="containsText" text="qrf">
      <formula>NOT(ISERROR(SEARCH("qrf",BE274)))</formula>
    </cfRule>
  </conditionalFormatting>
  <conditionalFormatting sqref="BF274:BW287">
    <cfRule type="containsText" dxfId="1916" priority="12" operator="containsText" text="1">
      <formula>NOT(ISERROR(SEARCH("1",BF274)))</formula>
    </cfRule>
  </conditionalFormatting>
  <conditionalFormatting sqref="BE293:BE309">
    <cfRule type="containsText" dxfId="1915" priority="11" operator="containsText" text="qrf">
      <formula>NOT(ISERROR(SEARCH("qrf",BE293)))</formula>
    </cfRule>
  </conditionalFormatting>
  <conditionalFormatting sqref="BF293:BW306">
    <cfRule type="containsText" dxfId="1914" priority="10" operator="containsText" text="1">
      <formula>NOT(ISERROR(SEARCH("1",BF293)))</formula>
    </cfRule>
  </conditionalFormatting>
  <conditionalFormatting sqref="BF155:BW157">
    <cfRule type="containsText" dxfId="1913" priority="9" operator="containsText" text="1">
      <formula>NOT(ISERROR(SEARCH("1",BF155)))</formula>
    </cfRule>
  </conditionalFormatting>
  <conditionalFormatting sqref="BF174:BW176">
    <cfRule type="containsText" dxfId="1912" priority="8" operator="containsText" text="1">
      <formula>NOT(ISERROR(SEARCH("1",BF174)))</formula>
    </cfRule>
  </conditionalFormatting>
  <conditionalFormatting sqref="BF193:BW195">
    <cfRule type="containsText" dxfId="1911" priority="7" operator="containsText" text="1">
      <formula>NOT(ISERROR(SEARCH("1",BF193)))</formula>
    </cfRule>
  </conditionalFormatting>
  <conditionalFormatting sqref="BF212:BW214">
    <cfRule type="containsText" dxfId="1910" priority="6" operator="containsText" text="1">
      <formula>NOT(ISERROR(SEARCH("1",BF212)))</formula>
    </cfRule>
  </conditionalFormatting>
  <conditionalFormatting sqref="BF231:BW233">
    <cfRule type="containsText" dxfId="1909" priority="5" operator="containsText" text="1">
      <formula>NOT(ISERROR(SEARCH("1",BF231)))</formula>
    </cfRule>
  </conditionalFormatting>
  <conditionalFormatting sqref="BF250:BW252">
    <cfRule type="containsText" dxfId="1908" priority="4" operator="containsText" text="1">
      <formula>NOT(ISERROR(SEARCH("1",BF250)))</formula>
    </cfRule>
  </conditionalFormatting>
  <conditionalFormatting sqref="BF269:BW271">
    <cfRule type="containsText" dxfId="1907" priority="3" operator="containsText" text="1">
      <formula>NOT(ISERROR(SEARCH("1",BF269)))</formula>
    </cfRule>
  </conditionalFormatting>
  <conditionalFormatting sqref="BF288:BW290">
    <cfRule type="containsText" dxfId="1906" priority="2" operator="containsText" text="1">
      <formula>NOT(ISERROR(SEARCH("1",BF288)))</formula>
    </cfRule>
  </conditionalFormatting>
  <conditionalFormatting sqref="BF307:BW309">
    <cfRule type="containsText" dxfId="1905" priority="1" operator="containsText" text="1">
      <formula>NOT(ISERROR(SEARCH("1",BF307)))</formula>
    </cfRule>
  </conditionalFormatting>
  <printOptions headings="1"/>
  <pageMargins left="0" right="0" top="0" bottom="0" header="0" footer="0"/>
  <pageSetup paperSize="9" scale="60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EsconderFolga18.EsconderFolga18">
                <anchor>
                  <from>
                    <xdr:col>27</xdr:col>
                    <xdr:colOff>146649</xdr:colOff>
                    <xdr:row>7</xdr:row>
                    <xdr:rowOff>60385</xdr:rowOff>
                  </from>
                  <to>
                    <xdr:col>29</xdr:col>
                    <xdr:colOff>457200</xdr:colOff>
                    <xdr:row>13</xdr:row>
                    <xdr:rowOff>172528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ExibirFolga18.ExibirFolga18">
                <anchor>
                  <from>
                    <xdr:col>27</xdr:col>
                    <xdr:colOff>207034</xdr:colOff>
                    <xdr:row>21</xdr:row>
                    <xdr:rowOff>60385</xdr:rowOff>
                  </from>
                  <to>
                    <xdr:col>29</xdr:col>
                    <xdr:colOff>508958</xdr:colOff>
                    <xdr:row>26</xdr:row>
                    <xdr:rowOff>60385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1A5036C-149E-45A5-ACA1-82ADDDB526AA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F3219004-E170-4159-B99E-064E81110C44}">
          <x14:formula1>
            <xm:f>'Referencia - erros'!$D$1:$D$10</xm:f>
          </x14:formula1>
          <xm:sqref>D24:G26 D23:M23 H25:H26 I24:U26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15B55-E85D-4F28-A2E5-62C7D3B34C9F}">
  <sheetPr codeName="Planilha172"/>
  <dimension ref="A1:BW309"/>
  <sheetViews>
    <sheetView showGridLines="0" showZeros="0" zoomScale="80" zoomScaleNormal="80" workbookViewId="0">
      <pane xSplit="3" ySplit="4" topLeftCell="D5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A36" sqref="A36:XFD38"/>
    </sheetView>
  </sheetViews>
  <sheetFormatPr defaultColWidth="9.125" defaultRowHeight="36" x14ac:dyDescent="0.6"/>
  <cols>
    <col min="1" max="1" width="7.875" style="37" customWidth="1"/>
    <col min="2" max="2" width="13.25" style="34" customWidth="1"/>
    <col min="3" max="3" width="14" style="34" bestFit="1" customWidth="1"/>
    <col min="4" max="8" width="9.625" style="34" customWidth="1"/>
    <col min="9" max="21" width="9.625" style="26" customWidth="1"/>
    <col min="22" max="22" width="12.375" style="26" hidden="1" customWidth="1"/>
    <col min="23" max="23" width="15.75" style="26" hidden="1" customWidth="1"/>
    <col min="24" max="24" width="12.125" style="67" hidden="1" customWidth="1"/>
    <col min="25" max="25" width="59.625" style="67" hidden="1" customWidth="1"/>
    <col min="26" max="26" width="8.875" style="64" bestFit="1" customWidth="1"/>
    <col min="27" max="27" width="32.375" style="64" bestFit="1" customWidth="1"/>
    <col min="28" max="28" width="6.75" style="64" customWidth="1"/>
    <col min="29" max="29" width="20.25" style="64" customWidth="1"/>
    <col min="30" max="30" width="15.25" style="64" customWidth="1"/>
    <col min="31" max="31" width="14.875" style="64" customWidth="1"/>
    <col min="32" max="32" width="10.125" style="64" customWidth="1"/>
    <col min="33" max="33" width="15.25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9"/>
      <c r="I1" s="269"/>
      <c r="J1" s="269"/>
      <c r="K1" s="269"/>
      <c r="L1" s="269"/>
      <c r="M1" s="269"/>
      <c r="N1" s="269"/>
      <c r="O1" s="270" t="s">
        <v>126</v>
      </c>
      <c r="P1" s="271"/>
      <c r="Q1" s="271"/>
      <c r="R1" s="3" t="s">
        <v>127</v>
      </c>
      <c r="S1" s="272">
        <f>$M$2</f>
        <v>45766</v>
      </c>
      <c r="T1" s="272"/>
      <c r="U1" s="32"/>
      <c r="V1" s="115" t="s">
        <v>128</v>
      </c>
      <c r="W1" s="116" t="str">
        <f>_xlfn.XLOOKUP($V$1,$V$26,$B$26," ",0,1)</f>
        <v>auxiliar2</v>
      </c>
      <c r="X1" s="27" t="str">
        <f>_xlfn.XLOOKUP($V$1,$V$29,$B$29," ",0,1)</f>
        <v>auxiliar3</v>
      </c>
      <c r="Y1" s="301" t="s">
        <v>163</v>
      </c>
      <c r="Z1" s="68"/>
      <c r="AA1" s="69" t="s">
        <v>35</v>
      </c>
      <c r="AB1" s="69" t="s">
        <v>129</v>
      </c>
      <c r="AC1" s="69" t="s">
        <v>130</v>
      </c>
      <c r="AD1" s="69" t="s">
        <v>131</v>
      </c>
      <c r="AE1" s="69" t="s">
        <v>132</v>
      </c>
      <c r="AF1" s="70"/>
      <c r="AG1" s="71"/>
      <c r="AH1" s="1"/>
      <c r="AI1" s="1"/>
      <c r="AJ1" s="29"/>
      <c r="AK1" s="29"/>
    </row>
    <row r="2" spans="1:37" s="17" customFormat="1" ht="18.2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>Supervisores:  auxiliar1 •   • supervisor1   •  Supervisor Junior: auxiliar3   •  Supervisor técnico: lider1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'01'!M2:Q2+18</f>
        <v>45766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 xml:space="preserve"> </v>
      </c>
      <c r="W2" s="27" t="str">
        <f>_xlfn.XLOOKUP($V$1,$V$28,$B$28," ",0,1)</f>
        <v>auxiliar1</v>
      </c>
      <c r="X2" s="117" t="str">
        <f>_xlfn.XLOOKUP($V$1,$V$32,$B$32," ",0,1)</f>
        <v>lider1</v>
      </c>
      <c r="Y2" s="302"/>
      <c r="Z2" s="57"/>
      <c r="AA2" s="63"/>
      <c r="AB2" s="69"/>
      <c r="AC2" s="72">
        <f>$AC$3</f>
        <v>45766</v>
      </c>
      <c r="AD2" s="72" t="e">
        <f>_xlfn.XLOOKUP(AC2,previsao[dia],previsao[tempo],,0,1)</f>
        <v>#N/A</v>
      </c>
      <c r="AE2" s="73" t="e">
        <f>_xlfn.XLOOKUP($AC$2,previsao[dia],previsao[maxima],,0,1)</f>
        <v>#N/A</v>
      </c>
      <c r="AF2" s="73" t="e">
        <f>_xlfn.XLOOKUP($AC$2,previsao[dia],previsao[minima],,0,1)</f>
        <v>#N/A</v>
      </c>
      <c r="AG2" s="65"/>
      <c r="AH2" s="2"/>
      <c r="AI2" s="2"/>
      <c r="AJ2" s="2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 xml:space="preserve"> </v>
      </c>
      <c r="W3" s="27" t="str">
        <f>_xlfn.XLOOKUP($V$1,$V$30,$B$30," ",0,1)</f>
        <v xml:space="preserve"> </v>
      </c>
      <c r="X3" s="118"/>
      <c r="Y3" s="302"/>
      <c r="Z3" s="57"/>
      <c r="AA3" s="63"/>
      <c r="AB3" s="75"/>
      <c r="AC3" s="72">
        <f>$M$2</f>
        <v>45766</v>
      </c>
      <c r="AD3" s="252" t="e">
        <f>_xlfn.XLOOKUP(AD2,'Referencia - erros'!H2:H30,'Referencia - erros'!I2:I30,,0,1)</f>
        <v>#N/A</v>
      </c>
      <c r="AE3" s="252"/>
      <c r="AF3" s="252"/>
      <c r="AG3" s="7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 xml:space="preserve"> </v>
      </c>
      <c r="W4" s="114" t="str">
        <f>_xlfn.XLOOKUP($V$1,$V$31,$B$31," ",0,1)</f>
        <v>supervisor1</v>
      </c>
      <c r="X4" s="119"/>
      <c r="Y4" s="303"/>
      <c r="Z4" s="63"/>
      <c r="AA4" s="63"/>
      <c r="AB4" s="63"/>
      <c r="AC4" s="63"/>
      <c r="AD4" s="63"/>
      <c r="AE4" s="76"/>
      <c r="AF4" s="76"/>
      <c r="AG4" s="66"/>
    </row>
    <row r="5" spans="1:37" s="17" customFormat="1" ht="21.6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227"/>
      <c r="E5" s="227"/>
      <c r="F5" s="227"/>
      <c r="G5" s="227"/>
      <c r="H5" s="227"/>
      <c r="I5" s="227"/>
      <c r="J5" s="227"/>
      <c r="K5" s="227"/>
      <c r="L5" s="87"/>
      <c r="M5" s="87"/>
      <c r="N5" s="87"/>
      <c r="O5" s="87"/>
      <c r="P5" s="87"/>
      <c r="Q5" s="87"/>
      <c r="R5" s="87"/>
      <c r="S5" s="87"/>
      <c r="T5" s="87"/>
      <c r="U5" s="87"/>
      <c r="V5" s="86" t="str">
        <f t="shared" ref="V5:V21" si="0"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QAP</v>
      </c>
      <c r="W5" s="90">
        <f>_xlfn.XLOOKUP(B5,'Escala mensal'!$E$4:$E$23,'Escala mensal'!$X$4:$X$23," ",0,1)</f>
        <v>0</v>
      </c>
      <c r="X5" s="57"/>
      <c r="Y5" s="57"/>
      <c r="Z5" s="63"/>
      <c r="AA5" s="63"/>
      <c r="AB5" s="63"/>
      <c r="AC5" s="63"/>
      <c r="AD5" s="63"/>
      <c r="AE5" s="63"/>
      <c r="AF5" s="63"/>
      <c r="AG5" s="57"/>
    </row>
    <row r="6" spans="1:37" s="17" customFormat="1" ht="22.1" hidden="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6" t="str">
        <f t="shared" si="0"/>
        <v>FOLGA</v>
      </c>
      <c r="W6" s="90" t="str">
        <f>_xlfn.XLOOKUP(B6,'Escala mensal'!$E$4:$E$23,'Escala mensal'!$X$4:$X$23," ",0,1)</f>
        <v>X</v>
      </c>
      <c r="X6" s="57"/>
      <c r="Y6" s="57"/>
      <c r="Z6" s="63"/>
      <c r="AA6" s="63"/>
      <c r="AB6" s="63"/>
      <c r="AC6" s="63"/>
      <c r="AD6" s="99"/>
      <c r="AE6" s="63"/>
      <c r="AF6" s="63"/>
      <c r="AG6" s="57"/>
    </row>
    <row r="7" spans="1:37" s="17" customFormat="1" ht="22.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227"/>
      <c r="G7" s="227"/>
      <c r="H7" s="227"/>
      <c r="I7" s="227"/>
      <c r="J7" s="227"/>
      <c r="K7" s="227"/>
      <c r="L7" s="227"/>
      <c r="M7" s="227"/>
      <c r="N7" s="87"/>
      <c r="O7" s="87"/>
      <c r="P7" s="87"/>
      <c r="Q7" s="87"/>
      <c r="R7" s="87"/>
      <c r="S7" s="87"/>
      <c r="T7" s="87"/>
      <c r="U7" s="87"/>
      <c r="V7" s="86" t="str">
        <f t="shared" si="0"/>
        <v>QAP</v>
      </c>
      <c r="W7" s="90">
        <f>_xlfn.XLOOKUP(B7,'Escala mensal'!$E$4:$E$23,'Escala mensal'!$X$4:$X$23," ",0,1)</f>
        <v>0</v>
      </c>
      <c r="X7" s="57"/>
      <c r="Y7" s="57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227"/>
      <c r="I8" s="227"/>
      <c r="J8" s="227"/>
      <c r="K8" s="227"/>
      <c r="L8" s="227"/>
      <c r="M8" s="227"/>
      <c r="N8" s="227"/>
      <c r="O8" s="227"/>
      <c r="P8" s="87"/>
      <c r="Q8" s="87"/>
      <c r="R8" s="87"/>
      <c r="S8" s="87"/>
      <c r="T8" s="87"/>
      <c r="U8" s="87"/>
      <c r="V8" s="86" t="str">
        <f t="shared" si="0"/>
        <v>QAP</v>
      </c>
      <c r="W8" s="90">
        <f>_xlfn.XLOOKUP(B8,'Escala mensal'!$E$4:$E$23,'Escala mensal'!$X$4:$X$23," ",0,1)</f>
        <v>0</v>
      </c>
      <c r="X8" s="57"/>
      <c r="Y8" s="57"/>
      <c r="Z8" s="63"/>
      <c r="AA8" s="63"/>
      <c r="AB8" s="63"/>
      <c r="AC8" s="63"/>
      <c r="AD8" s="63"/>
      <c r="AE8" s="63"/>
      <c r="AF8" s="63"/>
      <c r="AG8" s="57"/>
    </row>
    <row r="9" spans="1:37" s="17" customFormat="1" ht="22.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227"/>
      <c r="I9" s="227"/>
      <c r="J9" s="227"/>
      <c r="K9" s="227"/>
      <c r="L9" s="227"/>
      <c r="M9" s="227"/>
      <c r="N9" s="227"/>
      <c r="O9" s="227"/>
      <c r="P9" s="87"/>
      <c r="Q9" s="87"/>
      <c r="R9" s="87"/>
      <c r="S9" s="87"/>
      <c r="T9" s="87"/>
      <c r="U9" s="87"/>
      <c r="V9" s="86" t="str">
        <f t="shared" si="0"/>
        <v>QAP</v>
      </c>
      <c r="W9" s="90">
        <f>_xlfn.XLOOKUP(B9,'Escala mensal'!$E$4:$E$23,'Escala mensal'!$X$4:$X$23," ",0,1)</f>
        <v>0</v>
      </c>
      <c r="X9" s="57"/>
      <c r="Y9" s="57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2.1" hidden="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6" t="str">
        <f t="shared" si="0"/>
        <v>FOLGA</v>
      </c>
      <c r="W10" s="90" t="str">
        <f>_xlfn.XLOOKUP(B10,'Escala mensal'!$E$4:$E$23,'Escala mensal'!$X$4:$X$23," ",0,1)</f>
        <v>X</v>
      </c>
      <c r="X10" s="57"/>
      <c r="Y10" s="196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hidden="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6" t="str">
        <f t="shared" si="0"/>
        <v>FOLGA</v>
      </c>
      <c r="W11" s="90" t="str">
        <f>_xlfn.XLOOKUP(B11,'Escala mensal'!$E$4:$E$23,'Escala mensal'!$X$4:$X$23," ",0,1)</f>
        <v>X</v>
      </c>
      <c r="X11" s="57"/>
      <c r="Y11" s="196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2.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227"/>
      <c r="L12" s="227"/>
      <c r="M12" s="227"/>
      <c r="N12" s="227"/>
      <c r="O12" s="227"/>
      <c r="P12" s="227"/>
      <c r="Q12" s="227"/>
      <c r="R12" s="227"/>
      <c r="S12" s="87"/>
      <c r="T12" s="87"/>
      <c r="U12" s="87"/>
      <c r="V12" s="86" t="str">
        <f t="shared" si="0"/>
        <v>QAP</v>
      </c>
      <c r="W12" s="90">
        <f>_xlfn.XLOOKUP(B12,'Escala mensal'!$E$4:$E$23,'Escala mensal'!$X$4:$X$23," ",0,1)</f>
        <v>0</v>
      </c>
      <c r="X12" s="57"/>
      <c r="Y12" s="196"/>
      <c r="Z12" s="63"/>
      <c r="AA12" s="63"/>
      <c r="AB12" s="63"/>
      <c r="AC12" s="63"/>
      <c r="AD12" s="63"/>
      <c r="AE12" s="63"/>
      <c r="AF12" s="63"/>
      <c r="AG12" s="57"/>
    </row>
    <row r="13" spans="1:37" s="17" customFormat="1" ht="22.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227"/>
      <c r="L13" s="227"/>
      <c r="M13" s="227"/>
      <c r="N13" s="227"/>
      <c r="O13" s="227"/>
      <c r="P13" s="227"/>
      <c r="Q13" s="227"/>
      <c r="R13" s="227"/>
      <c r="S13" s="87"/>
      <c r="T13" s="87"/>
      <c r="U13" s="87"/>
      <c r="V13" s="86" t="str">
        <f t="shared" si="0"/>
        <v>QAP</v>
      </c>
      <c r="W13" s="90">
        <f>_xlfn.XLOOKUP(B13,'Escala mensal'!$E$4:$E$23,'Escala mensal'!$X$4:$X$23," ",0,1)</f>
        <v>0</v>
      </c>
      <c r="X13" s="57"/>
      <c r="Y13" s="196"/>
      <c r="Z13" s="63"/>
      <c r="AA13" s="63"/>
      <c r="AB13" s="63"/>
      <c r="AC13" s="63"/>
      <c r="AD13" s="63"/>
      <c r="AE13" s="63"/>
      <c r="AF13" s="63"/>
      <c r="AG13" s="57"/>
    </row>
    <row r="14" spans="1:37" ht="22.1" customHeight="1" x14ac:dyDescent="0.6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227"/>
      <c r="L14" s="227"/>
      <c r="M14" s="227"/>
      <c r="N14" s="227"/>
      <c r="O14" s="227"/>
      <c r="P14" s="227"/>
      <c r="Q14" s="227"/>
      <c r="R14" s="227"/>
      <c r="S14" s="87"/>
      <c r="T14" s="87"/>
      <c r="U14" s="87"/>
      <c r="V14" s="86" t="str">
        <f t="shared" si="0"/>
        <v>QAP</v>
      </c>
      <c r="W14" s="90">
        <f>_xlfn.XLOOKUP(B14,'Escala mensal'!$E$4:$E$23,'Escala mensal'!$X$4:$X$23," ",0,1)</f>
        <v>0</v>
      </c>
      <c r="X14" s="57"/>
      <c r="Y14" s="196"/>
      <c r="Z14" s="63"/>
      <c r="AA14" s="63"/>
      <c r="AB14" s="63"/>
      <c r="AC14" s="63"/>
      <c r="AD14" s="63"/>
    </row>
    <row r="15" spans="1:37" ht="22.1" hidden="1" customHeight="1" x14ac:dyDescent="0.6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6" t="str">
        <f t="shared" si="0"/>
        <v>FÉRIAS</v>
      </c>
      <c r="W15" s="90" t="str">
        <f>_xlfn.XLOOKUP(B15,'Escala mensal'!$E$4:$E$23,'Escala mensal'!$X$4:$X$23," ",0,1)</f>
        <v>F</v>
      </c>
      <c r="X15" s="57"/>
      <c r="Y15" s="196"/>
      <c r="Z15" s="63"/>
      <c r="AA15" s="63"/>
      <c r="AB15" s="63"/>
      <c r="AC15" s="63"/>
      <c r="AD15" s="63"/>
    </row>
    <row r="16" spans="1:37" ht="22.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227"/>
      <c r="N16" s="227"/>
      <c r="O16" s="227"/>
      <c r="P16" s="227"/>
      <c r="Q16" s="227"/>
      <c r="R16" s="227"/>
      <c r="S16" s="227"/>
      <c r="T16" s="227"/>
      <c r="U16" s="87"/>
      <c r="V16" s="86" t="str">
        <f t="shared" si="0"/>
        <v>QAP</v>
      </c>
      <c r="W16" s="90">
        <f>_xlfn.XLOOKUP(B16,'Escala mensal'!$E$4:$E$23,'Escala mensal'!$X$4:$X$23," ",0,1)</f>
        <v>0</v>
      </c>
      <c r="X16" s="57"/>
      <c r="Y16" s="196"/>
      <c r="Z16" s="63"/>
      <c r="AA16" s="63"/>
      <c r="AB16" s="63"/>
      <c r="AC16" s="63"/>
      <c r="AD16" s="63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86" t="str">
        <f t="shared" si="0"/>
        <v>QAP</v>
      </c>
      <c r="W17" s="90">
        <f>_xlfn.XLOOKUP(B17,'Escala mensal'!$E$4:$E$23,'Escala mensal'!$X$4:$X$23," ",0,1)</f>
        <v>0</v>
      </c>
      <c r="X17" s="57"/>
      <c r="Y17" s="196"/>
      <c r="Z17" s="63"/>
      <c r="AA17" s="63"/>
      <c r="AB17" s="63"/>
      <c r="AC17" s="63"/>
      <c r="AD17" s="63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6" t="str">
        <f t="shared" si="0"/>
        <v>QAP</v>
      </c>
      <c r="W18" s="90">
        <f>_xlfn.XLOOKUP(B18,'Escala mensal'!$E$4:$E$23,'Escala mensal'!$X$4:$X$23," ",0,1)</f>
        <v>0</v>
      </c>
      <c r="X18" s="57"/>
      <c r="Y18" s="196"/>
      <c r="Z18" s="63"/>
      <c r="AA18" s="63"/>
      <c r="AB18" s="63"/>
      <c r="AC18" s="63"/>
      <c r="AD18" s="63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6" t="str">
        <f t="shared" si="0"/>
        <v>QAP</v>
      </c>
      <c r="W19" s="90">
        <f>_xlfn.XLOOKUP(B19,'Escala mensal'!$E$4:$E$23,'Escala mensal'!$X$4:$X$23," ",0,1)</f>
        <v>0</v>
      </c>
      <c r="X19" s="57"/>
      <c r="Y19" s="196"/>
      <c r="Z19" s="63"/>
      <c r="AA19" s="63"/>
      <c r="AB19" s="63"/>
      <c r="AC19" s="63"/>
      <c r="AD19" s="63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6" t="str">
        <f t="shared" si="0"/>
        <v>QAP</v>
      </c>
      <c r="W20" s="90">
        <f>_xlfn.XLOOKUP(B20,'Escala mensal'!$E$4:$E$23,'Escala mensal'!$X$4:$X$23," ",0,1)</f>
        <v>0</v>
      </c>
      <c r="X20" s="57"/>
      <c r="Y20" s="196"/>
      <c r="Z20" s="63"/>
      <c r="AA20" s="63"/>
      <c r="AB20" s="63"/>
      <c r="AC20" s="63"/>
      <c r="AD20" s="63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6" t="str">
        <f t="shared" si="0"/>
        <v>QAP</v>
      </c>
      <c r="W21" s="90">
        <f>_xlfn.XLOOKUP(B21,'Escala mensal'!$E$4:$E$23,'Escala mensal'!$X$4:$X$23," ",0,1)</f>
        <v>0</v>
      </c>
      <c r="X21" s="57"/>
      <c r="Y21" s="196"/>
      <c r="Z21" s="63"/>
      <c r="AA21" s="63"/>
      <c r="AB21" s="63"/>
      <c r="AC21" s="63"/>
      <c r="AD21" s="63"/>
    </row>
    <row r="22" spans="1:37" ht="22.1" customHeight="1" x14ac:dyDescent="0.6">
      <c r="A22" s="253" t="str">
        <f>_xlfn.CONCAT(SUBTOTAL(103, $A$5:$A$20), " ", "Op. estacionamento")</f>
        <v>8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3"/>
      <c r="W22" s="54"/>
      <c r="X22" s="57"/>
      <c r="Y22" s="196"/>
      <c r="Z22" s="63"/>
      <c r="AA22" s="63"/>
      <c r="AB22" s="63"/>
      <c r="AC22" s="63"/>
      <c r="AD22" s="63"/>
      <c r="AJ22" s="17"/>
    </row>
    <row r="23" spans="1:37" s="30" customFormat="1" ht="22.1" hidden="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1">IF(W23=0,"QAP",IF(W23="X","FOLGA",IF(W23="F","FÉRIAS",IF(W23="A","FOLGA",IF(W23="O","FOLGA",IF(W23=9,"QAP",IF(W23=12,"QAP",IF(W23=6,"QAP",IF(W23=7,"QAP",IF(W23=14,"QAP",IF(W23=16,"QAP",IF(W23="B","FOLGA",IF(W23="T","QAP",IF(W23="N","QAP",IF(W23=10,"QAP",IF(W23=11,"QAP",IF(W23="AT","ATESTADO",IF(W23=" ","CONTRATAR"))))))))))))))))))</f>
        <v>FÉRIAS</v>
      </c>
      <c r="W23" s="90" t="str">
        <f>_xlfn.XLOOKUP(B23,'Escala mensal'!$E$28:$E$36,'Escala mensal'!$X$28:$X$36,,0,1)</f>
        <v>F</v>
      </c>
      <c r="X23" s="59"/>
      <c r="Y23" s="196"/>
      <c r="Z23" s="63"/>
      <c r="AA23" s="63"/>
      <c r="AB23" s="63"/>
      <c r="AC23" s="63"/>
      <c r="AD23" s="63"/>
      <c r="AE23" s="64"/>
      <c r="AF23" s="63"/>
      <c r="AG23" s="59"/>
    </row>
    <row r="24" spans="1:37" s="30" customFormat="1" ht="22.1" hidden="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9"/>
      <c r="V24" s="31" t="str">
        <f t="shared" si="1"/>
        <v>FOLGA</v>
      </c>
      <c r="W24" s="90" t="str">
        <f>_xlfn.XLOOKUP(B24,'Escala mensal'!$E$28:$E$36,'Escala mensal'!$X$28:$X$36,,0,1)</f>
        <v>X</v>
      </c>
      <c r="X24" s="59"/>
      <c r="Y24" s="196"/>
      <c r="Z24" s="63"/>
      <c r="AA24" s="63"/>
      <c r="AB24" s="63"/>
      <c r="AC24" s="63"/>
      <c r="AD24" s="63"/>
      <c r="AE24" s="64"/>
      <c r="AF24" s="63"/>
      <c r="AG24" s="59"/>
    </row>
    <row r="25" spans="1:37" s="30" customFormat="1" ht="22.1" hidden="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88"/>
      <c r="G25" s="88"/>
      <c r="H25" s="88"/>
      <c r="I25" s="228"/>
      <c r="J25" s="228"/>
      <c r="K25" s="228"/>
      <c r="L25" s="228"/>
      <c r="M25" s="228"/>
      <c r="N25" s="228"/>
      <c r="O25" s="228"/>
      <c r="P25" s="228"/>
      <c r="Q25" s="88"/>
      <c r="R25" s="88"/>
      <c r="S25" s="88"/>
      <c r="T25" s="88"/>
      <c r="U25" s="88"/>
      <c r="V25" s="31" t="str">
        <f t="shared" si="1"/>
        <v>FOLGA</v>
      </c>
      <c r="W25" s="90" t="str">
        <f>_xlfn.XLOOKUP(B25,'Escala mensal'!$E$28:$E$36,'Escala mensal'!$X$28:$X$36,,0,1)</f>
        <v>A</v>
      </c>
      <c r="X25" s="59"/>
      <c r="Y25" s="196"/>
      <c r="Z25" s="63"/>
      <c r="AA25" s="63"/>
      <c r="AB25" s="63"/>
      <c r="AC25" s="63"/>
      <c r="AD25" s="63"/>
      <c r="AE25" s="64"/>
      <c r="AF25" s="63"/>
      <c r="AG25" s="59"/>
    </row>
    <row r="26" spans="1:37" s="30" customFormat="1" ht="22.1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228"/>
      <c r="N26" s="228"/>
      <c r="O26" s="228"/>
      <c r="P26" s="228"/>
      <c r="Q26" s="228"/>
      <c r="R26" s="228"/>
      <c r="S26" s="228"/>
      <c r="T26" s="228"/>
      <c r="U26" s="228"/>
      <c r="V26" s="31" t="str">
        <f t="shared" si="1"/>
        <v>QAP</v>
      </c>
      <c r="W26" s="90">
        <f>_xlfn.XLOOKUP(B26,'Escala mensal'!$E$28:$E$36,'Escala mensal'!$X$28:$X$36,,0,1)</f>
        <v>0</v>
      </c>
      <c r="X26" s="59"/>
      <c r="Y26" s="196"/>
      <c r="Z26" s="63"/>
      <c r="AA26" s="63"/>
      <c r="AB26" s="63"/>
      <c r="AC26" s="63"/>
      <c r="AD26" s="63"/>
      <c r="AE26" s="64"/>
      <c r="AF26" s="63"/>
      <c r="AG26" s="59"/>
    </row>
    <row r="27" spans="1:37" s="30" customFormat="1" ht="22.1" customHeight="1" x14ac:dyDescent="0.6">
      <c r="A27" s="253" t="str">
        <f>CONCATENATE(SUBTOTAL(103, $A$23:$A$26), " ", "Cftv")</f>
        <v>1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4"/>
      <c r="W27" s="54"/>
      <c r="X27" s="59"/>
      <c r="Y27" s="196"/>
      <c r="Z27" s="63"/>
      <c r="AA27" s="63"/>
      <c r="AB27" s="63"/>
      <c r="AC27" s="63"/>
      <c r="AD27" s="63"/>
      <c r="AE27" s="64"/>
      <c r="AF27" s="63"/>
      <c r="AG27" s="59"/>
    </row>
    <row r="28" spans="1:37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QAP</v>
      </c>
      <c r="W28" s="90">
        <f>_xlfn.XLOOKUP(B28,'Escala mensal'!$E$28:$E$36,'Escala mensal'!$X$28:$X$36,,0,1)</f>
        <v>0</v>
      </c>
      <c r="X28" s="59"/>
      <c r="Y28" s="59"/>
      <c r="Z28" s="63"/>
      <c r="AA28" s="63"/>
      <c r="AB28" s="63"/>
      <c r="AC28" s="63"/>
      <c r="AD28" s="63"/>
      <c r="AE28" s="64"/>
      <c r="AF28" s="63"/>
      <c r="AG28" s="59"/>
    </row>
    <row r="29" spans="1:37" s="36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QAP</v>
      </c>
      <c r="W29" s="90">
        <f>_xlfn.XLOOKUP(B29,'Escala mensal'!$E$28:$E$36,'Escala mensal'!$X$28:$X$36,,0,1)</f>
        <v>0</v>
      </c>
      <c r="X29" s="57"/>
      <c r="Y29" s="57"/>
      <c r="Z29" s="63"/>
      <c r="AA29" s="63"/>
      <c r="AB29" s="63"/>
      <c r="AC29" s="63"/>
      <c r="AD29" s="63"/>
      <c r="AE29" s="64"/>
      <c r="AF29" s="64"/>
      <c r="AG29" s="56"/>
      <c r="AH29" s="34"/>
      <c r="AI29" s="34"/>
      <c r="AJ29" s="17"/>
      <c r="AK29" s="34"/>
    </row>
    <row r="30" spans="1:37" s="36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FOLGA</v>
      </c>
      <c r="W30" s="90" t="str">
        <f>_xlfn.XLOOKUP(B30,'Escala mensal'!$E$28:$E$36,'Escala mensal'!$X$28:$X$36,,0,1)</f>
        <v>X</v>
      </c>
      <c r="X30" s="57"/>
      <c r="Y30" s="57"/>
      <c r="Z30" s="63"/>
      <c r="AA30" s="63"/>
      <c r="AB30" s="63"/>
      <c r="AC30" s="63"/>
      <c r="AD30" s="63"/>
      <c r="AE30" s="64"/>
      <c r="AF30" s="64"/>
      <c r="AG30" s="56"/>
      <c r="AH30" s="34"/>
      <c r="AI30" s="34"/>
      <c r="AJ30" s="17"/>
      <c r="AK30" s="34"/>
    </row>
    <row r="31" spans="1:37" s="36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2"/>
        <v>QAP</v>
      </c>
      <c r="W31" s="90">
        <f>_xlfn.XLOOKUP(B31,'Escala mensal'!$E$28:$E$36,'Escala mensal'!$X$28:$X$36,,0,1)</f>
        <v>0</v>
      </c>
      <c r="X31" s="57"/>
      <c r="Y31" s="57"/>
      <c r="Z31" s="63"/>
      <c r="AA31" s="63"/>
      <c r="AB31" s="63"/>
      <c r="AC31" s="63"/>
      <c r="AD31" s="63"/>
      <c r="AE31" s="64"/>
      <c r="AF31" s="64"/>
      <c r="AG31" s="56"/>
      <c r="AH31" s="34"/>
      <c r="AI31" s="34"/>
      <c r="AJ31" s="17"/>
      <c r="AK31" s="34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QAP</v>
      </c>
      <c r="W32" s="90">
        <f>_xlfn.XLOOKUP(B32,'Escala mensal'!$E$28:$E$36,'Escala mensal'!$X$28:$X$36,,0,1)</f>
        <v>0</v>
      </c>
      <c r="X32" s="57"/>
      <c r="Y32" s="57"/>
      <c r="Z32" s="63"/>
      <c r="AA32" s="63"/>
      <c r="AB32" s="63"/>
      <c r="AC32" s="63"/>
      <c r="AD32" s="63"/>
      <c r="AE32" s="64"/>
      <c r="AF32" s="64"/>
      <c r="AG32" s="56"/>
      <c r="AH32" s="34"/>
      <c r="AI32" s="34"/>
      <c r="AJ32" s="17"/>
      <c r="AK32" s="34"/>
    </row>
    <row r="33" spans="1:37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 xml:space="preserve">FOLGAS:  •   • colaborador6 •   •   •  • colaborador5 • colaborador7 •   •   •   •   •   •   •   •   •   •   •   • supervisor4 • auxiliar4•  •  •  • supervisor3•  •  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>OP.Cftv :   •   •   • auxiliar2</v>
      </c>
      <c r="Q33" s="296"/>
      <c r="R33" s="296"/>
      <c r="S33" s="296"/>
      <c r="T33" s="296"/>
      <c r="U33" s="297"/>
      <c r="V33" s="177"/>
      <c r="W33" s="177"/>
      <c r="X33" s="99"/>
      <c r="Y33" s="99"/>
      <c r="Z33" s="99"/>
      <c r="AA33" s="99"/>
      <c r="AB33" s="99"/>
      <c r="AC33" s="99"/>
      <c r="AD33" s="99"/>
      <c r="AE33" s="178"/>
      <c r="AF33" s="99"/>
      <c r="AG33" s="99"/>
      <c r="AH33" s="100"/>
      <c r="AI33" s="100"/>
      <c r="AJ33" s="100"/>
      <c r="AK33" s="100"/>
    </row>
    <row r="34" spans="1:37" s="100" customFormat="1" ht="21.25" customHeight="1" x14ac:dyDescent="0.4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",$X$36)</f>
        <v xml:space="preserve">FÉRIAS:  •   •   •   •   •  •   •   •   •   •    • colaborador15 •   •   •   •   •   •   • supervisor2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98"/>
      <c r="Q34" s="299"/>
      <c r="R34" s="299"/>
      <c r="S34" s="299"/>
      <c r="T34" s="299"/>
      <c r="U34" s="300"/>
      <c r="V34" s="99"/>
      <c r="W34" s="99"/>
      <c r="X34" s="99"/>
      <c r="Y34" s="99"/>
      <c r="Z34" s="178"/>
      <c r="AA34" s="178"/>
      <c r="AB34" s="178"/>
      <c r="AC34" s="178"/>
      <c r="AD34" s="178"/>
      <c r="AE34" s="99"/>
      <c r="AF34" s="178"/>
      <c r="AG34" s="178"/>
      <c r="AH34" s="179"/>
      <c r="AI34" s="179"/>
      <c r="AJ34" s="179"/>
      <c r="AK34" s="179"/>
    </row>
    <row r="35" spans="1:37" s="182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184"/>
      <c r="W35" s="184"/>
      <c r="X35" s="185" t="str">
        <f>_xlfn.XLOOKUP($A$35,$V$31,$B$31," ",0,1)</f>
        <v xml:space="preserve"> </v>
      </c>
      <c r="Y35" s="185"/>
      <c r="Z35" s="178"/>
      <c r="AA35" s="99"/>
      <c r="AB35" s="99"/>
      <c r="AC35" s="99"/>
      <c r="AD35" s="99"/>
      <c r="AE35" s="99"/>
      <c r="AF35" s="99"/>
      <c r="AG35" s="99"/>
    </row>
    <row r="36" spans="1:37" s="58" customFormat="1" ht="36.700000000000003" hidden="1" customHeight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>colaborador15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>supervisor2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63"/>
      <c r="AC36" s="63"/>
      <c r="AD36" s="63"/>
      <c r="AE36" s="64"/>
      <c r="AF36" s="63"/>
      <c r="AG36" s="59"/>
      <c r="AH36" s="59"/>
      <c r="AI36" s="59"/>
      <c r="AJ36" s="59"/>
      <c r="AK36" s="59"/>
    </row>
    <row r="37" spans="1:37" s="33" customFormat="1" hidden="1" x14ac:dyDescent="0.6">
      <c r="A37" s="91" t="s">
        <v>154</v>
      </c>
      <c r="B37" s="91" t="str">
        <f>_xlfn.XLOOKUP($A$37,$V$5,$B$5," ",0,1)</f>
        <v xml:space="preserve"> </v>
      </c>
      <c r="C37" s="91" t="str">
        <f>_xlfn.XLOOKUP($A$37,$V$6,$B$6," ",0,1)</f>
        <v>colaborador6</v>
      </c>
      <c r="D37" s="91" t="str">
        <f>_xlfn.XLOOKUP($A$37,$V$7,$B$7," ",0,1)</f>
        <v xml:space="preserve"> </v>
      </c>
      <c r="E37" s="91" t="str">
        <f>_xlfn.XLOOKUP($A$37,$V$8,$B$8," ",0,1)</f>
        <v xml:space="preserve"> </v>
      </c>
      <c r="F37" s="91" t="str">
        <f>_xlfn.XLOOKUP($A$37,$V$9,$B$9,"",0,1)</f>
        <v/>
      </c>
      <c r="G37" s="91" t="str">
        <f>_xlfn.XLOOKUP($A$37,$V$10,$B$10," ",0,1)</f>
        <v>colaborador5</v>
      </c>
      <c r="H37" s="91" t="str">
        <f>_xlfn.XLOOKUP($A$37,$V$11,$B$11," ",0,1)</f>
        <v>colaborador7</v>
      </c>
      <c r="I37" s="91" t="str">
        <f>_xlfn.XLOOKUP($A$37,$V$12,$B$12," ",0,1)</f>
        <v xml:space="preserve"> </v>
      </c>
      <c r="J37" s="91" t="str">
        <f>_xlfn.XLOOKUP($A$37,$V$13,$B$13," ",0,1)</f>
        <v xml:space="preserve"> </v>
      </c>
      <c r="K37" s="91" t="str">
        <f>_xlfn.XLOOKUP($A$37,$V$14,$B$14," ",0,1)</f>
        <v xml:space="preserve"> </v>
      </c>
      <c r="L37" s="91" t="str">
        <f>_xlfn.XLOOKUP($A$37,$V$15,$B$15," ",0,1)</f>
        <v xml:space="preserve"> </v>
      </c>
      <c r="M37" s="91" t="str">
        <f>_xlfn.XLOOKUP($A$37,$V$16,$B$16," ",0,1)</f>
        <v xml:space="preserve"> </v>
      </c>
      <c r="N37" s="91" t="str">
        <f>_xlfn.XLOOKUP($A$37,$V$17,$B$17," ",0,1)</f>
        <v xml:space="preserve"> </v>
      </c>
      <c r="O37" s="91" t="str">
        <f>_xlfn.XLOOKUP($A$37,$V$18,$B$18," ",0,1)</f>
        <v xml:space="preserve"> 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 xml:space="preserve"> </v>
      </c>
      <c r="T37" s="91" t="str">
        <f>_xlfn.XLOOKUP($A$37,$V$24,$B$24," ",0,1)</f>
        <v>supervisor4</v>
      </c>
      <c r="U37" s="91" t="str">
        <f>_xlfn.XLOOKUP($A$37,$V$25,$B$25," ",0,1)</f>
        <v>auxiliar4</v>
      </c>
      <c r="V37" s="91" t="str">
        <f>_xlfn.XLOOKUP($A$37,$V$26,$B$26," ",0,1)</f>
        <v xml:space="preserve"> </v>
      </c>
      <c r="W37" s="91" t="str">
        <f>_xlfn.XLOOKUP($A$37,$V$28,$B$28," ",0,1)</f>
        <v xml:space="preserve"> </v>
      </c>
      <c r="X37" s="91" t="str">
        <f>_xlfn.XLOOKUP($A$37,$V$29,$B$29," ",0,1)</f>
        <v xml:space="preserve"> </v>
      </c>
      <c r="Y37" s="91" t="str">
        <f>_xlfn.XLOOKUP($A$37,$V$30,$B$30," ",0,1)</f>
        <v>supervisor3</v>
      </c>
      <c r="Z37" s="91" t="str">
        <f>_xlfn.XLOOKUP($A$37,$V$31,$B$31," ",0,1)</f>
        <v xml:space="preserve"> </v>
      </c>
      <c r="AA37" s="91" t="str">
        <f>_xlfn.XLOOKUP($A$37,$V$32,$B$32," ",0,1)</f>
        <v xml:space="preserve"> </v>
      </c>
      <c r="AB37" s="16"/>
      <c r="AC37" s="15"/>
      <c r="AD37" s="15"/>
      <c r="AE37" s="15"/>
      <c r="AF37" s="18"/>
      <c r="AG37" s="34"/>
      <c r="AH37" s="34"/>
      <c r="AI37" s="34"/>
      <c r="AJ37" s="17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6"/>
      <c r="AC38" s="15"/>
      <c r="AD38" s="15"/>
      <c r="AE38" s="15"/>
      <c r="AF38" s="18"/>
      <c r="AG38" s="34"/>
      <c r="AH38" s="34"/>
      <c r="AI38" s="34"/>
      <c r="AJ38" s="17"/>
      <c r="AK38" s="34"/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3">SUM($BF$274:$BW$274)</f>
        <v>0</v>
      </c>
      <c r="AO94" s="206">
        <f t="shared" si="3"/>
        <v>0</v>
      </c>
      <c r="AP94" s="206">
        <f t="shared" si="3"/>
        <v>0</v>
      </c>
      <c r="AQ94" s="206">
        <f t="shared" si="3"/>
        <v>0</v>
      </c>
      <c r="AR94" s="206">
        <f t="shared" si="3"/>
        <v>0</v>
      </c>
      <c r="AS94" s="206">
        <f t="shared" si="3"/>
        <v>0</v>
      </c>
      <c r="AT94" s="206">
        <f t="shared" si="3"/>
        <v>0</v>
      </c>
      <c r="AU94" s="206">
        <f t="shared" si="3"/>
        <v>0</v>
      </c>
      <c r="AV94" s="206">
        <f t="shared" si="3"/>
        <v>0</v>
      </c>
      <c r="AW94" s="206">
        <f t="shared" si="3"/>
        <v>0</v>
      </c>
      <c r="AX94" s="206">
        <f t="shared" si="3"/>
        <v>0</v>
      </c>
      <c r="AY94" s="206">
        <f t="shared" si="3"/>
        <v>0</v>
      </c>
      <c r="AZ94" s="206">
        <f t="shared" si="3"/>
        <v>0</v>
      </c>
      <c r="BA94" s="206">
        <f t="shared" si="3"/>
        <v>0</v>
      </c>
      <c r="BB94" s="206">
        <f t="shared" si="3"/>
        <v>0</v>
      </c>
      <c r="BC94" s="206">
        <f t="shared" si="3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4">
    <mergeCell ref="BE178:BW178"/>
    <mergeCell ref="BE197:BW197"/>
    <mergeCell ref="BE216:BW216"/>
    <mergeCell ref="A81:B81"/>
    <mergeCell ref="E81:F81"/>
    <mergeCell ref="A82:B82"/>
    <mergeCell ref="E82:F82"/>
    <mergeCell ref="BE83:BW83"/>
    <mergeCell ref="BE102:BW102"/>
    <mergeCell ref="BE121:BW121"/>
    <mergeCell ref="BE140:BW140"/>
    <mergeCell ref="BE159:BW159"/>
    <mergeCell ref="A79:B79"/>
    <mergeCell ref="E79:F79"/>
    <mergeCell ref="A80:B80"/>
    <mergeCell ref="E80:F80"/>
    <mergeCell ref="A75:B75"/>
    <mergeCell ref="E75:F75"/>
    <mergeCell ref="A76:B76"/>
    <mergeCell ref="E76:F76"/>
    <mergeCell ref="A77:B77"/>
    <mergeCell ref="E77:F77"/>
    <mergeCell ref="M70:N70"/>
    <mergeCell ref="Q70:R70"/>
    <mergeCell ref="A71:B71"/>
    <mergeCell ref="E71:F71"/>
    <mergeCell ref="I71:J71"/>
    <mergeCell ref="M71:N71"/>
    <mergeCell ref="Q71:R71"/>
    <mergeCell ref="A78:B78"/>
    <mergeCell ref="E78:F78"/>
    <mergeCell ref="B72:C72"/>
    <mergeCell ref="F72:G72"/>
    <mergeCell ref="A73:B73"/>
    <mergeCell ref="E73:F73"/>
    <mergeCell ref="A74:B74"/>
    <mergeCell ref="E74:F74"/>
    <mergeCell ref="A70:B70"/>
    <mergeCell ref="E70:F70"/>
    <mergeCell ref="I70:J70"/>
    <mergeCell ref="A68:B68"/>
    <mergeCell ref="E68:F68"/>
    <mergeCell ref="I68:J68"/>
    <mergeCell ref="M68:N68"/>
    <mergeCell ref="Q68:R68"/>
    <mergeCell ref="A69:B69"/>
    <mergeCell ref="E69:F69"/>
    <mergeCell ref="I69:J69"/>
    <mergeCell ref="M69:N69"/>
    <mergeCell ref="Q69:R69"/>
    <mergeCell ref="A66:B66"/>
    <mergeCell ref="E66:F66"/>
    <mergeCell ref="I66:J66"/>
    <mergeCell ref="M66:N66"/>
    <mergeCell ref="Q66:R66"/>
    <mergeCell ref="A67:B67"/>
    <mergeCell ref="E67:F67"/>
    <mergeCell ref="I67:J67"/>
    <mergeCell ref="M67:N67"/>
    <mergeCell ref="Q67:R67"/>
    <mergeCell ref="A64:B64"/>
    <mergeCell ref="E64:F64"/>
    <mergeCell ref="I64:J64"/>
    <mergeCell ref="M64:N64"/>
    <mergeCell ref="Q64:R64"/>
    <mergeCell ref="A65:B65"/>
    <mergeCell ref="E65:F65"/>
    <mergeCell ref="I65:J65"/>
    <mergeCell ref="M65:N65"/>
    <mergeCell ref="Q65:R65"/>
    <mergeCell ref="A62:B62"/>
    <mergeCell ref="E62:F62"/>
    <mergeCell ref="I62:J62"/>
    <mergeCell ref="M62:N62"/>
    <mergeCell ref="Q62:R62"/>
    <mergeCell ref="A63:B63"/>
    <mergeCell ref="E63:F63"/>
    <mergeCell ref="I63:J63"/>
    <mergeCell ref="M63:N63"/>
    <mergeCell ref="Q63:R63"/>
    <mergeCell ref="A60:B60"/>
    <mergeCell ref="E60:F60"/>
    <mergeCell ref="I60:J60"/>
    <mergeCell ref="M60:N60"/>
    <mergeCell ref="Q60:R60"/>
    <mergeCell ref="B61:C61"/>
    <mergeCell ref="F61:G61"/>
    <mergeCell ref="J61:K61"/>
    <mergeCell ref="N61:O61"/>
    <mergeCell ref="R61:S61"/>
    <mergeCell ref="A58:B58"/>
    <mergeCell ref="E58:F58"/>
    <mergeCell ref="I58:J58"/>
    <mergeCell ref="M58:N58"/>
    <mergeCell ref="Q58:R58"/>
    <mergeCell ref="A59:B59"/>
    <mergeCell ref="E59:F59"/>
    <mergeCell ref="I59:J59"/>
    <mergeCell ref="M59:N59"/>
    <mergeCell ref="Q59:R59"/>
    <mergeCell ref="A54:B54"/>
    <mergeCell ref="E54:F54"/>
    <mergeCell ref="I54:J54"/>
    <mergeCell ref="M54:N54"/>
    <mergeCell ref="Q54:R54"/>
    <mergeCell ref="A57:B57"/>
    <mergeCell ref="E57:F57"/>
    <mergeCell ref="I57:J57"/>
    <mergeCell ref="M57:N57"/>
    <mergeCell ref="Q57:R57"/>
    <mergeCell ref="A55:B55"/>
    <mergeCell ref="E55:F55"/>
    <mergeCell ref="I55:J55"/>
    <mergeCell ref="M55:N55"/>
    <mergeCell ref="Q55:R55"/>
    <mergeCell ref="A56:B56"/>
    <mergeCell ref="E56:F56"/>
    <mergeCell ref="I56:J56"/>
    <mergeCell ref="M56:N56"/>
    <mergeCell ref="Q56:R56"/>
    <mergeCell ref="A52:B52"/>
    <mergeCell ref="E52:F52"/>
    <mergeCell ref="I52:J52"/>
    <mergeCell ref="M52:N52"/>
    <mergeCell ref="Q52:R52"/>
    <mergeCell ref="A53:B53"/>
    <mergeCell ref="E53:F53"/>
    <mergeCell ref="I53:J53"/>
    <mergeCell ref="M53:N53"/>
    <mergeCell ref="Q53:R53"/>
    <mergeCell ref="B50:C50"/>
    <mergeCell ref="F50:G50"/>
    <mergeCell ref="J50:K50"/>
    <mergeCell ref="N50:O50"/>
    <mergeCell ref="R50:S50"/>
    <mergeCell ref="A51:B51"/>
    <mergeCell ref="E51:F51"/>
    <mergeCell ref="I51:J51"/>
    <mergeCell ref="M51:N51"/>
    <mergeCell ref="Q51:R51"/>
    <mergeCell ref="A48:B48"/>
    <mergeCell ref="E48:F48"/>
    <mergeCell ref="I48:J48"/>
    <mergeCell ref="M48:N48"/>
    <mergeCell ref="Q48:R48"/>
    <mergeCell ref="A49:B49"/>
    <mergeCell ref="E49:F49"/>
    <mergeCell ref="I49:J49"/>
    <mergeCell ref="M49:N49"/>
    <mergeCell ref="Q49:R49"/>
    <mergeCell ref="A46:B46"/>
    <mergeCell ref="E46:F46"/>
    <mergeCell ref="I46:J46"/>
    <mergeCell ref="M46:N46"/>
    <mergeCell ref="Q46:R46"/>
    <mergeCell ref="A47:B47"/>
    <mergeCell ref="E47:F47"/>
    <mergeCell ref="I47:J47"/>
    <mergeCell ref="M47:N47"/>
    <mergeCell ref="Q47:R47"/>
    <mergeCell ref="Q43:R43"/>
    <mergeCell ref="A44:B44"/>
    <mergeCell ref="E44:F44"/>
    <mergeCell ref="I44:J44"/>
    <mergeCell ref="M44:N44"/>
    <mergeCell ref="Q44:R44"/>
    <mergeCell ref="A45:B45"/>
    <mergeCell ref="E45:F45"/>
    <mergeCell ref="I45:J45"/>
    <mergeCell ref="M45:N45"/>
    <mergeCell ref="Q45:R45"/>
    <mergeCell ref="A1:N1"/>
    <mergeCell ref="O1:Q1"/>
    <mergeCell ref="S1:T1"/>
    <mergeCell ref="Y1:Y4"/>
    <mergeCell ref="A2:L3"/>
    <mergeCell ref="M2:Q2"/>
    <mergeCell ref="R2:U2"/>
    <mergeCell ref="A40:B40"/>
    <mergeCell ref="E40:F40"/>
    <mergeCell ref="I40:J40"/>
    <mergeCell ref="M40:N40"/>
    <mergeCell ref="Q40:R40"/>
    <mergeCell ref="A35:J35"/>
    <mergeCell ref="K35:U35"/>
    <mergeCell ref="B39:C39"/>
    <mergeCell ref="F39:G39"/>
    <mergeCell ref="J39:K39"/>
    <mergeCell ref="N39:O39"/>
    <mergeCell ref="R39:S39"/>
    <mergeCell ref="BE235:BW235"/>
    <mergeCell ref="BE254:BW254"/>
    <mergeCell ref="BE273:BW273"/>
    <mergeCell ref="BE292:BW292"/>
    <mergeCell ref="AD3:AF3"/>
    <mergeCell ref="A22:C22"/>
    <mergeCell ref="A27:C27"/>
    <mergeCell ref="A33:O33"/>
    <mergeCell ref="P33:U34"/>
    <mergeCell ref="A34:O34"/>
    <mergeCell ref="A41:B41"/>
    <mergeCell ref="E41:F41"/>
    <mergeCell ref="I41:J41"/>
    <mergeCell ref="M41:N41"/>
    <mergeCell ref="Q41:R41"/>
    <mergeCell ref="A42:B42"/>
    <mergeCell ref="E42:F42"/>
    <mergeCell ref="I42:J42"/>
    <mergeCell ref="M42:N42"/>
    <mergeCell ref="Q42:R42"/>
    <mergeCell ref="A43:B43"/>
    <mergeCell ref="E43:F43"/>
    <mergeCell ref="I43:J43"/>
    <mergeCell ref="M43:N43"/>
  </mergeCells>
  <conditionalFormatting sqref="V39:Y1048576 A83:U1048576">
    <cfRule type="containsText" dxfId="1904" priority="358" operator="containsText" text="qrf">
      <formula>NOT(ISERROR(SEARCH("qrf",A39)))</formula>
    </cfRule>
  </conditionalFormatting>
  <conditionalFormatting sqref="AC2:AJ2">
    <cfRule type="cellIs" dxfId="1903" priority="357" operator="equal">
      <formula>$M$2</formula>
    </cfRule>
  </conditionalFormatting>
  <conditionalFormatting sqref="AD3">
    <cfRule type="cellIs" dxfId="1902" priority="356" operator="equal">
      <formula>$M$2</formula>
    </cfRule>
  </conditionalFormatting>
  <conditionalFormatting sqref="AC37:AE38">
    <cfRule type="containsText" dxfId="1901" priority="343" operator="containsText" text="qrf">
      <formula>NOT(ISERROR(SEARCH("qrf",AC37)))</formula>
    </cfRule>
  </conditionalFormatting>
  <conditionalFormatting sqref="M3">
    <cfRule type="containsText" dxfId="1900" priority="332" operator="containsText" text="qrf">
      <formula>NOT(ISERROR(SEARCH("qrf",M3)))</formula>
    </cfRule>
  </conditionalFormatting>
  <conditionalFormatting sqref="A1:N1">
    <cfRule type="containsText" dxfId="1899" priority="331" operator="containsText" text="qrf">
      <formula>NOT(ISERROR(SEARCH("qrf",A1)))</formula>
    </cfRule>
  </conditionalFormatting>
  <conditionalFormatting sqref="O1">
    <cfRule type="containsText" dxfId="1898" priority="330" operator="containsText" text="qrf">
      <formula>NOT(ISERROR(SEARCH("qrf",O1)))</formula>
    </cfRule>
  </conditionalFormatting>
  <conditionalFormatting sqref="B28:B32">
    <cfRule type="containsText" dxfId="1897" priority="328" operator="containsText" text="qrf">
      <formula>NOT(ISERROR(SEARCH("qrf",B28)))</formula>
    </cfRule>
  </conditionalFormatting>
  <conditionalFormatting sqref="B28:B32">
    <cfRule type="cellIs" dxfId="1896" priority="327" operator="equal">
      <formula>0</formula>
    </cfRule>
  </conditionalFormatting>
  <conditionalFormatting sqref="A28:A32">
    <cfRule type="containsText" dxfId="1895" priority="324" operator="containsText" text="qrf">
      <formula>NOT(ISERROR(SEARCH("qrf",A28)))</formula>
    </cfRule>
  </conditionalFormatting>
  <conditionalFormatting sqref="B28:B32">
    <cfRule type="containsText" dxfId="1894" priority="323" operator="containsText" text="qrf">
      <formula>NOT(ISERROR(SEARCH("qrf",B28)))</formula>
    </cfRule>
  </conditionalFormatting>
  <conditionalFormatting sqref="D28:U32">
    <cfRule type="containsText" dxfId="1893" priority="321" operator="containsText" text="valet">
      <formula>NOT(ISERROR(SEARCH("valet",D28)))</formula>
    </cfRule>
    <cfRule type="containsText" dxfId="1892" priority="322" operator="containsText" text="qrf">
      <formula>NOT(ISERROR(SEARCH("qrf",D28)))</formula>
    </cfRule>
  </conditionalFormatting>
  <conditionalFormatting sqref="M2">
    <cfRule type="containsText" dxfId="1891" priority="315" operator="containsText" text="qrf">
      <formula>NOT(ISERROR(SEARCH("qrf",M2)))</formula>
    </cfRule>
  </conditionalFormatting>
  <conditionalFormatting sqref="C22">
    <cfRule type="containsText" dxfId="1890" priority="314" operator="containsText" text="qrf">
      <formula>NOT(ISERROR(SEARCH("qrf",C22)))</formula>
    </cfRule>
  </conditionalFormatting>
  <conditionalFormatting sqref="B22">
    <cfRule type="containsText" dxfId="1889" priority="313" operator="containsText" text="qrf">
      <formula>NOT(ISERROR(SEARCH("qrf",B22)))</formula>
    </cfRule>
  </conditionalFormatting>
  <conditionalFormatting sqref="B22">
    <cfRule type="cellIs" dxfId="1888" priority="312" operator="equal">
      <formula>0</formula>
    </cfRule>
  </conditionalFormatting>
  <conditionalFormatting sqref="C22">
    <cfRule type="containsText" dxfId="1887" priority="308" operator="containsText" text="12:40x21:00">
      <formula>NOT(ISERROR(SEARCH("12:40x21:00",C22)))</formula>
    </cfRule>
    <cfRule type="containsText" dxfId="1886" priority="309" operator="containsText" text="16:40">
      <formula>NOT(ISERROR(SEARCH("16:40",C22)))</formula>
    </cfRule>
    <cfRule type="containsText" dxfId="1885" priority="310" operator="containsText" text="09:40">
      <formula>NOT(ISERROR(SEARCH("09:40",C22)))</formula>
    </cfRule>
    <cfRule type="containsText" dxfId="1884" priority="311" operator="containsText" text="14:40">
      <formula>NOT(ISERROR(SEARCH("14:40",C22)))</formula>
    </cfRule>
  </conditionalFormatting>
  <conditionalFormatting sqref="A22">
    <cfRule type="containsText" dxfId="1883" priority="307" operator="containsText" text="qrf">
      <formula>NOT(ISERROR(SEARCH("qrf",A22)))</formula>
    </cfRule>
  </conditionalFormatting>
  <conditionalFormatting sqref="C27">
    <cfRule type="containsText" dxfId="1882" priority="306" operator="containsText" text="qrf">
      <formula>NOT(ISERROR(SEARCH("qrf",C27)))</formula>
    </cfRule>
  </conditionalFormatting>
  <conditionalFormatting sqref="B27">
    <cfRule type="containsText" dxfId="1881" priority="305" operator="containsText" text="qrf">
      <formula>NOT(ISERROR(SEARCH("qrf",B27)))</formula>
    </cfRule>
  </conditionalFormatting>
  <conditionalFormatting sqref="B27">
    <cfRule type="cellIs" dxfId="1880" priority="304" operator="equal">
      <formula>0</formula>
    </cfRule>
  </conditionalFormatting>
  <conditionalFormatting sqref="C27">
    <cfRule type="containsText" dxfId="1879" priority="300" operator="containsText" text="12:40x21:00">
      <formula>NOT(ISERROR(SEARCH("12:40x21:00",C27)))</formula>
    </cfRule>
    <cfRule type="containsText" dxfId="1878" priority="301" operator="containsText" text="16:40">
      <formula>NOT(ISERROR(SEARCH("16:40",C27)))</formula>
    </cfRule>
    <cfRule type="containsText" dxfId="1877" priority="302" operator="containsText" text="09:40">
      <formula>NOT(ISERROR(SEARCH("09:40",C27)))</formula>
    </cfRule>
    <cfRule type="containsText" dxfId="1876" priority="303" operator="containsText" text="14:40">
      <formula>NOT(ISERROR(SEARCH("14:40",C27)))</formula>
    </cfRule>
  </conditionalFormatting>
  <conditionalFormatting sqref="A27">
    <cfRule type="containsText" dxfId="1875" priority="299" operator="containsText" text="qrf">
      <formula>NOT(ISERROR(SEARCH("qrf",A27)))</formula>
    </cfRule>
  </conditionalFormatting>
  <conditionalFormatting sqref="D22:U22">
    <cfRule type="cellIs" dxfId="1874" priority="294" operator="equal">
      <formula>0</formula>
    </cfRule>
    <cfRule type="containsText" dxfId="1873" priority="297" operator="containsText" text="valet">
      <formula>NOT(ISERROR(SEARCH("valet",D22)))</formula>
    </cfRule>
    <cfRule type="containsText" dxfId="1872" priority="298" operator="containsText" text="qrf">
      <formula>NOT(ISERROR(SEARCH("qrf",D22)))</formula>
    </cfRule>
  </conditionalFormatting>
  <conditionalFormatting sqref="D22:U22">
    <cfRule type="cellIs" dxfId="1871" priority="295" operator="greaterThan">
      <formula>4</formula>
    </cfRule>
    <cfRule type="cellIs" dxfId="1870" priority="296" operator="lessThan">
      <formula>4</formula>
    </cfRule>
  </conditionalFormatting>
  <conditionalFormatting sqref="D27:U27">
    <cfRule type="cellIs" dxfId="1869" priority="290" operator="equal">
      <formula>0</formula>
    </cfRule>
    <cfRule type="containsText" dxfId="1868" priority="292" operator="containsText" text="valet">
      <formula>NOT(ISERROR(SEARCH("valet",D27)))</formula>
    </cfRule>
    <cfRule type="containsText" dxfId="1867" priority="293" operator="containsText" text="qrf">
      <formula>NOT(ISERROR(SEARCH("qrf",D27)))</formula>
    </cfRule>
  </conditionalFormatting>
  <conditionalFormatting sqref="D27:U27">
    <cfRule type="cellIs" dxfId="1866" priority="291" operator="equal">
      <formula>1</formula>
    </cfRule>
  </conditionalFormatting>
  <conditionalFormatting sqref="A36:AA38">
    <cfRule type="cellIs" dxfId="1865" priority="287" operator="equal">
      <formula>"caixa"</formula>
    </cfRule>
    <cfRule type="cellIs" dxfId="1864" priority="288" operator="equal">
      <formula>"valet"</formula>
    </cfRule>
    <cfRule type="cellIs" dxfId="1863" priority="289" operator="equal">
      <formula>"qrf"</formula>
    </cfRule>
  </conditionalFormatting>
  <conditionalFormatting sqref="C28:C32">
    <cfRule type="containsText" dxfId="1862" priority="269" operator="containsText" text="qrf">
      <formula>NOT(ISERROR(SEARCH("qrf",C28)))</formula>
    </cfRule>
  </conditionalFormatting>
  <conditionalFormatting sqref="C28:C32">
    <cfRule type="containsText" dxfId="1861" priority="265" operator="containsText" text="12:40 X 21:00">
      <formula>NOT(ISERROR(SEARCH("12:40 X 21:00",C28)))</formula>
    </cfRule>
    <cfRule type="containsText" dxfId="1860" priority="266" operator="containsText" text="16:40">
      <formula>NOT(ISERROR(SEARCH("16:40",C28)))</formula>
    </cfRule>
    <cfRule type="containsText" dxfId="1859" priority="267" operator="containsText" text="09:40">
      <formula>NOT(ISERROR(SEARCH("09:40",C28)))</formula>
    </cfRule>
    <cfRule type="containsText" dxfId="1858" priority="268" operator="containsText" text="14:40">
      <formula>NOT(ISERROR(SEARCH("14:40",C28)))</formula>
    </cfRule>
  </conditionalFormatting>
  <conditionalFormatting sqref="A2:L3">
    <cfRule type="cellIs" dxfId="1857" priority="257" operator="equal">
      <formula>"caixa"</formula>
    </cfRule>
    <cfRule type="cellIs" dxfId="1856" priority="258" operator="equal">
      <formula>"valet"</formula>
    </cfRule>
    <cfRule type="cellIs" dxfId="1855" priority="259" operator="equal">
      <formula>"qrf"</formula>
    </cfRule>
  </conditionalFormatting>
  <conditionalFormatting sqref="U72:U82">
    <cfRule type="containsText" dxfId="1854" priority="256" operator="containsText" text="qrf">
      <formula>NOT(ISERROR(SEARCH("qrf",U72)))</formula>
    </cfRule>
  </conditionalFormatting>
  <conditionalFormatting sqref="U70:U71">
    <cfRule type="containsText" dxfId="1853" priority="255" operator="containsText" text="qrf">
      <formula>NOT(ISERROR(SEARCH("qrf",U70)))</formula>
    </cfRule>
  </conditionalFormatting>
  <conditionalFormatting sqref="U60:U69">
    <cfRule type="containsText" dxfId="1852" priority="254" operator="containsText" text="qrf">
      <formula>NOT(ISERROR(SEARCH("qrf",U60)))</formula>
    </cfRule>
  </conditionalFormatting>
  <conditionalFormatting sqref="T39:T82">
    <cfRule type="containsText" dxfId="1851" priority="250" operator="containsText" text="CAIXA">
      <formula>NOT(ISERROR(SEARCH("CAIXA",T39)))</formula>
    </cfRule>
    <cfRule type="containsText" dxfId="1850" priority="251" operator="containsText" text="VALET">
      <formula>NOT(ISERROR(SEARCH("VALET",T39)))</formula>
    </cfRule>
    <cfRule type="cellIs" dxfId="1849" priority="252" operator="equal">
      <formula>"QRF"</formula>
    </cfRule>
    <cfRule type="containsText" dxfId="1848" priority="253" operator="containsText" text="ECHO 21">
      <formula>NOT(ISERROR(SEARCH("ECHO 21",T39)))</formula>
    </cfRule>
  </conditionalFormatting>
  <conditionalFormatting sqref="W5:W21">
    <cfRule type="cellIs" dxfId="1847" priority="206" operator="equal">
      <formula>"caixa"</formula>
    </cfRule>
    <cfRule type="cellIs" dxfId="1846" priority="207" operator="equal">
      <formula>"valet"</formula>
    </cfRule>
    <cfRule type="cellIs" dxfId="1845" priority="208" operator="equal">
      <formula>"qrf"</formula>
    </cfRule>
  </conditionalFormatting>
  <conditionalFormatting sqref="W23:W26">
    <cfRule type="cellIs" dxfId="1844" priority="203" operator="equal">
      <formula>"caixa"</formula>
    </cfRule>
    <cfRule type="cellIs" dxfId="1843" priority="204" operator="equal">
      <formula>"valet"</formula>
    </cfRule>
    <cfRule type="cellIs" dxfId="1842" priority="205" operator="equal">
      <formula>"qrf"</formula>
    </cfRule>
  </conditionalFormatting>
  <conditionalFormatting sqref="W28:W32">
    <cfRule type="cellIs" dxfId="1841" priority="197" operator="equal">
      <formula>"caixa"</formula>
    </cfRule>
    <cfRule type="cellIs" dxfId="1840" priority="198" operator="equal">
      <formula>"valet"</formula>
    </cfRule>
    <cfRule type="cellIs" dxfId="1839" priority="199" operator="equal">
      <formula>"qrf"</formula>
    </cfRule>
  </conditionalFormatting>
  <conditionalFormatting sqref="U4">
    <cfRule type="containsText" dxfId="1838" priority="156" operator="containsText" text="qrf">
      <formula>NOT(ISERROR(SEARCH("qrf",U4)))</formula>
    </cfRule>
  </conditionalFormatting>
  <conditionalFormatting sqref="D4:T4 A4:B4">
    <cfRule type="containsText" dxfId="1837" priority="155" operator="containsText" text="qrf">
      <formula>NOT(ISERROR(SEARCH("qrf",A4)))</formula>
    </cfRule>
  </conditionalFormatting>
  <conditionalFormatting sqref="C4">
    <cfRule type="containsText" dxfId="1836" priority="154" operator="containsText" text="qrf">
      <formula>NOT(ISERROR(SEARCH("qrf",C4)))</formula>
    </cfRule>
  </conditionalFormatting>
  <conditionalFormatting sqref="A23:A26">
    <cfRule type="cellIs" dxfId="1835" priority="121" operator="equal">
      <formula>"caixa"</formula>
    </cfRule>
    <cfRule type="cellIs" dxfId="1834" priority="122" operator="equal">
      <formula>"valet"</formula>
    </cfRule>
    <cfRule type="cellIs" dxfId="1833" priority="123" operator="equal">
      <formula>"qrf"</formula>
    </cfRule>
  </conditionalFormatting>
  <conditionalFormatting sqref="B23:B26">
    <cfRule type="cellIs" dxfId="1832" priority="106" operator="equal">
      <formula>"caixa"</formula>
    </cfRule>
    <cfRule type="cellIs" dxfId="1831" priority="107" operator="equal">
      <formula>"valet"</formula>
    </cfRule>
    <cfRule type="cellIs" dxfId="1830" priority="108" operator="equal">
      <formula>"qrf"</formula>
    </cfRule>
  </conditionalFormatting>
  <conditionalFormatting sqref="C23:C26">
    <cfRule type="containsText" dxfId="1829" priority="100" operator="containsText" text="qrf">
      <formula>NOT(ISERROR(SEARCH("qrf",C23)))</formula>
    </cfRule>
  </conditionalFormatting>
  <conditionalFormatting sqref="C23:C26">
    <cfRule type="containsText" dxfId="1828" priority="96" operator="containsText" text="12:40 X 21:00">
      <formula>NOT(ISERROR(SEARCH("12:40 X 21:00",C23)))</formula>
    </cfRule>
    <cfRule type="containsText" dxfId="1827" priority="97" operator="containsText" text="16:40">
      <formula>NOT(ISERROR(SEARCH("16:40",C23)))</formula>
    </cfRule>
    <cfRule type="containsText" dxfId="1826" priority="98" operator="containsText" text="09:40">
      <formula>NOT(ISERROR(SEARCH("09:40",C23)))</formula>
    </cfRule>
    <cfRule type="containsText" dxfId="1825" priority="99" operator="containsText" text="14:40">
      <formula>NOT(ISERROR(SEARCH("14:40",C23)))</formula>
    </cfRule>
  </conditionalFormatting>
  <conditionalFormatting sqref="N23:T23">
    <cfRule type="cellIs" dxfId="1824" priority="93" operator="equal">
      <formula>"caixa"</formula>
    </cfRule>
    <cfRule type="cellIs" dxfId="1823" priority="94" operator="equal">
      <formula>"valet"</formula>
    </cfRule>
    <cfRule type="cellIs" dxfId="1822" priority="95" operator="equal">
      <formula>"qrf"</formula>
    </cfRule>
  </conditionalFormatting>
  <conditionalFormatting sqref="D24:G24 I24:T24 D23:E23 D25:U26">
    <cfRule type="cellIs" dxfId="1821" priority="90" operator="equal">
      <formula>"caixa"</formula>
    </cfRule>
    <cfRule type="cellIs" dxfId="1820" priority="91" operator="equal">
      <formula>"valet"</formula>
    </cfRule>
    <cfRule type="cellIs" dxfId="1819" priority="92" operator="equal">
      <formula>"qrf"</formula>
    </cfRule>
  </conditionalFormatting>
  <conditionalFormatting sqref="H24">
    <cfRule type="cellIs" dxfId="1818" priority="87" operator="equal">
      <formula>"caixa"</formula>
    </cfRule>
    <cfRule type="cellIs" dxfId="1817" priority="88" operator="equal">
      <formula>"valet"</formula>
    </cfRule>
    <cfRule type="cellIs" dxfId="1816" priority="89" operator="equal">
      <formula>"qrf"</formula>
    </cfRule>
  </conditionalFormatting>
  <conditionalFormatting sqref="V1:X4">
    <cfRule type="cellIs" dxfId="1815" priority="63" operator="equal">
      <formula>"caixa"</formula>
    </cfRule>
    <cfRule type="cellIs" dxfId="1814" priority="64" operator="equal">
      <formula>"valet"</formula>
    </cfRule>
    <cfRule type="cellIs" dxfId="1813" priority="65" operator="equal">
      <formula>"qrf"</formula>
    </cfRule>
  </conditionalFormatting>
  <conditionalFormatting sqref="A39:S82">
    <cfRule type="containsText" dxfId="1812" priority="59" operator="containsText" text="CAIXA">
      <formula>NOT(ISERROR(SEARCH("CAIXA",A39)))</formula>
    </cfRule>
    <cfRule type="containsText" dxfId="1811" priority="60" operator="containsText" text="VALET">
      <formula>NOT(ISERROR(SEARCH("VALET",A39)))</formula>
    </cfRule>
    <cfRule type="cellIs" dxfId="1810" priority="61" operator="equal">
      <formula>"QRF"</formula>
    </cfRule>
    <cfRule type="containsText" dxfId="1809" priority="62" operator="containsText" text="ECHO 21">
      <formula>NOT(ISERROR(SEARCH("ECHO 21",A39)))</formula>
    </cfRule>
  </conditionalFormatting>
  <conditionalFormatting sqref="C39:C82">
    <cfRule type="containsText" dxfId="1808" priority="57" operator="containsText" text="12:40 x 21:00">
      <formula>NOT(ISERROR(SEARCH("12:40 x 21:00",C39)))</formula>
    </cfRule>
    <cfRule type="containsText" dxfId="1807" priority="58" operator="containsText" text="14:40 X 23:00">
      <formula>NOT(ISERROR(SEARCH("14:40 X 23:00",C39)))</formula>
    </cfRule>
  </conditionalFormatting>
  <conditionalFormatting sqref="F23:M23">
    <cfRule type="cellIs" dxfId="1806" priority="51" operator="equal">
      <formula>"caixa"</formula>
    </cfRule>
    <cfRule type="cellIs" dxfId="1805" priority="52" operator="equal">
      <formula>"valet"</formula>
    </cfRule>
    <cfRule type="cellIs" dxfId="1804" priority="53" operator="equal">
      <formula>"qrf"</formula>
    </cfRule>
  </conditionalFormatting>
  <conditionalFormatting sqref="C5:C21">
    <cfRule type="containsText" dxfId="1803" priority="50" operator="containsText" text="qrf">
      <formula>NOT(ISERROR(SEARCH("qrf",C5)))</formula>
    </cfRule>
  </conditionalFormatting>
  <conditionalFormatting sqref="C5:C21">
    <cfRule type="containsText" dxfId="1802" priority="46" operator="containsText" text="12:40 X 21:00">
      <formula>NOT(ISERROR(SEARCH("12:40 X 21:00",C5)))</formula>
    </cfRule>
    <cfRule type="containsText" dxfId="1801" priority="47" operator="containsText" text="16:40">
      <formula>NOT(ISERROR(SEARCH("16:40",C5)))</formula>
    </cfRule>
    <cfRule type="containsText" dxfId="1800" priority="48" operator="containsText" text="09:40">
      <formula>NOT(ISERROR(SEARCH("09:40",C5)))</formula>
    </cfRule>
    <cfRule type="containsText" dxfId="1799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1798" priority="43" operator="equal">
      <formula>"caixa"</formula>
    </cfRule>
    <cfRule type="cellIs" dxfId="1797" priority="44" operator="equal">
      <formula>"valet"</formula>
    </cfRule>
    <cfRule type="cellIs" dxfId="1796" priority="45" operator="equal">
      <formula>"qrf"</formula>
    </cfRule>
  </conditionalFormatting>
  <conditionalFormatting sqref="B19:B21">
    <cfRule type="cellIs" dxfId="1795" priority="40" operator="equal">
      <formula>"caixa"</formula>
    </cfRule>
    <cfRule type="cellIs" dxfId="1794" priority="41" operator="equal">
      <formula>"valet"</formula>
    </cfRule>
    <cfRule type="cellIs" dxfId="1793" priority="42" operator="equal">
      <formula>"qrf"</formula>
    </cfRule>
  </conditionalFormatting>
  <conditionalFormatting sqref="D16:T18 U16:U17 D5:U15">
    <cfRule type="containsText" dxfId="1792" priority="36" operator="containsText" text="CAIXA">
      <formula>NOT(ISERROR(SEARCH("CAIXA",D5)))</formula>
    </cfRule>
    <cfRule type="containsText" dxfId="1791" priority="37" operator="containsText" text="VALET">
      <formula>NOT(ISERROR(SEARCH("VALET",D5)))</formula>
    </cfRule>
    <cfRule type="cellIs" dxfId="1790" priority="38" operator="equal">
      <formula>"QRF"</formula>
    </cfRule>
    <cfRule type="containsText" dxfId="1789" priority="39" operator="containsText" text="ECHO 21">
      <formula>NOT(ISERROR(SEARCH("ECHO 21",D5)))</formula>
    </cfRule>
  </conditionalFormatting>
  <conditionalFormatting sqref="B12">
    <cfRule type="cellIs" dxfId="1788" priority="33" operator="equal">
      <formula>"caixa"</formula>
    </cfRule>
    <cfRule type="cellIs" dxfId="1787" priority="34" operator="equal">
      <formula>"valet"</formula>
    </cfRule>
    <cfRule type="cellIs" dxfId="1786" priority="35" operator="equal">
      <formula>"qrf"</formula>
    </cfRule>
  </conditionalFormatting>
  <conditionalFormatting sqref="BE84:BE100 BE103:BE119">
    <cfRule type="containsText" dxfId="1785" priority="32" operator="containsText" text="qrf">
      <formula>NOT(ISERROR(SEARCH("qrf",BE84)))</formula>
    </cfRule>
  </conditionalFormatting>
  <conditionalFormatting sqref="BF84:BW100 BF103:BW119 BF136:BW138">
    <cfRule type="containsText" dxfId="1784" priority="31" operator="containsText" text="1">
      <formula>NOT(ISERROR(SEARCH("1",BF84)))</formula>
    </cfRule>
  </conditionalFormatting>
  <conditionalFormatting sqref="AM83:BC83">
    <cfRule type="containsText" dxfId="1783" priority="30" operator="containsText" text="qrf">
      <formula>NOT(ISERROR(SEARCH("qrf",AM83)))</formula>
    </cfRule>
  </conditionalFormatting>
  <conditionalFormatting sqref="BE122:BE138">
    <cfRule type="containsText" dxfId="1782" priority="29" operator="containsText" text="qrf">
      <formula>NOT(ISERROR(SEARCH("qrf",BE122)))</formula>
    </cfRule>
  </conditionalFormatting>
  <conditionalFormatting sqref="BE141:BE157">
    <cfRule type="containsText" dxfId="1781" priority="28" operator="containsText" text="qrf">
      <formula>NOT(ISERROR(SEARCH("qrf",BE141)))</formula>
    </cfRule>
  </conditionalFormatting>
  <conditionalFormatting sqref="BE160:BE176">
    <cfRule type="containsText" dxfId="1780" priority="27" operator="containsText" text="qrf">
      <formula>NOT(ISERROR(SEARCH("qrf",BE160)))</formula>
    </cfRule>
  </conditionalFormatting>
  <conditionalFormatting sqref="BE179:BE195">
    <cfRule type="containsText" dxfId="1779" priority="26" operator="containsText" text="qrf">
      <formula>NOT(ISERROR(SEARCH("qrf",BE179)))</formula>
    </cfRule>
  </conditionalFormatting>
  <conditionalFormatting sqref="BE198:BE214">
    <cfRule type="containsText" dxfId="1778" priority="25" operator="containsText" text="qrf">
      <formula>NOT(ISERROR(SEARCH("qrf",BE198)))</formula>
    </cfRule>
  </conditionalFormatting>
  <conditionalFormatting sqref="BE217:BE233">
    <cfRule type="containsText" dxfId="1777" priority="24" operator="containsText" text="qrf">
      <formula>NOT(ISERROR(SEARCH("qrf",BE217)))</formula>
    </cfRule>
  </conditionalFormatting>
  <conditionalFormatting sqref="BE236:BE252">
    <cfRule type="containsText" dxfId="1776" priority="23" operator="containsText" text="qrf">
      <formula>NOT(ISERROR(SEARCH("qrf",BE236)))</formula>
    </cfRule>
  </conditionalFormatting>
  <conditionalFormatting sqref="BF122:BW135">
    <cfRule type="containsText" dxfId="1775" priority="22" operator="containsText" text="1">
      <formula>NOT(ISERROR(SEARCH("1",BF122)))</formula>
    </cfRule>
  </conditionalFormatting>
  <conditionalFormatting sqref="BF141:BW154">
    <cfRule type="containsText" dxfId="1774" priority="21" operator="containsText" text="1">
      <formula>NOT(ISERROR(SEARCH("1",BF141)))</formula>
    </cfRule>
  </conditionalFormatting>
  <conditionalFormatting sqref="BF160:BW173">
    <cfRule type="containsText" dxfId="1773" priority="20" operator="containsText" text="1">
      <formula>NOT(ISERROR(SEARCH("1",BF160)))</formula>
    </cfRule>
  </conditionalFormatting>
  <conditionalFormatting sqref="BF179:BW192">
    <cfRule type="containsText" dxfId="1772" priority="19" operator="containsText" text="1">
      <formula>NOT(ISERROR(SEARCH("1",BF179)))</formula>
    </cfRule>
  </conditionalFormatting>
  <conditionalFormatting sqref="BF198:BW211">
    <cfRule type="containsText" dxfId="1771" priority="18" operator="containsText" text="1">
      <formula>NOT(ISERROR(SEARCH("1",BF198)))</formula>
    </cfRule>
  </conditionalFormatting>
  <conditionalFormatting sqref="BF217:BW230">
    <cfRule type="containsText" dxfId="1770" priority="17" operator="containsText" text="1">
      <formula>NOT(ISERROR(SEARCH("1",BF217)))</formula>
    </cfRule>
  </conditionalFormatting>
  <conditionalFormatting sqref="BF236:BW249">
    <cfRule type="containsText" dxfId="1769" priority="16" operator="containsText" text="1">
      <formula>NOT(ISERROR(SEARCH("1",BF236)))</formula>
    </cfRule>
  </conditionalFormatting>
  <conditionalFormatting sqref="BE255:BE271">
    <cfRule type="containsText" dxfId="1768" priority="15" operator="containsText" text="qrf">
      <formula>NOT(ISERROR(SEARCH("qrf",BE255)))</formula>
    </cfRule>
  </conditionalFormatting>
  <conditionalFormatting sqref="BF255:BW268">
    <cfRule type="containsText" dxfId="1767" priority="14" operator="containsText" text="1">
      <formula>NOT(ISERROR(SEARCH("1",BF255)))</formula>
    </cfRule>
  </conditionalFormatting>
  <conditionalFormatting sqref="BE274:BE290">
    <cfRule type="containsText" dxfId="1766" priority="13" operator="containsText" text="qrf">
      <formula>NOT(ISERROR(SEARCH("qrf",BE274)))</formula>
    </cfRule>
  </conditionalFormatting>
  <conditionalFormatting sqref="BF274:BW287">
    <cfRule type="containsText" dxfId="1765" priority="12" operator="containsText" text="1">
      <formula>NOT(ISERROR(SEARCH("1",BF274)))</formula>
    </cfRule>
  </conditionalFormatting>
  <conditionalFormatting sqref="BE293:BE309">
    <cfRule type="containsText" dxfId="1764" priority="11" operator="containsText" text="qrf">
      <formula>NOT(ISERROR(SEARCH("qrf",BE293)))</formula>
    </cfRule>
  </conditionalFormatting>
  <conditionalFormatting sqref="BF293:BW306">
    <cfRule type="containsText" dxfId="1763" priority="10" operator="containsText" text="1">
      <formula>NOT(ISERROR(SEARCH("1",BF293)))</formula>
    </cfRule>
  </conditionalFormatting>
  <conditionalFormatting sqref="BF155:BW157">
    <cfRule type="containsText" dxfId="1762" priority="9" operator="containsText" text="1">
      <formula>NOT(ISERROR(SEARCH("1",BF155)))</formula>
    </cfRule>
  </conditionalFormatting>
  <conditionalFormatting sqref="BF174:BW176">
    <cfRule type="containsText" dxfId="1761" priority="8" operator="containsText" text="1">
      <formula>NOT(ISERROR(SEARCH("1",BF174)))</formula>
    </cfRule>
  </conditionalFormatting>
  <conditionalFormatting sqref="BF193:BW195">
    <cfRule type="containsText" dxfId="1760" priority="7" operator="containsText" text="1">
      <formula>NOT(ISERROR(SEARCH("1",BF193)))</formula>
    </cfRule>
  </conditionalFormatting>
  <conditionalFormatting sqref="BF212:BW214">
    <cfRule type="containsText" dxfId="1759" priority="6" operator="containsText" text="1">
      <formula>NOT(ISERROR(SEARCH("1",BF212)))</formula>
    </cfRule>
  </conditionalFormatting>
  <conditionalFormatting sqref="BF231:BW233">
    <cfRule type="containsText" dxfId="1758" priority="5" operator="containsText" text="1">
      <formula>NOT(ISERROR(SEARCH("1",BF231)))</formula>
    </cfRule>
  </conditionalFormatting>
  <conditionalFormatting sqref="BF250:BW252">
    <cfRule type="containsText" dxfId="1757" priority="4" operator="containsText" text="1">
      <formula>NOT(ISERROR(SEARCH("1",BF250)))</formula>
    </cfRule>
  </conditionalFormatting>
  <conditionalFormatting sqref="BF269:BW271">
    <cfRule type="containsText" dxfId="1756" priority="3" operator="containsText" text="1">
      <formula>NOT(ISERROR(SEARCH("1",BF269)))</formula>
    </cfRule>
  </conditionalFormatting>
  <conditionalFormatting sqref="BF288:BW290">
    <cfRule type="containsText" dxfId="1755" priority="2" operator="containsText" text="1">
      <formula>NOT(ISERROR(SEARCH("1",BF288)))</formula>
    </cfRule>
  </conditionalFormatting>
  <conditionalFormatting sqref="BF307:BW309">
    <cfRule type="containsText" dxfId="1754" priority="1" operator="containsText" text="1">
      <formula>NOT(ISERROR(SEARCH("1",BF307)))</formula>
    </cfRule>
  </conditionalFormatting>
  <pageMargins left="0" right="0" top="0" bottom="0" header="0" footer="0"/>
  <pageSetup paperSize="9" scale="60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497" r:id="rId4" name="Button 1">
              <controlPr defaultSize="0" print="0" autoFill="0" autoPict="0" macro="[0]!EsconderFolga18.EsconderFolga18">
                <anchor>
                  <from>
                    <xdr:col>28</xdr:col>
                    <xdr:colOff>241540</xdr:colOff>
                    <xdr:row>4</xdr:row>
                    <xdr:rowOff>0</xdr:rowOff>
                  </from>
                  <to>
                    <xdr:col>30</xdr:col>
                    <xdr:colOff>8626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98" r:id="rId5" name="Button 2">
              <controlPr defaultSize="0" print="0" autoFill="0" autoPict="0" macro="[0]!EsconderFolga19.EsconderFolga19">
                <anchor>
                  <from>
                    <xdr:col>28</xdr:col>
                    <xdr:colOff>250166</xdr:colOff>
                    <xdr:row>6</xdr:row>
                    <xdr:rowOff>94891</xdr:rowOff>
                  </from>
                  <to>
                    <xdr:col>30</xdr:col>
                    <xdr:colOff>8626</xdr:colOff>
                    <xdr:row>12</xdr:row>
                    <xdr:rowOff>17253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02" r:id="rId6" name="Button 6">
              <controlPr defaultSize="0" print="0" autoFill="0" autoPict="0" macro="[0]!ExibirFolga19.ExibirFolga19">
                <anchor>
                  <from>
                    <xdr:col>28</xdr:col>
                    <xdr:colOff>258792</xdr:colOff>
                    <xdr:row>21</xdr:row>
                    <xdr:rowOff>94891</xdr:rowOff>
                  </from>
                  <to>
                    <xdr:col>30</xdr:col>
                    <xdr:colOff>8626</xdr:colOff>
                    <xdr:row>33</xdr:row>
                    <xdr:rowOff>69011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AEC7274-2F73-4051-879A-36EC40EDEEB6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BC200527-3625-492A-A967-9214B9D18217}">
          <x14:formula1>
            <xm:f>'Referencia - erros'!$D$1:$D$10</xm:f>
          </x14:formula1>
          <xm:sqref>D24:G26 D23:M23 H25:H26 I24:U26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52AB-CC56-4607-B452-9AB692B5EBEC}">
  <sheetPr codeName="Planilha184"/>
  <dimension ref="A1:BW309"/>
  <sheetViews>
    <sheetView showGridLines="0" showZeros="0" zoomScale="80" zoomScaleNormal="80" workbookViewId="0">
      <pane xSplit="3" ySplit="4" topLeftCell="D5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A36" sqref="A36:XFD38"/>
    </sheetView>
  </sheetViews>
  <sheetFormatPr defaultColWidth="9.125" defaultRowHeight="36" x14ac:dyDescent="0.6"/>
  <cols>
    <col min="1" max="1" width="7.875" style="37" customWidth="1"/>
    <col min="2" max="2" width="13.25" style="34" customWidth="1"/>
    <col min="3" max="3" width="15.125" style="34" customWidth="1"/>
    <col min="4" max="8" width="9.625" style="34" customWidth="1"/>
    <col min="9" max="21" width="9.625" style="26" customWidth="1"/>
    <col min="22" max="22" width="12.625" style="26" hidden="1" customWidth="1"/>
    <col min="23" max="23" width="15.75" style="26" hidden="1" customWidth="1"/>
    <col min="24" max="24" width="12.125" style="67" hidden="1" customWidth="1"/>
    <col min="25" max="25" width="59.625" style="67" hidden="1" customWidth="1"/>
    <col min="26" max="26" width="8.875" style="64" bestFit="1" customWidth="1"/>
    <col min="27" max="27" width="32.375" style="64" bestFit="1" customWidth="1"/>
    <col min="28" max="28" width="6.75" style="64" customWidth="1"/>
    <col min="29" max="29" width="20.25" style="64" customWidth="1"/>
    <col min="30" max="30" width="15.25" style="64" customWidth="1"/>
    <col min="31" max="31" width="14.875" style="64" customWidth="1"/>
    <col min="32" max="32" width="10.125" style="64" customWidth="1"/>
    <col min="33" max="33" width="15.25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9"/>
      <c r="I1" s="269"/>
      <c r="J1" s="269"/>
      <c r="K1" s="269"/>
      <c r="L1" s="269"/>
      <c r="M1" s="269"/>
      <c r="N1" s="269"/>
      <c r="O1" s="270" t="s">
        <v>126</v>
      </c>
      <c r="P1" s="271"/>
      <c r="Q1" s="271"/>
      <c r="R1" s="3" t="s">
        <v>127</v>
      </c>
      <c r="S1" s="272">
        <f>$M$2</f>
        <v>45767</v>
      </c>
      <c r="T1" s="272"/>
      <c r="U1" s="32"/>
      <c r="V1" s="115" t="s">
        <v>128</v>
      </c>
      <c r="W1" s="116" t="str">
        <f>_xlfn.XLOOKUP($V$1,$V$26,$B$26," ",0,1)</f>
        <v>auxiliar2</v>
      </c>
      <c r="X1" s="27" t="str">
        <f>_xlfn.XLOOKUP($V$1,$V$29,$B$29," ",0,1)</f>
        <v>auxiliar3</v>
      </c>
      <c r="Y1" s="301" t="s">
        <v>163</v>
      </c>
      <c r="Z1" s="68"/>
      <c r="AA1" s="69" t="s">
        <v>35</v>
      </c>
      <c r="AB1" s="69" t="s">
        <v>129</v>
      </c>
      <c r="AC1" s="69" t="s">
        <v>130</v>
      </c>
      <c r="AD1" s="69" t="s">
        <v>131</v>
      </c>
      <c r="AE1" s="69" t="s">
        <v>132</v>
      </c>
      <c r="AF1" s="70"/>
      <c r="AG1" s="71"/>
      <c r="AH1" s="1"/>
      <c r="AI1" s="1"/>
      <c r="AJ1" s="29"/>
      <c r="AK1" s="29"/>
    </row>
    <row r="2" spans="1:37" s="17" customFormat="1" ht="18.350000000000001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 xml:space="preserve">Supervisores:  auxiliar1 •   • supervisor1   •  Supervisor Junior: auxiliar3   •  Supervisor técnico:  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'01'!M2:Q2+19</f>
        <v>45767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 xml:space="preserve"> </v>
      </c>
      <c r="W2" s="27" t="str">
        <f>_xlfn.XLOOKUP($V$1,$V$28,$B$28," ",0,1)</f>
        <v>auxiliar1</v>
      </c>
      <c r="X2" s="117" t="str">
        <f>_xlfn.XLOOKUP($V$1,$V$32,$B$32," ",0,1)</f>
        <v xml:space="preserve"> </v>
      </c>
      <c r="Y2" s="302"/>
      <c r="Z2" s="57"/>
      <c r="AA2" s="63"/>
      <c r="AB2" s="69"/>
      <c r="AC2" s="72">
        <f>$AC$3</f>
        <v>45767</v>
      </c>
      <c r="AD2" s="72" t="e">
        <f>_xlfn.XLOOKUP(AC2,previsao[dia],previsao[tempo],,0,1)</f>
        <v>#N/A</v>
      </c>
      <c r="AE2" s="73" t="e">
        <f>_xlfn.XLOOKUP($AC$2,previsao[dia],previsao[maxima],,0,1)</f>
        <v>#N/A</v>
      </c>
      <c r="AF2" s="73" t="e">
        <f>_xlfn.XLOOKUP($AC$2,previsao[dia],previsao[minima],,0,1)</f>
        <v>#N/A</v>
      </c>
      <c r="AG2" s="65"/>
      <c r="AH2" s="2"/>
      <c r="AI2" s="2"/>
      <c r="AJ2" s="2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 xml:space="preserve"> </v>
      </c>
      <c r="W3" s="27" t="str">
        <f>_xlfn.XLOOKUP($V$1,$V$30,$B$30," ",0,1)</f>
        <v xml:space="preserve"> </v>
      </c>
      <c r="X3" s="118"/>
      <c r="Y3" s="302"/>
      <c r="Z3" s="57"/>
      <c r="AA3" s="63"/>
      <c r="AB3" s="75"/>
      <c r="AC3" s="72">
        <f>$M$2</f>
        <v>45767</v>
      </c>
      <c r="AD3" s="252" t="e">
        <f>_xlfn.XLOOKUP(AD2,'Referencia - erros'!H2:H30,'Referencia - erros'!I2:I30,,0,1)</f>
        <v>#N/A</v>
      </c>
      <c r="AE3" s="252"/>
      <c r="AF3" s="252"/>
      <c r="AG3" s="7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 xml:space="preserve"> </v>
      </c>
      <c r="W4" s="114" t="str">
        <f>_xlfn.XLOOKUP($V$1,$V$31,$B$31," ",0,1)</f>
        <v>supervisor1</v>
      </c>
      <c r="X4" s="119"/>
      <c r="Y4" s="303"/>
      <c r="Z4" s="63"/>
      <c r="AA4" s="63"/>
      <c r="AB4" s="63"/>
      <c r="AC4" s="63"/>
      <c r="AD4" s="63"/>
      <c r="AE4" s="76"/>
      <c r="AF4" s="76"/>
      <c r="AG4" s="66"/>
    </row>
    <row r="5" spans="1:37" s="17" customFormat="1" ht="21.6" hidden="1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FOLGA</v>
      </c>
      <c r="W5" s="90" t="str">
        <f>_xlfn.XLOOKUP(B5,'Escala mensal'!$E$4:$E$23,'Escala mensal'!$Y$4:$Y$23," ",0,1)</f>
        <v>O</v>
      </c>
      <c r="X5" s="57"/>
      <c r="Y5" s="57"/>
      <c r="Z5" s="63"/>
      <c r="AA5" s="63"/>
      <c r="AB5" s="63"/>
      <c r="AC5" s="63"/>
      <c r="AD5" s="63"/>
      <c r="AE5" s="63"/>
      <c r="AF5" s="63"/>
      <c r="AG5" s="57"/>
    </row>
    <row r="6" spans="1:37" s="17" customFormat="1" ht="22.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227"/>
      <c r="G6" s="227"/>
      <c r="H6" s="227"/>
      <c r="I6" s="227"/>
      <c r="J6" s="227"/>
      <c r="K6" s="227"/>
      <c r="L6" s="227"/>
      <c r="M6" s="227"/>
      <c r="N6" s="87"/>
      <c r="O6" s="87"/>
      <c r="P6" s="87"/>
      <c r="Q6" s="87"/>
      <c r="R6" s="87"/>
      <c r="S6" s="87"/>
      <c r="T6" s="87"/>
      <c r="U6" s="87"/>
      <c r="V6" s="31" t="str">
        <f t="shared" ref="V6:V21" si="0">IF(W6=0,"QAP",IF(W6="X","FOLGA",IF(W6="F","FÉRIAS",IF(W6="A","FOLGA",IF(W6="O","FOLGA",IF(W6=9,"QAP",IF(W6=12,"QAP",IF(W6=7,"QAP",IF(W6=14,"QAP",IF(W6=16,"QAP",IF(W6="B","FOLGA",IF(W6="T","QAP",IF(W6="N","QAP",IF(W6=10,"QAP",IF(W6=11,"QAP",IF(W6="AT","ATESTADO",IF(W6=" ","CONTRATAR")))))))))))))))))</f>
        <v>QAP</v>
      </c>
      <c r="W6" s="90">
        <f>_xlfn.XLOOKUP(B6,'Escala mensal'!$E$4:$E$23,'Escala mensal'!$Y$4:$Y$23," ",0,1)</f>
        <v>0</v>
      </c>
      <c r="X6" s="57"/>
      <c r="Y6" s="57"/>
      <c r="Z6" s="63"/>
      <c r="AA6" s="63"/>
      <c r="AB6" s="63"/>
      <c r="AC6" s="63"/>
      <c r="AD6" s="99"/>
      <c r="AE6" s="63"/>
      <c r="AF6" s="63"/>
      <c r="AG6" s="57"/>
    </row>
    <row r="7" spans="1:37" s="17" customFormat="1" ht="22.1" hidden="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8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31" t="str">
        <f t="shared" si="0"/>
        <v>FOLGA</v>
      </c>
      <c r="W7" s="90" t="str">
        <f>_xlfn.XLOOKUP(B7,'Escala mensal'!$E$4:$E$23,'Escala mensal'!$Y$4:$Y$23," ",0,1)</f>
        <v>X</v>
      </c>
      <c r="X7" s="57"/>
      <c r="Y7" s="57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227"/>
      <c r="I8" s="227"/>
      <c r="J8" s="227"/>
      <c r="K8" s="227"/>
      <c r="L8" s="227"/>
      <c r="M8" s="227"/>
      <c r="N8" s="227"/>
      <c r="O8" s="227"/>
      <c r="P8" s="87"/>
      <c r="Q8" s="87"/>
      <c r="R8" s="87"/>
      <c r="S8" s="87"/>
      <c r="T8" s="87"/>
      <c r="U8" s="87"/>
      <c r="V8" s="31" t="str">
        <f t="shared" si="0"/>
        <v>QAP</v>
      </c>
      <c r="W8" s="90">
        <f>_xlfn.XLOOKUP(B8,'Escala mensal'!$E$4:$E$23,'Escala mensal'!$Y$4:$Y$23," ",0,1)</f>
        <v>0</v>
      </c>
      <c r="X8" s="57"/>
      <c r="Y8" s="57"/>
      <c r="Z8" s="63"/>
      <c r="AA8" s="63"/>
      <c r="AB8" s="63"/>
      <c r="AC8" s="63"/>
      <c r="AD8" s="63"/>
      <c r="AE8" s="63"/>
      <c r="AF8" s="63"/>
      <c r="AG8" s="57"/>
    </row>
    <row r="9" spans="1:37" s="17" customFormat="1" ht="22.1" hidden="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31" t="str">
        <f t="shared" si="0"/>
        <v>FOLGA</v>
      </c>
      <c r="W9" s="90" t="str">
        <f>_xlfn.XLOOKUP(B9,'Escala mensal'!$E$4:$E$23,'Escala mensal'!$Y$4:$Y$23," ",0,1)</f>
        <v>X</v>
      </c>
      <c r="X9" s="57"/>
      <c r="Y9" s="57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2.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227"/>
      <c r="J10" s="227"/>
      <c r="K10" s="227"/>
      <c r="L10" s="227"/>
      <c r="M10" s="227"/>
      <c r="N10" s="227"/>
      <c r="O10" s="227"/>
      <c r="P10" s="227"/>
      <c r="Q10" s="87"/>
      <c r="R10" s="87"/>
      <c r="S10" s="87"/>
      <c r="T10" s="87"/>
      <c r="U10" s="87"/>
      <c r="V10" s="31" t="str">
        <f t="shared" si="0"/>
        <v>QAP</v>
      </c>
      <c r="W10" s="90">
        <f>_xlfn.XLOOKUP(B10,'Escala mensal'!$E$4:$E$23,'Escala mensal'!$Y$4:$Y$23," ",0,1)</f>
        <v>0</v>
      </c>
      <c r="X10" s="57"/>
      <c r="Y10" s="57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227"/>
      <c r="L11" s="227"/>
      <c r="M11" s="227"/>
      <c r="N11" s="227"/>
      <c r="O11" s="227"/>
      <c r="P11" s="227"/>
      <c r="Q11" s="227"/>
      <c r="R11" s="227"/>
      <c r="S11" s="87"/>
      <c r="T11" s="87"/>
      <c r="U11" s="87"/>
      <c r="V11" s="31" t="str">
        <f t="shared" si="0"/>
        <v>QAP</v>
      </c>
      <c r="W11" s="90">
        <f>_xlfn.XLOOKUP(B11,'Escala mensal'!$E$4:$E$23,'Escala mensal'!$Y$4:$Y$23," ",0,1)</f>
        <v>0</v>
      </c>
      <c r="X11" s="57"/>
      <c r="Y11" s="57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2.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227"/>
      <c r="L12" s="227"/>
      <c r="M12" s="227"/>
      <c r="N12" s="227"/>
      <c r="O12" s="227"/>
      <c r="P12" s="227"/>
      <c r="Q12" s="227"/>
      <c r="R12" s="227"/>
      <c r="S12" s="87"/>
      <c r="T12" s="87"/>
      <c r="U12" s="87"/>
      <c r="V12" s="31" t="str">
        <f t="shared" si="0"/>
        <v>QAP</v>
      </c>
      <c r="W12" s="90">
        <f>_xlfn.XLOOKUP(B12,'Escala mensal'!$E$4:$E$23,'Escala mensal'!$Y$4:$Y$23," ",0,1)</f>
        <v>0</v>
      </c>
      <c r="X12" s="57"/>
      <c r="Y12" s="57"/>
      <c r="Z12" s="63"/>
      <c r="AA12" s="63"/>
      <c r="AB12" s="63"/>
      <c r="AC12" s="63"/>
      <c r="AD12" s="63"/>
      <c r="AE12" s="63"/>
      <c r="AF12" s="63"/>
      <c r="AG12" s="57"/>
    </row>
    <row r="13" spans="1:37" s="17" customFormat="1" ht="22.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227"/>
      <c r="L13" s="227"/>
      <c r="M13" s="227"/>
      <c r="N13" s="227"/>
      <c r="O13" s="227"/>
      <c r="P13" s="227"/>
      <c r="Q13" s="227"/>
      <c r="R13" s="227"/>
      <c r="S13" s="87"/>
      <c r="T13" s="87"/>
      <c r="U13" s="87"/>
      <c r="V13" s="31" t="str">
        <f t="shared" si="0"/>
        <v>QAP</v>
      </c>
      <c r="W13" s="90">
        <f>_xlfn.XLOOKUP(B13,'Escala mensal'!$E$4:$E$23,'Escala mensal'!$Y$4:$Y$23," ",0,1)</f>
        <v>0</v>
      </c>
      <c r="X13" s="57"/>
      <c r="Y13" s="57"/>
      <c r="Z13" s="63"/>
      <c r="AA13" s="63"/>
      <c r="AB13" s="63"/>
      <c r="AC13" s="63"/>
      <c r="AD13" s="63"/>
      <c r="AE13" s="63"/>
      <c r="AF13" s="63"/>
      <c r="AG13" s="57"/>
    </row>
    <row r="14" spans="1:37" ht="22.1" customHeight="1" x14ac:dyDescent="0.6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227"/>
      <c r="L14" s="227"/>
      <c r="M14" s="227"/>
      <c r="N14" s="227"/>
      <c r="O14" s="227"/>
      <c r="P14" s="227"/>
      <c r="Q14" s="227"/>
      <c r="R14" s="227"/>
      <c r="S14" s="87"/>
      <c r="T14" s="87"/>
      <c r="U14" s="87"/>
      <c r="V14" s="31" t="str">
        <f t="shared" si="0"/>
        <v>QAP</v>
      </c>
      <c r="W14" s="90">
        <f>_xlfn.XLOOKUP(B14,'Escala mensal'!$E$4:$E$23,'Escala mensal'!$Y$4:$Y$23," ",0,1)</f>
        <v>0</v>
      </c>
      <c r="X14" s="57"/>
      <c r="Y14" s="57"/>
      <c r="Z14" s="63"/>
      <c r="AA14" s="63"/>
      <c r="AB14" s="63"/>
      <c r="AC14" s="63"/>
      <c r="AD14" s="63"/>
    </row>
    <row r="15" spans="1:37" ht="22.1" hidden="1" customHeight="1" x14ac:dyDescent="0.6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31" t="str">
        <f t="shared" si="0"/>
        <v>FÉRIAS</v>
      </c>
      <c r="W15" s="90" t="str">
        <f>_xlfn.XLOOKUP(B15,'Escala mensal'!$E$4:$E$23,'Escala mensal'!$Y$4:$Y$23," ",0,1)</f>
        <v>F</v>
      </c>
      <c r="X15" s="57"/>
      <c r="Y15" s="57"/>
      <c r="Z15" s="63"/>
      <c r="AA15" s="63"/>
      <c r="AB15" s="63"/>
      <c r="AC15" s="63"/>
      <c r="AD15" s="63"/>
    </row>
    <row r="16" spans="1:37" ht="22.1" hidden="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31" t="str">
        <f t="shared" si="0"/>
        <v>FOLGA</v>
      </c>
      <c r="W16" s="90" t="str">
        <f>_xlfn.XLOOKUP(B16,'Escala mensal'!$E$4:$E$23,'Escala mensal'!$Y$4:$Y$23," ",0,1)</f>
        <v>X</v>
      </c>
      <c r="X16" s="57"/>
      <c r="Y16" s="57"/>
      <c r="Z16" s="63"/>
      <c r="AA16" s="63"/>
      <c r="AB16" s="63"/>
      <c r="AC16" s="63"/>
      <c r="AD16" s="63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31" t="str">
        <f t="shared" si="0"/>
        <v>QAP</v>
      </c>
      <c r="W17" s="90">
        <f>_xlfn.XLOOKUP(B17,'Escala mensal'!$E$4:$E$23,'Escala mensal'!$Y$4:$Y$23," ",0,1)</f>
        <v>0</v>
      </c>
      <c r="X17" s="57"/>
      <c r="Y17" s="57"/>
      <c r="Z17" s="63"/>
      <c r="AA17" s="63"/>
      <c r="AB17" s="63"/>
      <c r="AC17" s="63"/>
      <c r="AD17" s="63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QAP</v>
      </c>
      <c r="W18" s="90">
        <f>_xlfn.XLOOKUP(B18,'Escala mensal'!$E$4:$E$23,'Escala mensal'!$Y$4:$Y$23," ",0,1)</f>
        <v>0</v>
      </c>
      <c r="X18" s="57"/>
      <c r="Y18" s="57"/>
      <c r="Z18" s="63"/>
      <c r="AA18" s="63"/>
      <c r="AB18" s="63"/>
      <c r="AC18" s="63"/>
      <c r="AD18" s="63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mensal'!$Y$4:$Y$23," ",0,1)</f>
        <v>0</v>
      </c>
      <c r="X19" s="57"/>
      <c r="Y19" s="57"/>
      <c r="Z19" s="63"/>
      <c r="AA19" s="63"/>
      <c r="AB19" s="63"/>
      <c r="AC19" s="63"/>
      <c r="AD19" s="63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mensal'!$Y$4:$Y$23," ",0,1)</f>
        <v>0</v>
      </c>
      <c r="X20" s="57"/>
      <c r="Y20" s="57"/>
      <c r="Z20" s="63"/>
      <c r="AA20" s="63"/>
      <c r="AB20" s="63"/>
      <c r="AC20" s="63"/>
      <c r="AD20" s="63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mensal'!$Y$4:$Y$23," ",0,1)</f>
        <v>0</v>
      </c>
      <c r="X21" s="57"/>
      <c r="Y21" s="57"/>
      <c r="Z21" s="63"/>
      <c r="AA21" s="63"/>
      <c r="AB21" s="63"/>
      <c r="AC21" s="63"/>
      <c r="AD21" s="63"/>
    </row>
    <row r="22" spans="1:37" ht="22.1" customHeight="1" x14ac:dyDescent="0.6">
      <c r="A22" s="253" t="str">
        <f>_xlfn.CONCAT(SUBTOTAL(103, $A$5:$A$20), " ", "Op. estacionamento")</f>
        <v>7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36"/>
      <c r="V22" s="53"/>
      <c r="W22" s="54"/>
      <c r="X22" s="57"/>
      <c r="Y22" s="57"/>
      <c r="Z22" s="63"/>
      <c r="AA22" s="63"/>
      <c r="AB22" s="63"/>
      <c r="AC22" s="63"/>
      <c r="AD22" s="63"/>
      <c r="AJ22" s="17"/>
    </row>
    <row r="23" spans="1:37" s="30" customFormat="1" ht="22.1" hidden="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1">IF(W23=0,"QAP",IF(W23="X","FOLGA",IF(W23="F","FÉRIAS",IF(W23="A","FOLGA",IF(W23="O","FOLGA",IF(W23=9,"QAP",IF(W23=12,"QAP",IF(W23=6,"QAP",IF(W23=7,"QAP",IF(W23=14,"QAP",IF(W23=16,"QAP",IF(W23="B","FOLGA",IF(W23="T","QAP",IF(W23="N","QAP",IF(W23=10,"QAP",IF(W23=11,"QAP",IF(W23="AT","ATESTADO",IF(W23=" ","CONTRATAR"))))))))))))))))))</f>
        <v>FÉRIAS</v>
      </c>
      <c r="W23" s="90" t="str">
        <f>_xlfn.XLOOKUP(B23,'Escala mensal'!$E$28:$E$36,'Escala mensal'!$Y$28:$Y$36,,0,1)</f>
        <v>F</v>
      </c>
      <c r="X23" s="59"/>
      <c r="Y23" s="59"/>
      <c r="Z23" s="63"/>
      <c r="AA23" s="63"/>
      <c r="AB23" s="63"/>
      <c r="AC23" s="63"/>
      <c r="AD23" s="63"/>
      <c r="AE23" s="64"/>
      <c r="AF23" s="63"/>
      <c r="AG23" s="59"/>
    </row>
    <row r="24" spans="1:37" s="30" customFormat="1" ht="22.1" hidden="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9"/>
      <c r="V24" s="31" t="str">
        <f t="shared" si="1"/>
        <v>FOLGA</v>
      </c>
      <c r="W24" s="90" t="str">
        <f>_xlfn.XLOOKUP(B24,'Escala mensal'!$E$28:$E$36,'Escala mensal'!$Y$28:$Y$36,,0,1)</f>
        <v>X</v>
      </c>
      <c r="X24" s="59"/>
      <c r="Y24" s="59"/>
      <c r="Z24" s="63"/>
      <c r="AA24" s="63"/>
      <c r="AB24" s="63"/>
      <c r="AC24" s="63"/>
      <c r="AD24" s="63"/>
      <c r="AE24" s="64"/>
      <c r="AF24" s="63"/>
      <c r="AG24" s="59"/>
    </row>
    <row r="25" spans="1:37" s="30" customFormat="1" ht="22.1" hidden="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88"/>
      <c r="G25" s="88"/>
      <c r="H25" s="88"/>
      <c r="I25" s="228"/>
      <c r="J25" s="228"/>
      <c r="K25" s="228"/>
      <c r="L25" s="228"/>
      <c r="M25" s="228"/>
      <c r="N25" s="228"/>
      <c r="O25" s="228"/>
      <c r="P25" s="228"/>
      <c r="Q25" s="88"/>
      <c r="R25" s="88"/>
      <c r="S25" s="88"/>
      <c r="T25" s="88"/>
      <c r="U25" s="88"/>
      <c r="V25" s="31" t="str">
        <f t="shared" si="1"/>
        <v>FOLGA</v>
      </c>
      <c r="W25" s="90" t="str">
        <f>_xlfn.XLOOKUP(B25,'Escala mensal'!$E$28:$E$36,'Escala mensal'!$Y$28:$Y$36,,0,1)</f>
        <v>O</v>
      </c>
      <c r="X25" s="59"/>
      <c r="Y25" s="59"/>
      <c r="Z25" s="63"/>
      <c r="AA25" s="63"/>
      <c r="AB25" s="63"/>
      <c r="AC25" s="63"/>
      <c r="AD25" s="63"/>
      <c r="AE25" s="64"/>
      <c r="AF25" s="63"/>
      <c r="AG25" s="59"/>
    </row>
    <row r="26" spans="1:37" s="30" customFormat="1" ht="22.1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228"/>
      <c r="N26" s="228"/>
      <c r="O26" s="228"/>
      <c r="P26" s="228"/>
      <c r="Q26" s="228"/>
      <c r="R26" s="228"/>
      <c r="S26" s="228"/>
      <c r="T26" s="228"/>
      <c r="U26" s="228"/>
      <c r="V26" s="31" t="str">
        <f t="shared" si="1"/>
        <v>QAP</v>
      </c>
      <c r="W26" s="90">
        <f>_xlfn.XLOOKUP(B26,'Escala mensal'!$E$28:$E$36,'Escala mensal'!$Y$28:$Y$36,,0,1)</f>
        <v>0</v>
      </c>
      <c r="X26" s="59"/>
      <c r="Y26" s="59"/>
      <c r="Z26" s="63"/>
      <c r="AA26" s="63"/>
      <c r="AB26" s="63"/>
      <c r="AC26" s="63"/>
      <c r="AD26" s="63"/>
      <c r="AE26" s="64"/>
      <c r="AF26" s="63"/>
      <c r="AG26" s="59"/>
    </row>
    <row r="27" spans="1:37" s="30" customFormat="1" ht="22.1" customHeight="1" x14ac:dyDescent="0.6">
      <c r="A27" s="253" t="str">
        <f>CONCATENATE(SUBTOTAL(103, $A$23:$A$26), " ", "Cftv")</f>
        <v>1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4"/>
      <c r="W27" s="54"/>
      <c r="X27" s="59"/>
      <c r="Y27" s="59"/>
      <c r="Z27" s="63"/>
      <c r="AA27" s="63"/>
      <c r="AB27" s="63"/>
      <c r="AC27" s="63"/>
      <c r="AD27" s="63"/>
      <c r="AE27" s="64"/>
      <c r="AF27" s="63"/>
      <c r="AG27" s="59"/>
    </row>
    <row r="28" spans="1:37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QAP</v>
      </c>
      <c r="W28" s="90">
        <f>_xlfn.XLOOKUP(B28,'Escala mensal'!$E$28:$E$36,'Escala mensal'!$Y$28:$Y$36,,0,1)</f>
        <v>0</v>
      </c>
      <c r="X28" s="59"/>
      <c r="Y28" s="59"/>
      <c r="Z28" s="63"/>
      <c r="AA28" s="63"/>
      <c r="AB28" s="63"/>
      <c r="AC28" s="63"/>
      <c r="AD28" s="63"/>
      <c r="AE28" s="64"/>
      <c r="AF28" s="63"/>
      <c r="AG28" s="59"/>
    </row>
    <row r="29" spans="1:37" s="36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QAP</v>
      </c>
      <c r="W29" s="90">
        <f>_xlfn.XLOOKUP(B29,'Escala mensal'!$E$28:$E$36,'Escala mensal'!$Y$28:$Y$36,,0,1)</f>
        <v>0</v>
      </c>
      <c r="X29" s="57"/>
      <c r="Y29" s="57"/>
      <c r="Z29" s="63"/>
      <c r="AA29" s="63"/>
      <c r="AB29" s="63"/>
      <c r="AC29" s="63"/>
      <c r="AD29" s="63"/>
      <c r="AE29" s="64"/>
      <c r="AF29" s="64"/>
      <c r="AG29" s="56"/>
      <c r="AH29" s="34"/>
      <c r="AI29" s="34"/>
      <c r="AJ29" s="17"/>
      <c r="AK29" s="34"/>
    </row>
    <row r="30" spans="1:37" s="36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FOLGA</v>
      </c>
      <c r="W30" s="90" t="str">
        <f>_xlfn.XLOOKUP(B30,'Escala mensal'!$E$28:$E$36,'Escala mensal'!$Y$28:$Y$36,,0,1)</f>
        <v>X</v>
      </c>
      <c r="X30" s="57"/>
      <c r="Y30" s="57"/>
      <c r="Z30" s="63"/>
      <c r="AA30" s="63"/>
      <c r="AB30" s="63"/>
      <c r="AC30" s="63"/>
      <c r="AD30" s="63"/>
      <c r="AE30" s="64"/>
      <c r="AF30" s="64"/>
      <c r="AG30" s="56"/>
      <c r="AH30" s="34"/>
      <c r="AI30" s="34"/>
      <c r="AJ30" s="17"/>
      <c r="AK30" s="34"/>
    </row>
    <row r="31" spans="1:37" s="36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2"/>
        <v>QAP</v>
      </c>
      <c r="W31" s="90">
        <f>_xlfn.XLOOKUP(B31,'Escala mensal'!$E$28:$E$36,'Escala mensal'!$Y$28:$Y$36,,0,1)</f>
        <v>0</v>
      </c>
      <c r="X31" s="57"/>
      <c r="Y31" s="57"/>
      <c r="Z31" s="63"/>
      <c r="AA31" s="63"/>
      <c r="AB31" s="63"/>
      <c r="AC31" s="63"/>
      <c r="AD31" s="63"/>
      <c r="AE31" s="64"/>
      <c r="AF31" s="64"/>
      <c r="AG31" s="56"/>
      <c r="AH31" s="34"/>
      <c r="AI31" s="34"/>
      <c r="AJ31" s="17"/>
      <c r="AK31" s="34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FOLGA</v>
      </c>
      <c r="W32" s="90" t="str">
        <f>_xlfn.XLOOKUP(B32,'Escala mensal'!$E$28:$E$36,'Escala mensal'!$Y$28:$Y$36,,0,1)</f>
        <v>X</v>
      </c>
      <c r="X32" s="57"/>
      <c r="Y32" s="57"/>
      <c r="Z32" s="63"/>
      <c r="AA32" s="63"/>
      <c r="AB32" s="63"/>
      <c r="AC32" s="63"/>
      <c r="AD32" s="63"/>
      <c r="AE32" s="64"/>
      <c r="AF32" s="63"/>
      <c r="AG32" s="59"/>
      <c r="AH32" s="30"/>
      <c r="AI32" s="30"/>
      <c r="AJ32" s="30"/>
      <c r="AK32" s="30"/>
    </row>
    <row r="33" spans="1:37" s="10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>FOLGAS:  • colaborador1 •   • colaborador10 •   • colaborador8 •   •   •   •   •   •   • colaborador9 •   •   •   •   •   •   • supervisor4 • auxiliar4•  •  •  • supervisor3•  • lider1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>OP.Cftv :   •   •   • auxiliar2</v>
      </c>
      <c r="Q33" s="296"/>
      <c r="R33" s="296"/>
      <c r="S33" s="296"/>
      <c r="T33" s="296"/>
      <c r="U33" s="297"/>
      <c r="V33" s="177"/>
      <c r="W33" s="177"/>
      <c r="X33" s="178"/>
      <c r="Y33" s="99"/>
      <c r="Z33" s="178"/>
      <c r="AA33" s="178"/>
      <c r="AB33" s="178"/>
      <c r="AC33" s="178"/>
      <c r="AD33" s="178"/>
      <c r="AE33" s="178"/>
      <c r="AF33" s="178"/>
      <c r="AG33" s="178"/>
      <c r="AH33" s="179"/>
      <c r="AI33" s="179"/>
      <c r="AJ33" s="179"/>
      <c r="AK33" s="179"/>
    </row>
    <row r="34" spans="1:37" s="100" customFormat="1" ht="21.25" customHeight="1" x14ac:dyDescent="0.25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",$X$36)</f>
        <v xml:space="preserve">FÉRIAS:  •   •   •   •   •  •   •   •   •   •    • colaborador15 •   •   •   •   •   •   • supervisor2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98"/>
      <c r="Q34" s="299"/>
      <c r="R34" s="299"/>
      <c r="S34" s="299"/>
      <c r="T34" s="299"/>
      <c r="U34" s="300"/>
      <c r="V34" s="99"/>
      <c r="W34" s="99"/>
      <c r="X34" s="99"/>
      <c r="Y34" s="99"/>
      <c r="Z34" s="99"/>
      <c r="AA34" s="99"/>
      <c r="AB34" s="99"/>
      <c r="AC34" s="99"/>
      <c r="AD34" s="99"/>
      <c r="AE34" s="99"/>
      <c r="AF34" s="99"/>
      <c r="AG34" s="99"/>
    </row>
    <row r="35" spans="1:37" s="182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184"/>
      <c r="W35" s="184"/>
      <c r="X35" s="185" t="str">
        <f>_xlfn.XLOOKUP($A$35,$V$31,$B$31," ",0,1)</f>
        <v xml:space="preserve"> </v>
      </c>
      <c r="Y35" s="185"/>
      <c r="Z35" s="178"/>
      <c r="AA35" s="178"/>
      <c r="AB35" s="178"/>
      <c r="AC35" s="178"/>
      <c r="AD35" s="178"/>
      <c r="AE35" s="178"/>
      <c r="AF35" s="178"/>
      <c r="AG35" s="178"/>
      <c r="AH35" s="181"/>
      <c r="AI35" s="181"/>
      <c r="AJ35" s="181"/>
      <c r="AK35" s="181"/>
    </row>
    <row r="36" spans="1:37" s="33" customFormat="1" hidden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>colaborador15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>supervisor2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16"/>
      <c r="AC36" s="16"/>
      <c r="AD36" s="16"/>
      <c r="AE36" s="18"/>
      <c r="AF36" s="16"/>
      <c r="AG36" s="30"/>
      <c r="AH36" s="30"/>
      <c r="AI36" s="30"/>
      <c r="AJ36" s="30"/>
      <c r="AK36" s="30"/>
    </row>
    <row r="37" spans="1:37" s="33" customFormat="1" hidden="1" x14ac:dyDescent="0.6">
      <c r="A37" s="91" t="s">
        <v>154</v>
      </c>
      <c r="B37" s="91" t="str">
        <f>_xlfn.XLOOKUP($A$37,$V$5,$B$5," ",0,1)</f>
        <v>colaborador1</v>
      </c>
      <c r="C37" s="91" t="str">
        <f>_xlfn.XLOOKUP($A$37,$V$6,$B$6," ",0,1)</f>
        <v xml:space="preserve"> </v>
      </c>
      <c r="D37" s="91" t="str">
        <f>_xlfn.XLOOKUP($A$37,$V$7,$B$7," ",0,1)</f>
        <v>colaborador10</v>
      </c>
      <c r="E37" s="91" t="str">
        <f>_xlfn.XLOOKUP($A$37,$V$8,$B$8," ",0,1)</f>
        <v xml:space="preserve"> </v>
      </c>
      <c r="F37" s="91" t="str">
        <f>_xlfn.XLOOKUP($A$37,$V$9,$B$9,"",0,1)</f>
        <v>colaborador8</v>
      </c>
      <c r="G37" s="91" t="str">
        <f>_xlfn.XLOOKUP($A$37,$V$10,$B$10," ",0,1)</f>
        <v xml:space="preserve"> </v>
      </c>
      <c r="H37" s="91" t="str">
        <f>_xlfn.XLOOKUP($A$37,$V$11,$B$11," ",0,1)</f>
        <v xml:space="preserve"> </v>
      </c>
      <c r="I37" s="91" t="str">
        <f>_xlfn.XLOOKUP($A$37,$V$12,$B$12," ",0,1)</f>
        <v xml:space="preserve"> </v>
      </c>
      <c r="J37" s="91" t="str">
        <f>_xlfn.XLOOKUP($A$37,$V$13,$B$13," ",0,1)</f>
        <v xml:space="preserve"> </v>
      </c>
      <c r="K37" s="91" t="str">
        <f>_xlfn.XLOOKUP($A$37,$V$14,$B$14," ",0,1)</f>
        <v xml:space="preserve"> </v>
      </c>
      <c r="L37" s="91" t="str">
        <f>_xlfn.XLOOKUP($A$37,$V$15,$B$15," ",0,1)</f>
        <v xml:space="preserve"> </v>
      </c>
      <c r="M37" s="91" t="str">
        <f>_xlfn.XLOOKUP($A$37,$V$16,$B$16," ",0,1)</f>
        <v>colaborador9</v>
      </c>
      <c r="N37" s="91" t="str">
        <f>_xlfn.XLOOKUP($A$37,$V$17,$B$17," ",0,1)</f>
        <v xml:space="preserve"> </v>
      </c>
      <c r="O37" s="91" t="str">
        <f>_xlfn.XLOOKUP($A$37,$V$18,$B$18," ",0,1)</f>
        <v xml:space="preserve"> 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 xml:space="preserve"> </v>
      </c>
      <c r="T37" s="91" t="str">
        <f>_xlfn.XLOOKUP($A$37,$V$24,$B$24," ",0,1)</f>
        <v>supervisor4</v>
      </c>
      <c r="U37" s="91" t="str">
        <f>_xlfn.XLOOKUP($A$37,$V$25,$B$25," ",0,1)</f>
        <v>auxiliar4</v>
      </c>
      <c r="V37" s="91" t="str">
        <f>_xlfn.XLOOKUP($A$37,$V$26,$B$26," ",0,1)</f>
        <v xml:space="preserve"> </v>
      </c>
      <c r="W37" s="91" t="str">
        <f>_xlfn.XLOOKUP($A$37,$V$28,$B$28," ",0,1)</f>
        <v xml:space="preserve"> </v>
      </c>
      <c r="X37" s="91" t="str">
        <f>_xlfn.XLOOKUP($A$37,$V$29,$B$29," ",0,1)</f>
        <v xml:space="preserve"> </v>
      </c>
      <c r="Y37" s="91" t="str">
        <f>_xlfn.XLOOKUP($A$37,$V$30,$B$30," ",0,1)</f>
        <v>supervisor3</v>
      </c>
      <c r="Z37" s="91" t="str">
        <f>_xlfn.XLOOKUP($A$37,$V$31,$B$31," ",0,1)</f>
        <v xml:space="preserve"> </v>
      </c>
      <c r="AA37" s="91" t="str">
        <f>_xlfn.XLOOKUP($A$37,$V$32,$B$32," ",0,1)</f>
        <v>lider1</v>
      </c>
      <c r="AB37" s="16"/>
      <c r="AC37" s="15"/>
      <c r="AD37" s="15"/>
      <c r="AE37" s="15"/>
      <c r="AF37" s="18"/>
      <c r="AG37" s="34"/>
      <c r="AH37" s="34"/>
      <c r="AI37" s="34"/>
      <c r="AJ37" s="17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6"/>
      <c r="AC38" s="15"/>
      <c r="AD38" s="15"/>
      <c r="AE38" s="15"/>
      <c r="AF38" s="18"/>
      <c r="AG38" s="34"/>
      <c r="AH38" s="34"/>
      <c r="AI38" s="34"/>
      <c r="AJ38" s="17"/>
      <c r="AK38" s="34"/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3">SUM($BF$274:$BW$274)</f>
        <v>0</v>
      </c>
      <c r="AO94" s="206">
        <f t="shared" si="3"/>
        <v>0</v>
      </c>
      <c r="AP94" s="206">
        <f t="shared" si="3"/>
        <v>0</v>
      </c>
      <c r="AQ94" s="206">
        <f t="shared" si="3"/>
        <v>0</v>
      </c>
      <c r="AR94" s="206">
        <f t="shared" si="3"/>
        <v>0</v>
      </c>
      <c r="AS94" s="206">
        <f t="shared" si="3"/>
        <v>0</v>
      </c>
      <c r="AT94" s="206">
        <f t="shared" si="3"/>
        <v>0</v>
      </c>
      <c r="AU94" s="206">
        <f t="shared" si="3"/>
        <v>0</v>
      </c>
      <c r="AV94" s="206">
        <f t="shared" si="3"/>
        <v>0</v>
      </c>
      <c r="AW94" s="206">
        <f t="shared" si="3"/>
        <v>0</v>
      </c>
      <c r="AX94" s="206">
        <f t="shared" si="3"/>
        <v>0</v>
      </c>
      <c r="AY94" s="206">
        <f t="shared" si="3"/>
        <v>0</v>
      </c>
      <c r="AZ94" s="206">
        <f t="shared" si="3"/>
        <v>0</v>
      </c>
      <c r="BA94" s="206">
        <f t="shared" si="3"/>
        <v>0</v>
      </c>
      <c r="BB94" s="206">
        <f t="shared" si="3"/>
        <v>0</v>
      </c>
      <c r="BC94" s="206">
        <f t="shared" si="3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4">
    <mergeCell ref="A66:B66"/>
    <mergeCell ref="E66:F66"/>
    <mergeCell ref="I66:J66"/>
    <mergeCell ref="M66:N66"/>
    <mergeCell ref="A69:B69"/>
    <mergeCell ref="E69:F69"/>
    <mergeCell ref="I69:J69"/>
    <mergeCell ref="M69:N69"/>
    <mergeCell ref="A62:B62"/>
    <mergeCell ref="E62:F62"/>
    <mergeCell ref="I62:J62"/>
    <mergeCell ref="M62:N62"/>
    <mergeCell ref="I65:J65"/>
    <mergeCell ref="M65:N65"/>
    <mergeCell ref="A67:B67"/>
    <mergeCell ref="E67:F67"/>
    <mergeCell ref="I67:J67"/>
    <mergeCell ref="M67:N67"/>
    <mergeCell ref="A68:B68"/>
    <mergeCell ref="E68:F68"/>
    <mergeCell ref="I68:J68"/>
    <mergeCell ref="M68:N68"/>
    <mergeCell ref="E65:F65"/>
    <mergeCell ref="A65:B65"/>
    <mergeCell ref="B61:C61"/>
    <mergeCell ref="F61:G61"/>
    <mergeCell ref="J61:K61"/>
    <mergeCell ref="N61:O61"/>
    <mergeCell ref="A64:B64"/>
    <mergeCell ref="E64:F64"/>
    <mergeCell ref="I64:J64"/>
    <mergeCell ref="A63:B63"/>
    <mergeCell ref="E63:F63"/>
    <mergeCell ref="I63:J63"/>
    <mergeCell ref="M63:N63"/>
    <mergeCell ref="M64:N64"/>
    <mergeCell ref="A60:B60"/>
    <mergeCell ref="E60:F60"/>
    <mergeCell ref="I60:J60"/>
    <mergeCell ref="M60:N60"/>
    <mergeCell ref="Q60:R60"/>
    <mergeCell ref="A59:B59"/>
    <mergeCell ref="E59:F59"/>
    <mergeCell ref="I59:J59"/>
    <mergeCell ref="M59:N59"/>
    <mergeCell ref="Q59:R59"/>
    <mergeCell ref="A58:B58"/>
    <mergeCell ref="E58:F58"/>
    <mergeCell ref="I58:J58"/>
    <mergeCell ref="M58:N58"/>
    <mergeCell ref="Q58:R58"/>
    <mergeCell ref="A57:B57"/>
    <mergeCell ref="E57:F57"/>
    <mergeCell ref="I57:J57"/>
    <mergeCell ref="M57:N57"/>
    <mergeCell ref="Q57:R57"/>
    <mergeCell ref="A56:B56"/>
    <mergeCell ref="E56:F56"/>
    <mergeCell ref="I56:J56"/>
    <mergeCell ref="M56:N56"/>
    <mergeCell ref="Q56:R56"/>
    <mergeCell ref="A55:B55"/>
    <mergeCell ref="E55:F55"/>
    <mergeCell ref="I55:J55"/>
    <mergeCell ref="M55:N55"/>
    <mergeCell ref="Q55:R55"/>
    <mergeCell ref="A51:B51"/>
    <mergeCell ref="E51:F51"/>
    <mergeCell ref="I51:J51"/>
    <mergeCell ref="M51:N51"/>
    <mergeCell ref="Q51:R51"/>
    <mergeCell ref="A54:B54"/>
    <mergeCell ref="E54:F54"/>
    <mergeCell ref="I54:J54"/>
    <mergeCell ref="M54:N54"/>
    <mergeCell ref="Q54:R54"/>
    <mergeCell ref="A53:B53"/>
    <mergeCell ref="E53:F53"/>
    <mergeCell ref="I53:J53"/>
    <mergeCell ref="M53:N53"/>
    <mergeCell ref="Q53:R53"/>
    <mergeCell ref="Q52:R52"/>
    <mergeCell ref="A52:B52"/>
    <mergeCell ref="E52:F52"/>
    <mergeCell ref="I52:J52"/>
    <mergeCell ref="M52:N52"/>
    <mergeCell ref="A33:O33"/>
    <mergeCell ref="P33:U34"/>
    <mergeCell ref="A34:O34"/>
    <mergeCell ref="A35:J35"/>
    <mergeCell ref="K35:U35"/>
    <mergeCell ref="Q47:R47"/>
    <mergeCell ref="A46:B46"/>
    <mergeCell ref="E46:F46"/>
    <mergeCell ref="I46:J46"/>
    <mergeCell ref="M46:N46"/>
    <mergeCell ref="Q46:R46"/>
    <mergeCell ref="B39:C39"/>
    <mergeCell ref="F39:G39"/>
    <mergeCell ref="J39:K39"/>
    <mergeCell ref="N39:O39"/>
    <mergeCell ref="R39:S39"/>
    <mergeCell ref="A40:B40"/>
    <mergeCell ref="E40:F40"/>
    <mergeCell ref="I40:J40"/>
    <mergeCell ref="M40:N40"/>
    <mergeCell ref="Q40:R40"/>
    <mergeCell ref="A41:B41"/>
    <mergeCell ref="E41:F41"/>
    <mergeCell ref="I41:J41"/>
    <mergeCell ref="A1:N1"/>
    <mergeCell ref="O1:Q1"/>
    <mergeCell ref="S1:T1"/>
    <mergeCell ref="A2:L3"/>
    <mergeCell ref="M2:Q2"/>
    <mergeCell ref="R2:U2"/>
    <mergeCell ref="AD3:AF3"/>
    <mergeCell ref="A22:C22"/>
    <mergeCell ref="A27:C27"/>
    <mergeCell ref="Y1:Y4"/>
    <mergeCell ref="M49:N49"/>
    <mergeCell ref="Q49:R49"/>
    <mergeCell ref="A48:B48"/>
    <mergeCell ref="E48:F48"/>
    <mergeCell ref="I48:J48"/>
    <mergeCell ref="M48:N48"/>
    <mergeCell ref="Q48:R48"/>
    <mergeCell ref="M41:N41"/>
    <mergeCell ref="Q41:R41"/>
    <mergeCell ref="A42:B42"/>
    <mergeCell ref="E42:F42"/>
    <mergeCell ref="I42:J42"/>
    <mergeCell ref="M42:N42"/>
    <mergeCell ref="Q42:R42"/>
    <mergeCell ref="A43:B43"/>
    <mergeCell ref="E43:F43"/>
    <mergeCell ref="I43:J43"/>
    <mergeCell ref="M43:N43"/>
    <mergeCell ref="Q43:R43"/>
    <mergeCell ref="BE197:BW197"/>
    <mergeCell ref="BE216:BW216"/>
    <mergeCell ref="A44:B44"/>
    <mergeCell ref="E44:F44"/>
    <mergeCell ref="I44:J44"/>
    <mergeCell ref="M44:N44"/>
    <mergeCell ref="Q44:R44"/>
    <mergeCell ref="A47:B47"/>
    <mergeCell ref="E47:F47"/>
    <mergeCell ref="I47:J47"/>
    <mergeCell ref="M47:N47"/>
    <mergeCell ref="A45:B45"/>
    <mergeCell ref="B50:C50"/>
    <mergeCell ref="F50:G50"/>
    <mergeCell ref="J50:K50"/>
    <mergeCell ref="N50:O50"/>
    <mergeCell ref="R50:S50"/>
    <mergeCell ref="E45:F45"/>
    <mergeCell ref="I45:J45"/>
    <mergeCell ref="M45:N45"/>
    <mergeCell ref="Q45:R45"/>
    <mergeCell ref="A49:B49"/>
    <mergeCell ref="E49:F49"/>
    <mergeCell ref="I49:J49"/>
    <mergeCell ref="R61:S61"/>
    <mergeCell ref="Q62:R62"/>
    <mergeCell ref="Q63:R63"/>
    <mergeCell ref="Q64:R64"/>
    <mergeCell ref="Q65:R65"/>
    <mergeCell ref="Q66:R66"/>
    <mergeCell ref="Q67:R67"/>
    <mergeCell ref="Q68:R68"/>
    <mergeCell ref="Q69:R69"/>
    <mergeCell ref="Q70:R70"/>
    <mergeCell ref="Q71:R71"/>
    <mergeCell ref="B72:C72"/>
    <mergeCell ref="F72:G72"/>
    <mergeCell ref="A73:B73"/>
    <mergeCell ref="E73:F73"/>
    <mergeCell ref="A74:B74"/>
    <mergeCell ref="E74:F74"/>
    <mergeCell ref="A75:B75"/>
    <mergeCell ref="E75:F75"/>
    <mergeCell ref="A71:B71"/>
    <mergeCell ref="E71:F71"/>
    <mergeCell ref="I71:J71"/>
    <mergeCell ref="M71:N71"/>
    <mergeCell ref="A70:B70"/>
    <mergeCell ref="E70:F70"/>
    <mergeCell ref="I70:J70"/>
    <mergeCell ref="M70:N70"/>
    <mergeCell ref="BE235:BW235"/>
    <mergeCell ref="BE254:BW254"/>
    <mergeCell ref="BE273:BW273"/>
    <mergeCell ref="BE292:BW292"/>
    <mergeCell ref="A81:B81"/>
    <mergeCell ref="E81:F81"/>
    <mergeCell ref="A82:B82"/>
    <mergeCell ref="E82:F82"/>
    <mergeCell ref="A76:B76"/>
    <mergeCell ref="E76:F76"/>
    <mergeCell ref="A77:B77"/>
    <mergeCell ref="E77:F77"/>
    <mergeCell ref="A78:B78"/>
    <mergeCell ref="E78:F78"/>
    <mergeCell ref="A79:B79"/>
    <mergeCell ref="E79:F79"/>
    <mergeCell ref="A80:B80"/>
    <mergeCell ref="E80:F80"/>
    <mergeCell ref="BE83:BW83"/>
    <mergeCell ref="BE102:BW102"/>
    <mergeCell ref="BE121:BW121"/>
    <mergeCell ref="BE140:BW140"/>
    <mergeCell ref="BE159:BW159"/>
    <mergeCell ref="BE178:BW178"/>
  </mergeCells>
  <conditionalFormatting sqref="V39:Y1048576 A83:U1048576">
    <cfRule type="containsText" dxfId="1753" priority="2976" operator="containsText" text="qrf">
      <formula>NOT(ISERROR(SEARCH("qrf",A39)))</formula>
    </cfRule>
  </conditionalFormatting>
  <conditionalFormatting sqref="AC2:AJ2">
    <cfRule type="cellIs" dxfId="1752" priority="2975" operator="equal">
      <formula>$M$2</formula>
    </cfRule>
  </conditionalFormatting>
  <conditionalFormatting sqref="AD3">
    <cfRule type="cellIs" dxfId="1751" priority="2974" operator="equal">
      <formula>$M$2</formula>
    </cfRule>
  </conditionalFormatting>
  <conditionalFormatting sqref="AC37:AE38">
    <cfRule type="containsText" dxfId="1750" priority="2606" operator="containsText" text="qrf">
      <formula>NOT(ISERROR(SEARCH("qrf",AC37)))</formula>
    </cfRule>
  </conditionalFormatting>
  <conditionalFormatting sqref="M3">
    <cfRule type="containsText" dxfId="1749" priority="2539" operator="containsText" text="qrf">
      <formula>NOT(ISERROR(SEARCH("qrf",M3)))</formula>
    </cfRule>
  </conditionalFormatting>
  <conditionalFormatting sqref="A1:N1">
    <cfRule type="containsText" dxfId="1748" priority="2538" operator="containsText" text="qrf">
      <formula>NOT(ISERROR(SEARCH("qrf",A1)))</formula>
    </cfRule>
  </conditionalFormatting>
  <conditionalFormatting sqref="O1">
    <cfRule type="containsText" dxfId="1747" priority="2537" operator="containsText" text="qrf">
      <formula>NOT(ISERROR(SEARCH("qrf",O1)))</formula>
    </cfRule>
  </conditionalFormatting>
  <conditionalFormatting sqref="B28:B32">
    <cfRule type="containsText" dxfId="1746" priority="2533" operator="containsText" text="qrf">
      <formula>NOT(ISERROR(SEARCH("qrf",B28)))</formula>
    </cfRule>
  </conditionalFormatting>
  <conditionalFormatting sqref="B28:B32">
    <cfRule type="cellIs" dxfId="1745" priority="2532" operator="equal">
      <formula>0</formula>
    </cfRule>
  </conditionalFormatting>
  <conditionalFormatting sqref="A28:A32">
    <cfRule type="containsText" dxfId="1744" priority="2524" operator="containsText" text="qrf">
      <formula>NOT(ISERROR(SEARCH("qrf",A28)))</formula>
    </cfRule>
  </conditionalFormatting>
  <conditionalFormatting sqref="B28:B32">
    <cfRule type="containsText" dxfId="1743" priority="2523" operator="containsText" text="qrf">
      <formula>NOT(ISERROR(SEARCH("qrf",B28)))</formula>
    </cfRule>
  </conditionalFormatting>
  <conditionalFormatting sqref="D28:U32">
    <cfRule type="containsText" dxfId="1742" priority="2521" operator="containsText" text="valet">
      <formula>NOT(ISERROR(SEARCH("valet",D28)))</formula>
    </cfRule>
    <cfRule type="containsText" dxfId="1741" priority="2522" operator="containsText" text="qrf">
      <formula>NOT(ISERROR(SEARCH("qrf",D28)))</formula>
    </cfRule>
  </conditionalFormatting>
  <conditionalFormatting sqref="M2">
    <cfRule type="containsText" dxfId="1740" priority="553" operator="containsText" text="qrf">
      <formula>NOT(ISERROR(SEARCH("qrf",M2)))</formula>
    </cfRule>
  </conditionalFormatting>
  <conditionalFormatting sqref="C22">
    <cfRule type="containsText" dxfId="1739" priority="540" operator="containsText" text="qrf">
      <formula>NOT(ISERROR(SEARCH("qrf",C22)))</formula>
    </cfRule>
  </conditionalFormatting>
  <conditionalFormatting sqref="B22">
    <cfRule type="containsText" dxfId="1738" priority="539" operator="containsText" text="qrf">
      <formula>NOT(ISERROR(SEARCH("qrf",B22)))</formula>
    </cfRule>
  </conditionalFormatting>
  <conditionalFormatting sqref="B22">
    <cfRule type="cellIs" dxfId="1737" priority="538" operator="equal">
      <formula>0</formula>
    </cfRule>
  </conditionalFormatting>
  <conditionalFormatting sqref="C22">
    <cfRule type="containsText" dxfId="1736" priority="534" operator="containsText" text="12:40x21:00">
      <formula>NOT(ISERROR(SEARCH("12:40x21:00",C22)))</formula>
    </cfRule>
    <cfRule type="containsText" dxfId="1735" priority="535" operator="containsText" text="16:40">
      <formula>NOT(ISERROR(SEARCH("16:40",C22)))</formula>
    </cfRule>
    <cfRule type="containsText" dxfId="1734" priority="536" operator="containsText" text="09:40">
      <formula>NOT(ISERROR(SEARCH("09:40",C22)))</formula>
    </cfRule>
    <cfRule type="containsText" dxfId="1733" priority="537" operator="containsText" text="14:40">
      <formula>NOT(ISERROR(SEARCH("14:40",C22)))</formula>
    </cfRule>
  </conditionalFormatting>
  <conditionalFormatting sqref="A22">
    <cfRule type="containsText" dxfId="1732" priority="533" operator="containsText" text="qrf">
      <formula>NOT(ISERROR(SEARCH("qrf",A22)))</formula>
    </cfRule>
  </conditionalFormatting>
  <conditionalFormatting sqref="C27">
    <cfRule type="containsText" dxfId="1731" priority="532" operator="containsText" text="qrf">
      <formula>NOT(ISERROR(SEARCH("qrf",C27)))</formula>
    </cfRule>
  </conditionalFormatting>
  <conditionalFormatting sqref="B27">
    <cfRule type="containsText" dxfId="1730" priority="531" operator="containsText" text="qrf">
      <formula>NOT(ISERROR(SEARCH("qrf",B27)))</formula>
    </cfRule>
  </conditionalFormatting>
  <conditionalFormatting sqref="B27">
    <cfRule type="cellIs" dxfId="1729" priority="530" operator="equal">
      <formula>0</formula>
    </cfRule>
  </conditionalFormatting>
  <conditionalFormatting sqref="C27">
    <cfRule type="containsText" dxfId="1728" priority="526" operator="containsText" text="12:40x21:00">
      <formula>NOT(ISERROR(SEARCH("12:40x21:00",C27)))</formula>
    </cfRule>
    <cfRule type="containsText" dxfId="1727" priority="527" operator="containsText" text="16:40">
      <formula>NOT(ISERROR(SEARCH("16:40",C27)))</formula>
    </cfRule>
    <cfRule type="containsText" dxfId="1726" priority="528" operator="containsText" text="09:40">
      <formula>NOT(ISERROR(SEARCH("09:40",C27)))</formula>
    </cfRule>
    <cfRule type="containsText" dxfId="1725" priority="529" operator="containsText" text="14:40">
      <formula>NOT(ISERROR(SEARCH("14:40",C27)))</formula>
    </cfRule>
  </conditionalFormatting>
  <conditionalFormatting sqref="A27">
    <cfRule type="containsText" dxfId="1724" priority="525" operator="containsText" text="qrf">
      <formula>NOT(ISERROR(SEARCH("qrf",A27)))</formula>
    </cfRule>
  </conditionalFormatting>
  <conditionalFormatting sqref="D22:T22">
    <cfRule type="cellIs" dxfId="1723" priority="343" operator="equal">
      <formula>0</formula>
    </cfRule>
    <cfRule type="containsText" dxfId="1722" priority="346" operator="containsText" text="valet">
      <formula>NOT(ISERROR(SEARCH("valet",D22)))</formula>
    </cfRule>
    <cfRule type="containsText" dxfId="1721" priority="347" operator="containsText" text="qrf">
      <formula>NOT(ISERROR(SEARCH("qrf",D22)))</formula>
    </cfRule>
  </conditionalFormatting>
  <conditionalFormatting sqref="D22:T22">
    <cfRule type="cellIs" dxfId="1720" priority="344" operator="greaterThan">
      <formula>4</formula>
    </cfRule>
    <cfRule type="cellIs" dxfId="1719" priority="345" operator="lessThan">
      <formula>4</formula>
    </cfRule>
  </conditionalFormatting>
  <conditionalFormatting sqref="D27:U27">
    <cfRule type="cellIs" dxfId="1718" priority="339" operator="equal">
      <formula>0</formula>
    </cfRule>
    <cfRule type="containsText" dxfId="1717" priority="341" operator="containsText" text="valet">
      <formula>NOT(ISERROR(SEARCH("valet",D27)))</formula>
    </cfRule>
    <cfRule type="containsText" dxfId="1716" priority="342" operator="containsText" text="qrf">
      <formula>NOT(ISERROR(SEARCH("qrf",D27)))</formula>
    </cfRule>
  </conditionalFormatting>
  <conditionalFormatting sqref="D27:U27">
    <cfRule type="cellIs" dxfId="1715" priority="340" operator="equal">
      <formula>1</formula>
    </cfRule>
  </conditionalFormatting>
  <conditionalFormatting sqref="A36:AA38">
    <cfRule type="cellIs" dxfId="1714" priority="329" operator="equal">
      <formula>"caixa"</formula>
    </cfRule>
    <cfRule type="cellIs" dxfId="1713" priority="330" operator="equal">
      <formula>"valet"</formula>
    </cfRule>
    <cfRule type="cellIs" dxfId="1712" priority="331" operator="equal">
      <formula>"qrf"</formula>
    </cfRule>
  </conditionalFormatting>
  <conditionalFormatting sqref="W5:W21">
    <cfRule type="cellIs" dxfId="1711" priority="275" operator="equal">
      <formula>"caixa"</formula>
    </cfRule>
    <cfRule type="cellIs" dxfId="1710" priority="276" operator="equal">
      <formula>"valet"</formula>
    </cfRule>
    <cfRule type="cellIs" dxfId="1709" priority="277" operator="equal">
      <formula>"qrf"</formula>
    </cfRule>
  </conditionalFormatting>
  <conditionalFormatting sqref="W23:W26 W28:W32">
    <cfRule type="cellIs" dxfId="1708" priority="272" operator="equal">
      <formula>"caixa"</formula>
    </cfRule>
    <cfRule type="cellIs" dxfId="1707" priority="273" operator="equal">
      <formula>"valet"</formula>
    </cfRule>
    <cfRule type="cellIs" dxfId="1706" priority="274" operator="equal">
      <formula>"qrf"</formula>
    </cfRule>
  </conditionalFormatting>
  <conditionalFormatting sqref="C28:C32">
    <cfRule type="containsText" dxfId="1705" priority="268" operator="containsText" text="qrf">
      <formula>NOT(ISERROR(SEARCH("qrf",C28)))</formula>
    </cfRule>
  </conditionalFormatting>
  <conditionalFormatting sqref="C28:C32">
    <cfRule type="containsText" dxfId="1704" priority="264" operator="containsText" text="12:40 X 21:00">
      <formula>NOT(ISERROR(SEARCH("12:40 X 21:00",C28)))</formula>
    </cfRule>
    <cfRule type="containsText" dxfId="1703" priority="265" operator="containsText" text="16:40">
      <formula>NOT(ISERROR(SEARCH("16:40",C28)))</formula>
    </cfRule>
    <cfRule type="containsText" dxfId="1702" priority="266" operator="containsText" text="09:40">
      <formula>NOT(ISERROR(SEARCH("09:40",C28)))</formula>
    </cfRule>
    <cfRule type="containsText" dxfId="1701" priority="267" operator="containsText" text="14:40">
      <formula>NOT(ISERROR(SEARCH("14:40",C28)))</formula>
    </cfRule>
  </conditionalFormatting>
  <conditionalFormatting sqref="A2:L3">
    <cfRule type="cellIs" dxfId="1700" priority="256" operator="equal">
      <formula>"caixa"</formula>
    </cfRule>
    <cfRule type="cellIs" dxfId="1699" priority="257" operator="equal">
      <formula>"valet"</formula>
    </cfRule>
    <cfRule type="cellIs" dxfId="1698" priority="258" operator="equal">
      <formula>"qrf"</formula>
    </cfRule>
  </conditionalFormatting>
  <conditionalFormatting sqref="U72:U82">
    <cfRule type="containsText" dxfId="1697" priority="244" operator="containsText" text="qrf">
      <formula>NOT(ISERROR(SEARCH("qrf",U72)))</formula>
    </cfRule>
  </conditionalFormatting>
  <conditionalFormatting sqref="U70:U71">
    <cfRule type="containsText" dxfId="1696" priority="243" operator="containsText" text="qrf">
      <formula>NOT(ISERROR(SEARCH("qrf",U70)))</formula>
    </cfRule>
  </conditionalFormatting>
  <conditionalFormatting sqref="U60:U69">
    <cfRule type="containsText" dxfId="1695" priority="242" operator="containsText" text="qrf">
      <formula>NOT(ISERROR(SEARCH("qrf",U60)))</formula>
    </cfRule>
  </conditionalFormatting>
  <conditionalFormatting sqref="T39:T82">
    <cfRule type="containsText" dxfId="1694" priority="238" operator="containsText" text="CAIXA">
      <formula>NOT(ISERROR(SEARCH("CAIXA",T39)))</formula>
    </cfRule>
    <cfRule type="containsText" dxfId="1693" priority="239" operator="containsText" text="VALET">
      <formula>NOT(ISERROR(SEARCH("VALET",T39)))</formula>
    </cfRule>
    <cfRule type="cellIs" dxfId="1692" priority="240" operator="equal">
      <formula>"QRF"</formula>
    </cfRule>
    <cfRule type="containsText" dxfId="1691" priority="241" operator="containsText" text="ECHO 21">
      <formula>NOT(ISERROR(SEARCH("ECHO 21",T39)))</formula>
    </cfRule>
  </conditionalFormatting>
  <conditionalFormatting sqref="U4">
    <cfRule type="containsText" dxfId="1690" priority="150" operator="containsText" text="qrf">
      <formula>NOT(ISERROR(SEARCH("qrf",U4)))</formula>
    </cfRule>
  </conditionalFormatting>
  <conditionalFormatting sqref="D4:T4 A4:B4">
    <cfRule type="containsText" dxfId="1689" priority="149" operator="containsText" text="qrf">
      <formula>NOT(ISERROR(SEARCH("qrf",A4)))</formula>
    </cfRule>
  </conditionalFormatting>
  <conditionalFormatting sqref="C4">
    <cfRule type="containsText" dxfId="1688" priority="148" operator="containsText" text="qrf">
      <formula>NOT(ISERROR(SEARCH("qrf",C4)))</formula>
    </cfRule>
  </conditionalFormatting>
  <conditionalFormatting sqref="A23:A26">
    <cfRule type="cellIs" dxfId="1687" priority="115" operator="equal">
      <formula>"caixa"</formula>
    </cfRule>
    <cfRule type="cellIs" dxfId="1686" priority="116" operator="equal">
      <formula>"valet"</formula>
    </cfRule>
    <cfRule type="cellIs" dxfId="1685" priority="117" operator="equal">
      <formula>"qrf"</formula>
    </cfRule>
  </conditionalFormatting>
  <conditionalFormatting sqref="B23:B26">
    <cfRule type="cellIs" dxfId="1684" priority="100" operator="equal">
      <formula>"caixa"</formula>
    </cfRule>
    <cfRule type="cellIs" dxfId="1683" priority="101" operator="equal">
      <formula>"valet"</formula>
    </cfRule>
    <cfRule type="cellIs" dxfId="1682" priority="102" operator="equal">
      <formula>"qrf"</formula>
    </cfRule>
  </conditionalFormatting>
  <conditionalFormatting sqref="C23:C26">
    <cfRule type="containsText" dxfId="1681" priority="94" operator="containsText" text="qrf">
      <formula>NOT(ISERROR(SEARCH("qrf",C23)))</formula>
    </cfRule>
  </conditionalFormatting>
  <conditionalFormatting sqref="C23:C26">
    <cfRule type="containsText" dxfId="1680" priority="90" operator="containsText" text="12:40 X 21:00">
      <formula>NOT(ISERROR(SEARCH("12:40 X 21:00",C23)))</formula>
    </cfRule>
    <cfRule type="containsText" dxfId="1679" priority="91" operator="containsText" text="16:40">
      <formula>NOT(ISERROR(SEARCH("16:40",C23)))</formula>
    </cfRule>
    <cfRule type="containsText" dxfId="1678" priority="92" operator="containsText" text="09:40">
      <formula>NOT(ISERROR(SEARCH("09:40",C23)))</formula>
    </cfRule>
    <cfRule type="containsText" dxfId="1677" priority="93" operator="containsText" text="14:40">
      <formula>NOT(ISERROR(SEARCH("14:40",C23)))</formula>
    </cfRule>
  </conditionalFormatting>
  <conditionalFormatting sqref="D23:T23">
    <cfRule type="cellIs" dxfId="1676" priority="87" operator="equal">
      <formula>"caixa"</formula>
    </cfRule>
    <cfRule type="cellIs" dxfId="1675" priority="88" operator="equal">
      <formula>"valet"</formula>
    </cfRule>
    <cfRule type="cellIs" dxfId="1674" priority="89" operator="equal">
      <formula>"qrf"</formula>
    </cfRule>
  </conditionalFormatting>
  <conditionalFormatting sqref="D24:G24 I24:T24 D25:U26">
    <cfRule type="cellIs" dxfId="1673" priority="84" operator="equal">
      <formula>"caixa"</formula>
    </cfRule>
    <cfRule type="cellIs" dxfId="1672" priority="85" operator="equal">
      <formula>"valet"</formula>
    </cfRule>
    <cfRule type="cellIs" dxfId="1671" priority="86" operator="equal">
      <formula>"qrf"</formula>
    </cfRule>
  </conditionalFormatting>
  <conditionalFormatting sqref="H24">
    <cfRule type="cellIs" dxfId="1670" priority="81" operator="equal">
      <formula>"caixa"</formula>
    </cfRule>
    <cfRule type="cellIs" dxfId="1669" priority="82" operator="equal">
      <formula>"valet"</formula>
    </cfRule>
    <cfRule type="cellIs" dxfId="1668" priority="83" operator="equal">
      <formula>"qrf"</formula>
    </cfRule>
  </conditionalFormatting>
  <conditionalFormatting sqref="U22">
    <cfRule type="cellIs" dxfId="1667" priority="73" operator="equal">
      <formula>"caixa"</formula>
    </cfRule>
    <cfRule type="cellIs" dxfId="1666" priority="74" operator="equal">
      <formula>"valet"</formula>
    </cfRule>
    <cfRule type="cellIs" dxfId="1665" priority="75" operator="equal">
      <formula>"qrf"</formula>
    </cfRule>
  </conditionalFormatting>
  <conditionalFormatting sqref="V1:X4">
    <cfRule type="cellIs" dxfId="1664" priority="57" operator="equal">
      <formula>"caixa"</formula>
    </cfRule>
    <cfRule type="cellIs" dxfId="1663" priority="58" operator="equal">
      <formula>"valet"</formula>
    </cfRule>
    <cfRule type="cellIs" dxfId="1662" priority="59" operator="equal">
      <formula>"qrf"</formula>
    </cfRule>
  </conditionalFormatting>
  <conditionalFormatting sqref="A39:S82">
    <cfRule type="containsText" dxfId="1661" priority="53" operator="containsText" text="CAIXA">
      <formula>NOT(ISERROR(SEARCH("CAIXA",A39)))</formula>
    </cfRule>
    <cfRule type="containsText" dxfId="1660" priority="54" operator="containsText" text="VALET">
      <formula>NOT(ISERROR(SEARCH("VALET",A39)))</formula>
    </cfRule>
    <cfRule type="cellIs" dxfId="1659" priority="55" operator="equal">
      <formula>"QRF"</formula>
    </cfRule>
    <cfRule type="containsText" dxfId="1658" priority="56" operator="containsText" text="ECHO 21">
      <formula>NOT(ISERROR(SEARCH("ECHO 21",A39)))</formula>
    </cfRule>
  </conditionalFormatting>
  <conditionalFormatting sqref="C39:C82">
    <cfRule type="containsText" dxfId="1657" priority="51" operator="containsText" text="12:40 x 21:00">
      <formula>NOT(ISERROR(SEARCH("12:40 x 21:00",C39)))</formula>
    </cfRule>
    <cfRule type="containsText" dxfId="1656" priority="52" operator="containsText" text="14:40 X 23:00">
      <formula>NOT(ISERROR(SEARCH("14:40 X 23:00",C39)))</formula>
    </cfRule>
  </conditionalFormatting>
  <conditionalFormatting sqref="C5:C21">
    <cfRule type="containsText" dxfId="1655" priority="50" operator="containsText" text="qrf">
      <formula>NOT(ISERROR(SEARCH("qrf",C5)))</formula>
    </cfRule>
  </conditionalFormatting>
  <conditionalFormatting sqref="C5:C21">
    <cfRule type="containsText" dxfId="1654" priority="46" operator="containsText" text="12:40 X 21:00">
      <formula>NOT(ISERROR(SEARCH("12:40 X 21:00",C5)))</formula>
    </cfRule>
    <cfRule type="containsText" dxfId="1653" priority="47" operator="containsText" text="16:40">
      <formula>NOT(ISERROR(SEARCH("16:40",C5)))</formula>
    </cfRule>
    <cfRule type="containsText" dxfId="1652" priority="48" operator="containsText" text="09:40">
      <formula>NOT(ISERROR(SEARCH("09:40",C5)))</formula>
    </cfRule>
    <cfRule type="containsText" dxfId="1651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1650" priority="43" operator="equal">
      <formula>"caixa"</formula>
    </cfRule>
    <cfRule type="cellIs" dxfId="1649" priority="44" operator="equal">
      <formula>"valet"</formula>
    </cfRule>
    <cfRule type="cellIs" dxfId="1648" priority="45" operator="equal">
      <formula>"qrf"</formula>
    </cfRule>
  </conditionalFormatting>
  <conditionalFormatting sqref="B19:B21">
    <cfRule type="cellIs" dxfId="1647" priority="40" operator="equal">
      <formula>"caixa"</formula>
    </cfRule>
    <cfRule type="cellIs" dxfId="1646" priority="41" operator="equal">
      <formula>"valet"</formula>
    </cfRule>
    <cfRule type="cellIs" dxfId="1645" priority="42" operator="equal">
      <formula>"qrf"</formula>
    </cfRule>
  </conditionalFormatting>
  <conditionalFormatting sqref="D16:T18 U16:U17 D5:U15">
    <cfRule type="containsText" dxfId="1644" priority="36" operator="containsText" text="CAIXA">
      <formula>NOT(ISERROR(SEARCH("CAIXA",D5)))</formula>
    </cfRule>
    <cfRule type="containsText" dxfId="1643" priority="37" operator="containsText" text="VALET">
      <formula>NOT(ISERROR(SEARCH("VALET",D5)))</formula>
    </cfRule>
    <cfRule type="cellIs" dxfId="1642" priority="38" operator="equal">
      <formula>"QRF"</formula>
    </cfRule>
    <cfRule type="containsText" dxfId="1641" priority="39" operator="containsText" text="ECHO 21">
      <formula>NOT(ISERROR(SEARCH("ECHO 21",D5)))</formula>
    </cfRule>
  </conditionalFormatting>
  <conditionalFormatting sqref="B12">
    <cfRule type="cellIs" dxfId="1640" priority="33" operator="equal">
      <formula>"caixa"</formula>
    </cfRule>
    <cfRule type="cellIs" dxfId="1639" priority="34" operator="equal">
      <formula>"valet"</formula>
    </cfRule>
    <cfRule type="cellIs" dxfId="1638" priority="35" operator="equal">
      <formula>"qrf"</formula>
    </cfRule>
  </conditionalFormatting>
  <conditionalFormatting sqref="BE84:BE100 BE103:BE119">
    <cfRule type="containsText" dxfId="1637" priority="32" operator="containsText" text="qrf">
      <formula>NOT(ISERROR(SEARCH("qrf",BE84)))</formula>
    </cfRule>
  </conditionalFormatting>
  <conditionalFormatting sqref="BF84:BW100 BF103:BW119 BF136:BW138">
    <cfRule type="containsText" dxfId="1636" priority="31" operator="containsText" text="1">
      <formula>NOT(ISERROR(SEARCH("1",BF84)))</formula>
    </cfRule>
  </conditionalFormatting>
  <conditionalFormatting sqref="AM83:BC83">
    <cfRule type="containsText" dxfId="1635" priority="30" operator="containsText" text="qrf">
      <formula>NOT(ISERROR(SEARCH("qrf",AM83)))</formula>
    </cfRule>
  </conditionalFormatting>
  <conditionalFormatting sqref="BE122:BE138">
    <cfRule type="containsText" dxfId="1634" priority="29" operator="containsText" text="qrf">
      <formula>NOT(ISERROR(SEARCH("qrf",BE122)))</formula>
    </cfRule>
  </conditionalFormatting>
  <conditionalFormatting sqref="BE141:BE157">
    <cfRule type="containsText" dxfId="1633" priority="28" operator="containsText" text="qrf">
      <formula>NOT(ISERROR(SEARCH("qrf",BE141)))</formula>
    </cfRule>
  </conditionalFormatting>
  <conditionalFormatting sqref="BE160:BE176">
    <cfRule type="containsText" dxfId="1632" priority="27" operator="containsText" text="qrf">
      <formula>NOT(ISERROR(SEARCH("qrf",BE160)))</formula>
    </cfRule>
  </conditionalFormatting>
  <conditionalFormatting sqref="BE179:BE195">
    <cfRule type="containsText" dxfId="1631" priority="26" operator="containsText" text="qrf">
      <formula>NOT(ISERROR(SEARCH("qrf",BE179)))</formula>
    </cfRule>
  </conditionalFormatting>
  <conditionalFormatting sqref="BE198:BE214">
    <cfRule type="containsText" dxfId="1630" priority="25" operator="containsText" text="qrf">
      <formula>NOT(ISERROR(SEARCH("qrf",BE198)))</formula>
    </cfRule>
  </conditionalFormatting>
  <conditionalFormatting sqref="BE217:BE233">
    <cfRule type="containsText" dxfId="1629" priority="24" operator="containsText" text="qrf">
      <formula>NOT(ISERROR(SEARCH("qrf",BE217)))</formula>
    </cfRule>
  </conditionalFormatting>
  <conditionalFormatting sqref="BE236:BE252">
    <cfRule type="containsText" dxfId="1628" priority="23" operator="containsText" text="qrf">
      <formula>NOT(ISERROR(SEARCH("qrf",BE236)))</formula>
    </cfRule>
  </conditionalFormatting>
  <conditionalFormatting sqref="BF122:BW135">
    <cfRule type="containsText" dxfId="1627" priority="22" operator="containsText" text="1">
      <formula>NOT(ISERROR(SEARCH("1",BF122)))</formula>
    </cfRule>
  </conditionalFormatting>
  <conditionalFormatting sqref="BF141:BW154">
    <cfRule type="containsText" dxfId="1626" priority="21" operator="containsText" text="1">
      <formula>NOT(ISERROR(SEARCH("1",BF141)))</formula>
    </cfRule>
  </conditionalFormatting>
  <conditionalFormatting sqref="BF160:BW173">
    <cfRule type="containsText" dxfId="1625" priority="20" operator="containsText" text="1">
      <formula>NOT(ISERROR(SEARCH("1",BF160)))</formula>
    </cfRule>
  </conditionalFormatting>
  <conditionalFormatting sqref="BF179:BW192">
    <cfRule type="containsText" dxfId="1624" priority="19" operator="containsText" text="1">
      <formula>NOT(ISERROR(SEARCH("1",BF179)))</formula>
    </cfRule>
  </conditionalFormatting>
  <conditionalFormatting sqref="BF198:BW211">
    <cfRule type="containsText" dxfId="1623" priority="18" operator="containsText" text="1">
      <formula>NOT(ISERROR(SEARCH("1",BF198)))</formula>
    </cfRule>
  </conditionalFormatting>
  <conditionalFormatting sqref="BF217:BW230">
    <cfRule type="containsText" dxfId="1622" priority="17" operator="containsText" text="1">
      <formula>NOT(ISERROR(SEARCH("1",BF217)))</formula>
    </cfRule>
  </conditionalFormatting>
  <conditionalFormatting sqref="BF236:BW249">
    <cfRule type="containsText" dxfId="1621" priority="16" operator="containsText" text="1">
      <formula>NOT(ISERROR(SEARCH("1",BF236)))</formula>
    </cfRule>
  </conditionalFormatting>
  <conditionalFormatting sqref="BE255:BE271">
    <cfRule type="containsText" dxfId="1620" priority="15" operator="containsText" text="qrf">
      <formula>NOT(ISERROR(SEARCH("qrf",BE255)))</formula>
    </cfRule>
  </conditionalFormatting>
  <conditionalFormatting sqref="BF255:BW268">
    <cfRule type="containsText" dxfId="1619" priority="14" operator="containsText" text="1">
      <formula>NOT(ISERROR(SEARCH("1",BF255)))</formula>
    </cfRule>
  </conditionalFormatting>
  <conditionalFormatting sqref="BE274:BE290">
    <cfRule type="containsText" dxfId="1618" priority="13" operator="containsText" text="qrf">
      <formula>NOT(ISERROR(SEARCH("qrf",BE274)))</formula>
    </cfRule>
  </conditionalFormatting>
  <conditionalFormatting sqref="BF274:BW287">
    <cfRule type="containsText" dxfId="1617" priority="12" operator="containsText" text="1">
      <formula>NOT(ISERROR(SEARCH("1",BF274)))</formula>
    </cfRule>
  </conditionalFormatting>
  <conditionalFormatting sqref="BE293:BE309">
    <cfRule type="containsText" dxfId="1616" priority="11" operator="containsText" text="qrf">
      <formula>NOT(ISERROR(SEARCH("qrf",BE293)))</formula>
    </cfRule>
  </conditionalFormatting>
  <conditionalFormatting sqref="BF293:BW306">
    <cfRule type="containsText" dxfId="1615" priority="10" operator="containsText" text="1">
      <formula>NOT(ISERROR(SEARCH("1",BF293)))</formula>
    </cfRule>
  </conditionalFormatting>
  <conditionalFormatting sqref="BF155:BW157">
    <cfRule type="containsText" dxfId="1614" priority="9" operator="containsText" text="1">
      <formula>NOT(ISERROR(SEARCH("1",BF155)))</formula>
    </cfRule>
  </conditionalFormatting>
  <conditionalFormatting sqref="BF174:BW176">
    <cfRule type="containsText" dxfId="1613" priority="8" operator="containsText" text="1">
      <formula>NOT(ISERROR(SEARCH("1",BF174)))</formula>
    </cfRule>
  </conditionalFormatting>
  <conditionalFormatting sqref="BF193:BW195">
    <cfRule type="containsText" dxfId="1612" priority="7" operator="containsText" text="1">
      <formula>NOT(ISERROR(SEARCH("1",BF193)))</formula>
    </cfRule>
  </conditionalFormatting>
  <conditionalFormatting sqref="BF212:BW214">
    <cfRule type="containsText" dxfId="1611" priority="6" operator="containsText" text="1">
      <formula>NOT(ISERROR(SEARCH("1",BF212)))</formula>
    </cfRule>
  </conditionalFormatting>
  <conditionalFormatting sqref="BF231:BW233">
    <cfRule type="containsText" dxfId="1610" priority="5" operator="containsText" text="1">
      <formula>NOT(ISERROR(SEARCH("1",BF231)))</formula>
    </cfRule>
  </conditionalFormatting>
  <conditionalFormatting sqref="BF250:BW252">
    <cfRule type="containsText" dxfId="1609" priority="4" operator="containsText" text="1">
      <formula>NOT(ISERROR(SEARCH("1",BF250)))</formula>
    </cfRule>
  </conditionalFormatting>
  <conditionalFormatting sqref="BF269:BW271">
    <cfRule type="containsText" dxfId="1608" priority="3" operator="containsText" text="1">
      <formula>NOT(ISERROR(SEARCH("1",BF269)))</formula>
    </cfRule>
  </conditionalFormatting>
  <conditionalFormatting sqref="BF288:BW290">
    <cfRule type="containsText" dxfId="1607" priority="2" operator="containsText" text="1">
      <formula>NOT(ISERROR(SEARCH("1",BF288)))</formula>
    </cfRule>
  </conditionalFormatting>
  <conditionalFormatting sqref="BF307:BW309">
    <cfRule type="containsText" dxfId="1606" priority="1" operator="containsText" text="1">
      <formula>NOT(ISERROR(SEARCH("1",BF307)))</formula>
    </cfRule>
  </conditionalFormatting>
  <pageMargins left="0" right="0" top="0" bottom="0" header="0" footer="0"/>
  <pageSetup paperSize="9" scale="60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EsconderFolga20.EsconderFolga20">
                <anchor>
                  <from>
                    <xdr:col>28</xdr:col>
                    <xdr:colOff>284672</xdr:colOff>
                    <xdr:row>5</xdr:row>
                    <xdr:rowOff>207034</xdr:rowOff>
                  </from>
                  <to>
                    <xdr:col>30</xdr:col>
                    <xdr:colOff>60385</xdr:colOff>
                    <xdr:row>10</xdr:row>
                    <xdr:rowOff>51758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ExibirFolga20.ExibirFolga20">
                <anchor>
                  <from>
                    <xdr:col>28</xdr:col>
                    <xdr:colOff>388189</xdr:colOff>
                    <xdr:row>10</xdr:row>
                    <xdr:rowOff>155275</xdr:rowOff>
                  </from>
                  <to>
                    <xdr:col>30</xdr:col>
                    <xdr:colOff>94891</xdr:colOff>
                    <xdr:row>12</xdr:row>
                    <xdr:rowOff>172528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D45F0AD-36E3-4167-B89B-DC38E5BD4EC7}">
          <x14:formula1>
            <xm:f>'Referencia - erros'!$B$1:$B$20</xm:f>
          </x14:formula1>
          <xm:sqref>U22 D5:U21</xm:sqref>
        </x14:dataValidation>
        <x14:dataValidation type="list" allowBlank="1" showInputMessage="1" showErrorMessage="1" xr:uid="{9663DD3A-AA7C-4A55-96C4-B7E3854217B8}">
          <x14:formula1>
            <xm:f>'Referencia - erros'!$D$1:$D$10</xm:f>
          </x14:formula1>
          <xm:sqref>D24:G26 H25:H26 I24:U26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13505-6813-445F-B378-3CF501F748EA}">
  <sheetPr codeName="Planilha180"/>
  <dimension ref="A1:BW309"/>
  <sheetViews>
    <sheetView showGridLines="0" showZeros="0" zoomScale="80" zoomScaleNormal="80" workbookViewId="0">
      <pane xSplit="3" ySplit="4" topLeftCell="D5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A36" sqref="A36:XFD38"/>
    </sheetView>
  </sheetViews>
  <sheetFormatPr defaultColWidth="9.125" defaultRowHeight="36" x14ac:dyDescent="0.6"/>
  <cols>
    <col min="1" max="1" width="7.875" style="37" customWidth="1"/>
    <col min="2" max="2" width="13.25" style="34" customWidth="1"/>
    <col min="3" max="3" width="14.375" style="34" customWidth="1"/>
    <col min="4" max="8" width="9.625" style="34" customWidth="1"/>
    <col min="9" max="21" width="9.625" style="26" customWidth="1"/>
    <col min="22" max="22" width="12.625" style="26" hidden="1" customWidth="1"/>
    <col min="23" max="23" width="15.75" style="26" hidden="1" customWidth="1"/>
    <col min="24" max="24" width="12.125" style="67" hidden="1" customWidth="1"/>
    <col min="25" max="25" width="59.625" style="67" hidden="1" customWidth="1"/>
    <col min="26" max="26" width="8.875" style="64" bestFit="1" customWidth="1"/>
    <col min="27" max="27" width="32.375" style="64" bestFit="1" customWidth="1"/>
    <col min="28" max="28" width="6.75" style="64" customWidth="1"/>
    <col min="29" max="29" width="20.25" style="64" customWidth="1"/>
    <col min="30" max="30" width="15.25" style="64" customWidth="1"/>
    <col min="31" max="31" width="14.875" style="64" customWidth="1"/>
    <col min="32" max="32" width="10.125" style="64" customWidth="1"/>
    <col min="33" max="33" width="15.25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9"/>
      <c r="I1" s="269"/>
      <c r="J1" s="269"/>
      <c r="K1" s="269"/>
      <c r="L1" s="269"/>
      <c r="M1" s="269"/>
      <c r="N1" s="269"/>
      <c r="O1" s="270" t="s">
        <v>126</v>
      </c>
      <c r="P1" s="271"/>
      <c r="Q1" s="271"/>
      <c r="R1" s="3" t="s">
        <v>127</v>
      </c>
      <c r="S1" s="272">
        <f>$M$2</f>
        <v>45768</v>
      </c>
      <c r="T1" s="272"/>
      <c r="U1" s="32"/>
      <c r="V1" s="115" t="s">
        <v>128</v>
      </c>
      <c r="W1" s="116" t="str">
        <f>_xlfn.XLOOKUP($V$1,$V$26,$B$26," ",0,1)</f>
        <v xml:space="preserve"> </v>
      </c>
      <c r="X1" s="27" t="str">
        <f>_xlfn.XLOOKUP($V$1,$V$29,$B$29," ",0,1)</f>
        <v>auxiliar3</v>
      </c>
      <c r="Y1" s="301" t="s">
        <v>163</v>
      </c>
      <c r="Z1" s="68"/>
      <c r="AA1" s="69" t="s">
        <v>35</v>
      </c>
      <c r="AB1" s="69" t="s">
        <v>129</v>
      </c>
      <c r="AC1" s="69" t="s">
        <v>130</v>
      </c>
      <c r="AD1" s="69" t="s">
        <v>131</v>
      </c>
      <c r="AE1" s="69" t="s">
        <v>132</v>
      </c>
      <c r="AF1" s="70"/>
      <c r="AG1" s="71"/>
      <c r="AH1" s="1"/>
      <c r="AI1" s="1"/>
      <c r="AJ1" s="29"/>
      <c r="AK1" s="29"/>
    </row>
    <row r="2" spans="1:37" s="17" customFormat="1" ht="18.2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 xml:space="preserve">Supervisores:    • supervisor3 • supervisor1   •  Supervisor Junior: auxiliar3   •  Supervisor técnico:  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'01'!M2:Q2+20</f>
        <v>45768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 xml:space="preserve"> </v>
      </c>
      <c r="W2" s="27" t="str">
        <f>_xlfn.XLOOKUP($V$1,$V$28,$B$28," ",0,1)</f>
        <v xml:space="preserve"> </v>
      </c>
      <c r="X2" s="117" t="str">
        <f>_xlfn.XLOOKUP($V$1,$V$32,$B$32," ",0,1)</f>
        <v xml:space="preserve"> </v>
      </c>
      <c r="Y2" s="302"/>
      <c r="Z2" s="57"/>
      <c r="AA2" s="63"/>
      <c r="AB2" s="69"/>
      <c r="AC2" s="72">
        <f>$AC$3</f>
        <v>45768</v>
      </c>
      <c r="AD2" s="72" t="e">
        <f>_xlfn.XLOOKUP(AC2,previsao[dia],previsao[tempo],,0,1)</f>
        <v>#N/A</v>
      </c>
      <c r="AE2" s="73" t="e">
        <f>_xlfn.XLOOKUP($AC$2,previsao[dia],previsao[maxima],,0,1)</f>
        <v>#N/A</v>
      </c>
      <c r="AF2" s="73" t="e">
        <f>_xlfn.XLOOKUP($AC$2,previsao[dia],previsao[minima],,0,1)</f>
        <v>#N/A</v>
      </c>
      <c r="AG2" s="65"/>
      <c r="AH2" s="2"/>
      <c r="AI2" s="2"/>
      <c r="AJ2" s="2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>supervisor4</v>
      </c>
      <c r="W3" s="27" t="str">
        <f>_xlfn.XLOOKUP($V$1,$V$30,$B$30," ",0,1)</f>
        <v>supervisor3</v>
      </c>
      <c r="X3" s="118"/>
      <c r="Y3" s="302"/>
      <c r="Z3" s="57"/>
      <c r="AA3" s="63"/>
      <c r="AB3" s="75"/>
      <c r="AC3" s="72">
        <f>$M$2</f>
        <v>45768</v>
      </c>
      <c r="AD3" s="252" t="e">
        <f>_xlfn.XLOOKUP(AD2,'Referencia - erros'!H2:H30,'Referencia - erros'!I2:I30,,0,1)</f>
        <v>#N/A</v>
      </c>
      <c r="AE3" s="252"/>
      <c r="AF3" s="252"/>
      <c r="AG3" s="7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>auxiliar4</v>
      </c>
      <c r="W4" s="114" t="str">
        <f>_xlfn.XLOOKUP($V$1,$V$31,$B$31," ",0,1)</f>
        <v>supervisor1</v>
      </c>
      <c r="X4" s="119"/>
      <c r="Y4" s="303"/>
      <c r="Z4" s="63"/>
      <c r="AA4" s="63"/>
      <c r="AB4" s="63"/>
      <c r="AC4" s="63"/>
      <c r="AD4" s="63"/>
      <c r="AE4" s="76"/>
      <c r="AF4" s="76"/>
      <c r="AG4" s="66"/>
    </row>
    <row r="5" spans="1:37" s="17" customFormat="1" ht="21.6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227"/>
      <c r="E5" s="227"/>
      <c r="F5" s="227"/>
      <c r="G5" s="227"/>
      <c r="H5" s="227"/>
      <c r="I5" s="227"/>
      <c r="J5" s="227"/>
      <c r="K5" s="22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QAP</v>
      </c>
      <c r="W5" s="90">
        <f>_xlfn.XLOOKUP(B5,'Escala mensal'!$E$4:$E$23,'Escala mensal'!$Z$4:$Z$23," ",0,1)</f>
        <v>0</v>
      </c>
      <c r="X5" s="57"/>
      <c r="Y5" s="57"/>
      <c r="Z5" s="63"/>
      <c r="AA5" s="63"/>
      <c r="AB5" s="63"/>
      <c r="AC5" s="63"/>
      <c r="AD5" s="63"/>
      <c r="AE5" s="63"/>
      <c r="AF5" s="63"/>
      <c r="AG5" s="57"/>
    </row>
    <row r="6" spans="1:37" s="17" customFormat="1" ht="22.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227"/>
      <c r="G6" s="227"/>
      <c r="H6" s="227"/>
      <c r="I6" s="227"/>
      <c r="J6" s="227"/>
      <c r="K6" s="227"/>
      <c r="L6" s="227"/>
      <c r="M6" s="227"/>
      <c r="N6" s="87"/>
      <c r="O6" s="87"/>
      <c r="P6" s="87"/>
      <c r="Q6" s="87"/>
      <c r="R6" s="87"/>
      <c r="S6" s="87"/>
      <c r="T6" s="87"/>
      <c r="U6" s="87"/>
      <c r="V6" s="31" t="str">
        <f t="shared" ref="V6:V21" si="0">IF(W6=0,"QAP",IF(W6="X","FOLGA",IF(W6="F","FÉRIAS",IF(W6="A","FOLGA",IF(W6="O","FOLGA",IF(W6=9,"QAP",IF(W6=12,"QAP",IF(W6=7,"QAP",IF(W6=14,"QAP",IF(W6=16,"QAP",IF(W6="B","FOLGA",IF(W6="T","QAP",IF(W6="N","QAP",IF(W6=10,"QAP",IF(W6=11,"QAP",IF(W6="AT","ATESTADO",IF(W6=" ","CONTRATAR")))))))))))))))))</f>
        <v>QAP</v>
      </c>
      <c r="W6" s="90">
        <f>_xlfn.XLOOKUP(B6,'Escala mensal'!$E$4:$E$23,'Escala mensal'!$Z$4:$Z$23," ",0,1)</f>
        <v>0</v>
      </c>
      <c r="X6" s="57"/>
      <c r="Y6" s="57"/>
      <c r="Z6" s="63"/>
      <c r="AA6" s="63"/>
      <c r="AB6" s="63"/>
      <c r="AC6" s="63"/>
      <c r="AD6" s="99"/>
      <c r="AE6" s="63"/>
      <c r="AF6" s="63"/>
      <c r="AG6" s="57"/>
    </row>
    <row r="7" spans="1:37" s="17" customFormat="1" ht="22.1" hidden="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8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31" t="str">
        <f t="shared" si="0"/>
        <v>FOLGA</v>
      </c>
      <c r="W7" s="90" t="str">
        <f>_xlfn.XLOOKUP(B7,'Escala mensal'!$E$4:$E$23,'Escala mensal'!$Z$4:$Z$23," ",0,1)</f>
        <v>X</v>
      </c>
      <c r="X7" s="57"/>
      <c r="Y7" s="57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227"/>
      <c r="I8" s="227"/>
      <c r="J8" s="227"/>
      <c r="K8" s="227"/>
      <c r="L8" s="227"/>
      <c r="M8" s="227"/>
      <c r="N8" s="227"/>
      <c r="O8" s="227"/>
      <c r="P8" s="87"/>
      <c r="Q8" s="87"/>
      <c r="R8" s="87"/>
      <c r="S8" s="87"/>
      <c r="T8" s="87"/>
      <c r="U8" s="87"/>
      <c r="V8" s="31" t="str">
        <f t="shared" si="0"/>
        <v>QAP</v>
      </c>
      <c r="W8" s="90">
        <f>_xlfn.XLOOKUP(B8,'Escala mensal'!$E$4:$E$23,'Escala mensal'!$Z$4:$Z$23," ",0,1)</f>
        <v>0</v>
      </c>
      <c r="X8" s="57"/>
      <c r="Y8" s="57"/>
      <c r="Z8" s="63"/>
      <c r="AA8" s="63"/>
      <c r="AB8" s="63"/>
      <c r="AC8" s="63"/>
      <c r="AD8" s="63"/>
      <c r="AE8" s="63"/>
      <c r="AF8" s="63"/>
      <c r="AG8" s="57"/>
    </row>
    <row r="9" spans="1:37" s="17" customFormat="1" ht="22.1" hidden="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31" t="str">
        <f t="shared" si="0"/>
        <v>FOLGA</v>
      </c>
      <c r="W9" s="90" t="str">
        <f>_xlfn.XLOOKUP(B9,'Escala mensal'!$E$4:$E$23,'Escala mensal'!$Z$4:$Z$23," ",0,1)</f>
        <v>X</v>
      </c>
      <c r="X9" s="57"/>
      <c r="Y9" s="57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2.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227"/>
      <c r="J10" s="227"/>
      <c r="K10" s="227"/>
      <c r="L10" s="227"/>
      <c r="M10" s="227"/>
      <c r="N10" s="227"/>
      <c r="O10" s="227"/>
      <c r="P10" s="227"/>
      <c r="Q10" s="87"/>
      <c r="R10" s="87"/>
      <c r="S10" s="87"/>
      <c r="T10" s="87"/>
      <c r="U10" s="87"/>
      <c r="V10" s="31" t="str">
        <f t="shared" si="0"/>
        <v>QAP</v>
      </c>
      <c r="W10" s="90">
        <f>_xlfn.XLOOKUP(B10,'Escala mensal'!$E$4:$E$23,'Escala mensal'!$Z$4:$Z$23," ",0,1)</f>
        <v>0</v>
      </c>
      <c r="X10" s="57"/>
      <c r="Y10" s="57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227"/>
      <c r="L11" s="227"/>
      <c r="M11" s="227"/>
      <c r="N11" s="227"/>
      <c r="O11" s="227"/>
      <c r="P11" s="227"/>
      <c r="Q11" s="227"/>
      <c r="R11" s="227"/>
      <c r="S11" s="87"/>
      <c r="T11" s="87"/>
      <c r="U11" s="87"/>
      <c r="V11" s="31" t="str">
        <f t="shared" si="0"/>
        <v>QAP</v>
      </c>
      <c r="W11" s="90">
        <f>_xlfn.XLOOKUP(B11,'Escala mensal'!$E$4:$E$23,'Escala mensal'!$Z$4:$Z$23," ",0,1)</f>
        <v>0</v>
      </c>
      <c r="X11" s="57"/>
      <c r="Y11" s="57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2.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227"/>
      <c r="L12" s="227"/>
      <c r="M12" s="227"/>
      <c r="N12" s="227"/>
      <c r="O12" s="227"/>
      <c r="P12" s="227"/>
      <c r="Q12" s="227"/>
      <c r="R12" s="227"/>
      <c r="S12" s="87"/>
      <c r="T12" s="87"/>
      <c r="U12" s="87"/>
      <c r="V12" s="31" t="str">
        <f t="shared" si="0"/>
        <v>QAP</v>
      </c>
      <c r="W12" s="90">
        <f>_xlfn.XLOOKUP(B12,'Escala mensal'!$E$4:$E$23,'Escala mensal'!$Z$4:$Z$23," ",0,1)</f>
        <v>0</v>
      </c>
      <c r="X12" s="57"/>
      <c r="Y12" s="57"/>
      <c r="Z12" s="63"/>
      <c r="AA12" s="63"/>
      <c r="AB12" s="63"/>
      <c r="AC12" s="63"/>
      <c r="AD12" s="63"/>
      <c r="AE12" s="63"/>
      <c r="AF12" s="63"/>
      <c r="AG12" s="57"/>
    </row>
    <row r="13" spans="1:37" s="17" customFormat="1" ht="22.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227"/>
      <c r="L13" s="227"/>
      <c r="M13" s="227"/>
      <c r="N13" s="227"/>
      <c r="O13" s="227"/>
      <c r="P13" s="227"/>
      <c r="Q13" s="227"/>
      <c r="R13" s="227"/>
      <c r="S13" s="87"/>
      <c r="T13" s="87"/>
      <c r="U13" s="87"/>
      <c r="V13" s="31" t="str">
        <f t="shared" si="0"/>
        <v>QAP</v>
      </c>
      <c r="W13" s="90">
        <f>_xlfn.XLOOKUP(B13,'Escala mensal'!$E$4:$E$23,'Escala mensal'!$Z$4:$Z$23," ",0,1)</f>
        <v>0</v>
      </c>
      <c r="X13" s="57"/>
      <c r="Y13" s="57"/>
      <c r="Z13" s="63"/>
      <c r="AA13" s="63"/>
      <c r="AB13" s="63"/>
      <c r="AC13" s="63"/>
      <c r="AD13" s="63"/>
      <c r="AE13" s="63"/>
      <c r="AF13" s="63"/>
      <c r="AG13" s="57"/>
    </row>
    <row r="14" spans="1:37" ht="22.1" customHeight="1" x14ac:dyDescent="0.6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227"/>
      <c r="L14" s="227"/>
      <c r="M14" s="227"/>
      <c r="N14" s="227"/>
      <c r="O14" s="227"/>
      <c r="P14" s="227"/>
      <c r="Q14" s="227"/>
      <c r="R14" s="227"/>
      <c r="S14" s="87"/>
      <c r="T14" s="87"/>
      <c r="U14" s="87"/>
      <c r="V14" s="31" t="str">
        <f t="shared" si="0"/>
        <v>QAP</v>
      </c>
      <c r="W14" s="90">
        <f>_xlfn.XLOOKUP(B14,'Escala mensal'!$E$4:$E$23,'Escala mensal'!$Z$4:$Z$23," ",0,1)</f>
        <v>0</v>
      </c>
      <c r="X14" s="57"/>
      <c r="Y14" s="57"/>
      <c r="Z14" s="63"/>
      <c r="AA14" s="63"/>
      <c r="AB14" s="63"/>
      <c r="AC14" s="63"/>
      <c r="AD14" s="63"/>
    </row>
    <row r="15" spans="1:37" ht="22.1" hidden="1" customHeight="1" x14ac:dyDescent="0.6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31" t="str">
        <f t="shared" si="0"/>
        <v>FÉRIAS</v>
      </c>
      <c r="W15" s="90" t="str">
        <f>_xlfn.XLOOKUP(B15,'Escala mensal'!$E$4:$E$23,'Escala mensal'!$Z$4:$Z$23," ",0,1)</f>
        <v>F</v>
      </c>
      <c r="X15" s="57"/>
      <c r="Y15" s="57"/>
      <c r="Z15" s="63"/>
      <c r="AA15" s="63"/>
      <c r="AB15" s="63"/>
      <c r="AC15" s="63"/>
      <c r="AD15" s="63"/>
    </row>
    <row r="16" spans="1:37" ht="22.1" hidden="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31" t="str">
        <f t="shared" si="0"/>
        <v>FOLGA</v>
      </c>
      <c r="W16" s="90" t="str">
        <f>_xlfn.XLOOKUP(B16,'Escala mensal'!$E$4:$E$23,'Escala mensal'!$Z$4:$Z$23," ",0,1)</f>
        <v>X</v>
      </c>
      <c r="X16" s="57"/>
      <c r="Y16" s="57"/>
      <c r="Z16" s="63"/>
      <c r="AA16" s="63"/>
      <c r="AB16" s="63"/>
      <c r="AC16" s="63"/>
      <c r="AD16" s="63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169" t="str">
        <f t="shared" si="0"/>
        <v>QAP</v>
      </c>
      <c r="W17" s="170">
        <f>_xlfn.XLOOKUP(B17,'Escala mensal'!$E$4:$E$23,'Escala mensal'!$Z$4:$Z$23," ",0,1)</f>
        <v>0</v>
      </c>
      <c r="X17" s="171"/>
      <c r="Y17" s="171"/>
      <c r="Z17" s="63"/>
      <c r="AA17" s="63"/>
      <c r="AB17" s="63"/>
      <c r="AC17" s="63"/>
      <c r="AD17" s="63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QAP</v>
      </c>
      <c r="W18" s="90">
        <f>_xlfn.XLOOKUP(B18,'Escala mensal'!$E$4:$E$23,'Escala mensal'!$Z$4:$Z$23," ",0,1)</f>
        <v>0</v>
      </c>
      <c r="X18" s="57"/>
      <c r="Y18" s="57"/>
      <c r="Z18" s="63"/>
      <c r="AA18" s="63"/>
      <c r="AB18" s="63"/>
      <c r="AC18" s="63"/>
      <c r="AD18" s="63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mensal'!$Z$4:$Z$23," ",0,1)</f>
        <v>0</v>
      </c>
      <c r="X19" s="57"/>
      <c r="Y19" s="57"/>
      <c r="Z19" s="63"/>
      <c r="AA19" s="63"/>
      <c r="AB19" s="63"/>
      <c r="AC19" s="63"/>
      <c r="AD19" s="63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mensal'!$Z$4:$Z$23," ",0,1)</f>
        <v>0</v>
      </c>
      <c r="X20" s="57"/>
      <c r="Y20" s="57"/>
      <c r="Z20" s="63"/>
      <c r="AA20" s="63"/>
      <c r="AB20" s="63"/>
      <c r="AC20" s="63"/>
      <c r="AD20" s="63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mensal'!$Z$4:$Z$23," ",0,1)</f>
        <v>0</v>
      </c>
      <c r="X21" s="57"/>
      <c r="Y21" s="57"/>
      <c r="Z21" s="63"/>
      <c r="AA21" s="63"/>
      <c r="AB21" s="63"/>
      <c r="AC21" s="63"/>
      <c r="AD21" s="63"/>
    </row>
    <row r="22" spans="1:37" ht="22.1" customHeight="1" x14ac:dyDescent="0.6">
      <c r="A22" s="253" t="str">
        <f>_xlfn.CONCAT(SUBTOTAL(103, $A$5:$A$20), " ", "Op. estacionamento")</f>
        <v>8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3"/>
      <c r="W22" s="53"/>
      <c r="X22" s="57"/>
      <c r="Y22" s="57"/>
      <c r="Z22" s="63"/>
      <c r="AA22" s="63"/>
      <c r="AB22" s="63"/>
      <c r="AC22" s="63"/>
      <c r="AD22" s="63"/>
      <c r="AJ22" s="17"/>
    </row>
    <row r="23" spans="1:37" s="30" customFormat="1" ht="22.1" hidden="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1">IF(W23=0,"QAP",IF(W23="X","FOLGA",IF(W23="F","FÉRIAS",IF(W23="A","FOLGA",IF(W23="O","FOLGA",IF(W23=9,"QAP",IF(W23=12,"QAP",IF(W23=7,"QAP",IF(W23=14,"QAP",IF(W23=16,"QAP",IF(W23="B","FOLGA",IF(W23="T","QAP",IF(W23="N","QAP",IF(W23=10,"QAP",IF(W23=11,"QAP",IF(W23="AT","ATESTADO",IF(W23=" ","CONTRATAR")))))))))))))))))</f>
        <v>FÉRIAS</v>
      </c>
      <c r="W23" s="90" t="str">
        <f>_xlfn.XLOOKUP(B23,'Escala mensal'!$E$28:$E$36,'Escala mensal'!$Z$28:$Z$36,,0,1)</f>
        <v>F</v>
      </c>
      <c r="X23" s="59"/>
      <c r="Y23" s="59"/>
      <c r="Z23" s="63"/>
      <c r="AA23" s="63"/>
      <c r="AB23" s="63"/>
      <c r="AC23" s="63"/>
      <c r="AD23" s="63"/>
      <c r="AE23" s="64"/>
      <c r="AF23" s="63"/>
      <c r="AG23" s="59"/>
    </row>
    <row r="24" spans="1:37" s="30" customFormat="1" ht="22.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228"/>
      <c r="J24" s="228"/>
      <c r="K24" s="228"/>
      <c r="L24" s="228"/>
      <c r="M24" s="228"/>
      <c r="N24" s="228"/>
      <c r="O24" s="228"/>
      <c r="P24" s="228"/>
      <c r="Q24" s="88"/>
      <c r="R24" s="88"/>
      <c r="S24" s="88"/>
      <c r="T24" s="88"/>
      <c r="U24" s="89"/>
      <c r="V24" s="31" t="str">
        <f t="shared" si="1"/>
        <v>QAP</v>
      </c>
      <c r="W24" s="90">
        <f>_xlfn.XLOOKUP(B24,'Escala mensal'!$E$28:$E$36,'Escala mensal'!$Z$28:$Z$36,,0,1)</f>
        <v>0</v>
      </c>
      <c r="X24" s="59"/>
      <c r="Y24" s="59"/>
      <c r="Z24" s="63"/>
      <c r="AA24" s="63"/>
      <c r="AB24" s="63"/>
      <c r="AC24" s="63"/>
      <c r="AD24" s="63"/>
      <c r="AE24" s="64"/>
      <c r="AF24" s="63"/>
      <c r="AG24" s="59"/>
    </row>
    <row r="25" spans="1:37" s="30" customFormat="1" ht="22.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88"/>
      <c r="G25" s="88"/>
      <c r="H25" s="88"/>
      <c r="I25" s="88"/>
      <c r="J25" s="88"/>
      <c r="K25" s="88"/>
      <c r="L25" s="88"/>
      <c r="M25" s="228"/>
      <c r="N25" s="228"/>
      <c r="O25" s="228"/>
      <c r="P25" s="228"/>
      <c r="Q25" s="228"/>
      <c r="R25" s="228"/>
      <c r="S25" s="228"/>
      <c r="T25" s="228"/>
      <c r="U25" s="228"/>
      <c r="V25" s="31" t="str">
        <f t="shared" si="1"/>
        <v>QAP</v>
      </c>
      <c r="W25" s="90">
        <f>_xlfn.XLOOKUP(B25,'Escala mensal'!$E$28:$E$36,'Escala mensal'!$Z$28:$Z$36,,0,1)</f>
        <v>0</v>
      </c>
      <c r="X25" s="59"/>
      <c r="Y25" s="59"/>
      <c r="Z25" s="63"/>
      <c r="AA25" s="63"/>
      <c r="AB25" s="63"/>
      <c r="AC25" s="63"/>
      <c r="AD25" s="63"/>
      <c r="AE25" s="64"/>
      <c r="AF25" s="63"/>
      <c r="AG25" s="59"/>
    </row>
    <row r="26" spans="1:37" s="30" customFormat="1" ht="22.1" hidden="1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31" t="str">
        <f t="shared" si="1"/>
        <v>FOLGA</v>
      </c>
      <c r="W26" s="90" t="str">
        <f>_xlfn.XLOOKUP(B26,'Escala mensal'!$E$28:$E$36,'Escala mensal'!$Z$28:$Z$36,,0,1)</f>
        <v>X</v>
      </c>
      <c r="X26" s="59"/>
      <c r="Y26" s="59"/>
      <c r="Z26" s="63"/>
      <c r="AA26" s="63"/>
      <c r="AB26" s="63"/>
      <c r="AC26" s="63"/>
      <c r="AD26" s="63"/>
      <c r="AE26" s="64"/>
      <c r="AF26" s="63"/>
      <c r="AG26" s="59"/>
    </row>
    <row r="27" spans="1:37" s="30" customFormat="1" ht="22.1" customHeight="1" x14ac:dyDescent="0.6">
      <c r="A27" s="253" t="str">
        <f>CONCATENATE(SUBTOTAL(103, $A$23:$A$26), " ", "Cftv")</f>
        <v>2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3"/>
      <c r="W27" s="53"/>
      <c r="X27" s="59"/>
      <c r="Y27" s="59"/>
      <c r="Z27" s="63"/>
      <c r="AA27" s="63"/>
      <c r="AB27" s="63"/>
      <c r="AC27" s="63"/>
      <c r="AD27" s="63"/>
      <c r="AE27" s="64"/>
      <c r="AF27" s="63"/>
      <c r="AG27" s="59"/>
    </row>
    <row r="28" spans="1:37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FOLGA</v>
      </c>
      <c r="W28" s="90" t="str">
        <f>_xlfn.XLOOKUP(B28,'Escala mensal'!$E$28:$E$36,'Escala mensal'!$Z$28:$Z$36,,0,1)</f>
        <v>X</v>
      </c>
      <c r="X28" s="59"/>
      <c r="Y28" s="59"/>
      <c r="Z28" s="63"/>
      <c r="AA28" s="63"/>
      <c r="AB28" s="63"/>
      <c r="AC28" s="63"/>
      <c r="AD28" s="63"/>
      <c r="AE28" s="64"/>
      <c r="AF28" s="63"/>
      <c r="AG28" s="59"/>
    </row>
    <row r="29" spans="1:37" s="36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QAP</v>
      </c>
      <c r="W29" s="90">
        <f>_xlfn.XLOOKUP(B29,'Escala mensal'!$E$28:$E$36,'Escala mensal'!$Z$28:$Z$36,,0,1)</f>
        <v>0</v>
      </c>
      <c r="X29" s="57"/>
      <c r="Y29" s="57"/>
      <c r="Z29" s="63"/>
      <c r="AA29" s="63"/>
      <c r="AB29" s="63"/>
      <c r="AC29" s="63"/>
      <c r="AD29" s="63"/>
      <c r="AE29" s="64"/>
      <c r="AF29" s="64"/>
      <c r="AG29" s="56"/>
      <c r="AH29" s="34"/>
      <c r="AI29" s="34"/>
      <c r="AJ29" s="17"/>
      <c r="AK29" s="34"/>
    </row>
    <row r="30" spans="1:37" s="36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QAP</v>
      </c>
      <c r="W30" s="90">
        <f>_xlfn.XLOOKUP(B30,'Escala mensal'!$E$28:$E$36,'Escala mensal'!$Z$28:$Z$36,,0,1)</f>
        <v>0</v>
      </c>
      <c r="X30" s="57"/>
      <c r="Y30" s="57"/>
      <c r="Z30" s="63"/>
      <c r="AA30" s="63"/>
      <c r="AB30" s="63"/>
      <c r="AC30" s="63"/>
      <c r="AD30" s="63"/>
      <c r="AE30" s="64"/>
      <c r="AF30" s="64"/>
      <c r="AG30" s="56"/>
      <c r="AH30" s="34"/>
      <c r="AI30" s="34"/>
      <c r="AJ30" s="17"/>
      <c r="AK30" s="34"/>
    </row>
    <row r="31" spans="1:37" s="36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2"/>
        <v>QAP</v>
      </c>
      <c r="W31" s="90">
        <f>_xlfn.XLOOKUP(B31,'Escala mensal'!$E$28:$E$36,'Escala mensal'!$Z$28:$Z$36,,0,1)</f>
        <v>0</v>
      </c>
      <c r="X31" s="57"/>
      <c r="Y31" s="57"/>
      <c r="Z31" s="63"/>
      <c r="AA31" s="63"/>
      <c r="AB31" s="63"/>
      <c r="AC31" s="63"/>
      <c r="AD31" s="63"/>
      <c r="AE31" s="64"/>
      <c r="AF31" s="64"/>
      <c r="AG31" s="56"/>
      <c r="AH31" s="34"/>
      <c r="AI31" s="34"/>
      <c r="AJ31" s="17"/>
      <c r="AK31" s="34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FOLGA</v>
      </c>
      <c r="W32" s="90" t="str">
        <f>_xlfn.XLOOKUP(B32,'Escala mensal'!$E$28:$E$36,'Escala mensal'!$Z$28:$Z$36,,0,1)</f>
        <v>X</v>
      </c>
      <c r="X32" s="57"/>
      <c r="Y32" s="57"/>
      <c r="Z32" s="63"/>
      <c r="AA32" s="63"/>
      <c r="AB32" s="63"/>
      <c r="AC32" s="63"/>
      <c r="AD32" s="63"/>
      <c r="AE32" s="64"/>
      <c r="AF32" s="63"/>
      <c r="AG32" s="59"/>
      <c r="AH32" s="30"/>
      <c r="AI32" s="30"/>
      <c r="AJ32" s="30"/>
      <c r="AK32" s="30"/>
    </row>
    <row r="33" spans="1:37" s="10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>FOLGAS:  •   •   • colaborador10 •   • colaborador8 •   •   •   •   •   •   • colaborador9 •   •   •   •   •   •   •   •  • auxiliar2• auxiliar1•  •  •  • lider1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 xml:space="preserve">OP.Cftv :   • supervisor4 • auxiliar4 •  </v>
      </c>
      <c r="Q33" s="296"/>
      <c r="R33" s="296"/>
      <c r="S33" s="296"/>
      <c r="T33" s="296"/>
      <c r="U33" s="297"/>
      <c r="V33" s="183"/>
      <c r="W33" s="183"/>
      <c r="X33" s="178"/>
      <c r="Y33" s="99"/>
      <c r="Z33" s="178"/>
      <c r="AA33" s="178"/>
      <c r="AB33" s="178"/>
      <c r="AC33" s="178"/>
      <c r="AD33" s="178"/>
      <c r="AE33" s="178"/>
      <c r="AF33" s="178"/>
      <c r="AG33" s="178"/>
      <c r="AH33" s="179"/>
      <c r="AI33" s="179"/>
      <c r="AJ33" s="179"/>
      <c r="AK33" s="179"/>
    </row>
    <row r="34" spans="1:37" s="100" customFormat="1" ht="21.25" customHeight="1" x14ac:dyDescent="0.25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",$X$36)</f>
        <v xml:space="preserve">FÉRIAS:  •   •   •   •   •  •   •   •   •   •    • colaborador15 •   •   •   •   •   •   • supervisor2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98"/>
      <c r="Q34" s="299"/>
      <c r="R34" s="299"/>
      <c r="S34" s="299"/>
      <c r="T34" s="299"/>
      <c r="U34" s="300"/>
      <c r="V34" s="99"/>
      <c r="W34" s="99"/>
      <c r="X34" s="99"/>
      <c r="Y34" s="99"/>
      <c r="Z34" s="99"/>
      <c r="AA34" s="99"/>
      <c r="AB34" s="99"/>
      <c r="AC34" s="99"/>
      <c r="AD34" s="99"/>
      <c r="AE34" s="99"/>
      <c r="AF34" s="99"/>
      <c r="AG34" s="99"/>
    </row>
    <row r="35" spans="1:37" s="182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184"/>
      <c r="W35" s="184"/>
      <c r="X35" s="185" t="str">
        <f>_xlfn.XLOOKUP($A$35,$V$31,$B$31," ",0,1)</f>
        <v xml:space="preserve"> </v>
      </c>
      <c r="Y35" s="185"/>
      <c r="Z35" s="178"/>
      <c r="AA35" s="178"/>
      <c r="AB35" s="178"/>
      <c r="AC35" s="178"/>
      <c r="AD35" s="178"/>
      <c r="AE35" s="178"/>
      <c r="AF35" s="178"/>
      <c r="AG35" s="178"/>
      <c r="AH35" s="181"/>
      <c r="AI35" s="181"/>
      <c r="AJ35" s="181"/>
      <c r="AK35" s="181"/>
    </row>
    <row r="36" spans="1:37" s="58" customFormat="1" ht="36.700000000000003" hidden="1" customHeight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>colaborador15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>supervisor2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63"/>
      <c r="AC36" s="63"/>
      <c r="AD36" s="63"/>
      <c r="AE36" s="64"/>
      <c r="AF36" s="63"/>
      <c r="AG36" s="59"/>
      <c r="AH36" s="59"/>
      <c r="AI36" s="59"/>
      <c r="AJ36" s="59"/>
      <c r="AK36" s="59"/>
    </row>
    <row r="37" spans="1:37" s="33" customFormat="1" hidden="1" x14ac:dyDescent="0.6">
      <c r="A37" s="91" t="s">
        <v>154</v>
      </c>
      <c r="B37" s="91" t="str">
        <f>_xlfn.XLOOKUP($A$37,$V$5,$B$5," ",0,1)</f>
        <v xml:space="preserve"> </v>
      </c>
      <c r="C37" s="91" t="str">
        <f>_xlfn.XLOOKUP($A$37,$V$6,$B$6," ",0,1)</f>
        <v xml:space="preserve"> </v>
      </c>
      <c r="D37" s="91" t="str">
        <f>_xlfn.XLOOKUP($A$37,$V$7,$B$7," ",0,1)</f>
        <v>colaborador10</v>
      </c>
      <c r="E37" s="91" t="str">
        <f>_xlfn.XLOOKUP($A$37,$V$8,$B$8," ",0,1)</f>
        <v xml:space="preserve"> </v>
      </c>
      <c r="F37" s="91" t="str">
        <f>_xlfn.XLOOKUP($A$37,$V$9,$B$9,"",0,1)</f>
        <v>colaborador8</v>
      </c>
      <c r="G37" s="91" t="str">
        <f>_xlfn.XLOOKUP($A$37,$V$10,$B$10," ",0,1)</f>
        <v xml:space="preserve"> </v>
      </c>
      <c r="H37" s="91" t="str">
        <f>_xlfn.XLOOKUP($A$37,$V$11,$B$11," ",0,1)</f>
        <v xml:space="preserve"> </v>
      </c>
      <c r="I37" s="91" t="str">
        <f>_xlfn.XLOOKUP($A$37,$V$12,$B$12," ",0,1)</f>
        <v xml:space="preserve"> </v>
      </c>
      <c r="J37" s="91" t="str">
        <f>_xlfn.XLOOKUP($A$37,$V$13,$B$13," ",0,1)</f>
        <v xml:space="preserve"> </v>
      </c>
      <c r="K37" s="91" t="str">
        <f>_xlfn.XLOOKUP($A$37,$V$14,$B$14," ",0,1)</f>
        <v xml:space="preserve"> </v>
      </c>
      <c r="L37" s="91" t="str">
        <f>_xlfn.XLOOKUP($A$37,$V$15,$B$15," ",0,1)</f>
        <v xml:space="preserve"> </v>
      </c>
      <c r="M37" s="91" t="str">
        <f>_xlfn.XLOOKUP($A$37,$V$16,$B$16," ",0,1)</f>
        <v>colaborador9</v>
      </c>
      <c r="N37" s="91" t="str">
        <f>_xlfn.XLOOKUP($A$37,$V$17,$B$17," ",0,1)</f>
        <v xml:space="preserve"> </v>
      </c>
      <c r="O37" s="91" t="str">
        <f>_xlfn.XLOOKUP($A$37,$V$18,$B$18," ",0,1)</f>
        <v xml:space="preserve"> 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 xml:space="preserve"> </v>
      </c>
      <c r="T37" s="91" t="str">
        <f>_xlfn.XLOOKUP($A$37,$V$24,$B$24," ",0,1)</f>
        <v xml:space="preserve"> </v>
      </c>
      <c r="U37" s="91" t="str">
        <f>_xlfn.XLOOKUP($A$37,$V$25,$B$25," ",0,1)</f>
        <v xml:space="preserve"> </v>
      </c>
      <c r="V37" s="91" t="str">
        <f>_xlfn.XLOOKUP($A$37,$V$26,$B$26," ",0,1)</f>
        <v>auxiliar2</v>
      </c>
      <c r="W37" s="91" t="str">
        <f>_xlfn.XLOOKUP($A$37,$V$28,$B$28," ",0,1)</f>
        <v>auxiliar1</v>
      </c>
      <c r="X37" s="91" t="str">
        <f>_xlfn.XLOOKUP($A$37,$V$29,$B$29," ",0,1)</f>
        <v xml:space="preserve"> </v>
      </c>
      <c r="Y37" s="91" t="str">
        <f>_xlfn.XLOOKUP($A$37,$V$30,$B$30," ",0,1)</f>
        <v xml:space="preserve"> </v>
      </c>
      <c r="Z37" s="91" t="str">
        <f>_xlfn.XLOOKUP($A$37,$V$31,$B$31," ",0,1)</f>
        <v xml:space="preserve"> </v>
      </c>
      <c r="AA37" s="91" t="str">
        <f>_xlfn.XLOOKUP($A$37,$V$32,$B$32," ",0,1)</f>
        <v>lider1</v>
      </c>
      <c r="AB37" s="16"/>
      <c r="AC37" s="15"/>
      <c r="AD37" s="15"/>
      <c r="AE37" s="15"/>
      <c r="AF37" s="18"/>
      <c r="AG37" s="34"/>
      <c r="AH37" s="34"/>
      <c r="AI37" s="34"/>
      <c r="AJ37" s="17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6"/>
      <c r="AC38" s="15"/>
      <c r="AD38" s="15"/>
      <c r="AE38" s="15"/>
      <c r="AF38" s="18"/>
      <c r="AG38" s="34"/>
      <c r="AH38" s="34"/>
      <c r="AI38" s="34"/>
      <c r="AJ38" s="17"/>
      <c r="AK38" s="34"/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3">SUM($BF$274:$BW$274)</f>
        <v>0</v>
      </c>
      <c r="AO94" s="206">
        <f t="shared" si="3"/>
        <v>0</v>
      </c>
      <c r="AP94" s="206">
        <f t="shared" si="3"/>
        <v>0</v>
      </c>
      <c r="AQ94" s="206">
        <f t="shared" si="3"/>
        <v>0</v>
      </c>
      <c r="AR94" s="206">
        <f t="shared" si="3"/>
        <v>0</v>
      </c>
      <c r="AS94" s="206">
        <f t="shared" si="3"/>
        <v>0</v>
      </c>
      <c r="AT94" s="206">
        <f t="shared" si="3"/>
        <v>0</v>
      </c>
      <c r="AU94" s="206">
        <f t="shared" si="3"/>
        <v>0</v>
      </c>
      <c r="AV94" s="206">
        <f t="shared" si="3"/>
        <v>0</v>
      </c>
      <c r="AW94" s="206">
        <f t="shared" si="3"/>
        <v>0</v>
      </c>
      <c r="AX94" s="206">
        <f t="shared" si="3"/>
        <v>0</v>
      </c>
      <c r="AY94" s="206">
        <f t="shared" si="3"/>
        <v>0</v>
      </c>
      <c r="AZ94" s="206">
        <f t="shared" si="3"/>
        <v>0</v>
      </c>
      <c r="BA94" s="206">
        <f t="shared" si="3"/>
        <v>0</v>
      </c>
      <c r="BB94" s="206">
        <f t="shared" si="3"/>
        <v>0</v>
      </c>
      <c r="BC94" s="206">
        <f t="shared" si="3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4">
    <mergeCell ref="A65:B65"/>
    <mergeCell ref="A66:B66"/>
    <mergeCell ref="E66:F66"/>
    <mergeCell ref="I66:J66"/>
    <mergeCell ref="M66:N66"/>
    <mergeCell ref="A69:B69"/>
    <mergeCell ref="E69:F69"/>
    <mergeCell ref="I69:J69"/>
    <mergeCell ref="M69:N69"/>
    <mergeCell ref="I65:J65"/>
    <mergeCell ref="M65:N65"/>
    <mergeCell ref="A67:B67"/>
    <mergeCell ref="E67:F67"/>
    <mergeCell ref="I67:J67"/>
    <mergeCell ref="M67:N67"/>
    <mergeCell ref="A68:B68"/>
    <mergeCell ref="E68:F68"/>
    <mergeCell ref="I68:J68"/>
    <mergeCell ref="M68:N68"/>
    <mergeCell ref="E65:F65"/>
    <mergeCell ref="A62:B62"/>
    <mergeCell ref="E62:F62"/>
    <mergeCell ref="I62:J62"/>
    <mergeCell ref="M62:N62"/>
    <mergeCell ref="B61:C61"/>
    <mergeCell ref="F61:G61"/>
    <mergeCell ref="J61:K61"/>
    <mergeCell ref="N61:O61"/>
    <mergeCell ref="A64:B64"/>
    <mergeCell ref="E64:F64"/>
    <mergeCell ref="I64:J64"/>
    <mergeCell ref="A63:B63"/>
    <mergeCell ref="E63:F63"/>
    <mergeCell ref="I63:J63"/>
    <mergeCell ref="M63:N63"/>
    <mergeCell ref="M64:N64"/>
    <mergeCell ref="A60:B60"/>
    <mergeCell ref="E60:F60"/>
    <mergeCell ref="I60:J60"/>
    <mergeCell ref="M60:N60"/>
    <mergeCell ref="Q60:R60"/>
    <mergeCell ref="A59:B59"/>
    <mergeCell ref="E59:F59"/>
    <mergeCell ref="I59:J59"/>
    <mergeCell ref="M59:N59"/>
    <mergeCell ref="Q59:R59"/>
    <mergeCell ref="A58:B58"/>
    <mergeCell ref="E58:F58"/>
    <mergeCell ref="I58:J58"/>
    <mergeCell ref="M58:N58"/>
    <mergeCell ref="Q58:R58"/>
    <mergeCell ref="A57:B57"/>
    <mergeCell ref="E57:F57"/>
    <mergeCell ref="I57:J57"/>
    <mergeCell ref="M57:N57"/>
    <mergeCell ref="Q57:R57"/>
    <mergeCell ref="A56:B56"/>
    <mergeCell ref="E56:F56"/>
    <mergeCell ref="I56:J56"/>
    <mergeCell ref="M56:N56"/>
    <mergeCell ref="Q56:R56"/>
    <mergeCell ref="A55:B55"/>
    <mergeCell ref="E55:F55"/>
    <mergeCell ref="I55:J55"/>
    <mergeCell ref="M55:N55"/>
    <mergeCell ref="Q55:R55"/>
    <mergeCell ref="A51:B51"/>
    <mergeCell ref="E51:F51"/>
    <mergeCell ref="I51:J51"/>
    <mergeCell ref="M51:N51"/>
    <mergeCell ref="Q51:R51"/>
    <mergeCell ref="A54:B54"/>
    <mergeCell ref="E54:F54"/>
    <mergeCell ref="I54:J54"/>
    <mergeCell ref="M54:N54"/>
    <mergeCell ref="Q54:R54"/>
    <mergeCell ref="A53:B53"/>
    <mergeCell ref="E53:F53"/>
    <mergeCell ref="I53:J53"/>
    <mergeCell ref="M53:N53"/>
    <mergeCell ref="Q53:R53"/>
    <mergeCell ref="Q52:R52"/>
    <mergeCell ref="A52:B52"/>
    <mergeCell ref="E52:F52"/>
    <mergeCell ref="I52:J52"/>
    <mergeCell ref="M52:N52"/>
    <mergeCell ref="A33:O33"/>
    <mergeCell ref="P33:U34"/>
    <mergeCell ref="A34:O34"/>
    <mergeCell ref="A35:J35"/>
    <mergeCell ref="K35:U35"/>
    <mergeCell ref="Q47:R47"/>
    <mergeCell ref="A46:B46"/>
    <mergeCell ref="E46:F46"/>
    <mergeCell ref="I46:J46"/>
    <mergeCell ref="M46:N46"/>
    <mergeCell ref="Q46:R46"/>
    <mergeCell ref="B39:C39"/>
    <mergeCell ref="F39:G39"/>
    <mergeCell ref="J39:K39"/>
    <mergeCell ref="N39:O39"/>
    <mergeCell ref="R39:S39"/>
    <mergeCell ref="A40:B40"/>
    <mergeCell ref="E40:F40"/>
    <mergeCell ref="I40:J40"/>
    <mergeCell ref="M40:N40"/>
    <mergeCell ref="Q40:R40"/>
    <mergeCell ref="A41:B41"/>
    <mergeCell ref="E41:F41"/>
    <mergeCell ref="I41:J41"/>
    <mergeCell ref="A1:N1"/>
    <mergeCell ref="O1:Q1"/>
    <mergeCell ref="S1:T1"/>
    <mergeCell ref="A2:L3"/>
    <mergeCell ref="M2:Q2"/>
    <mergeCell ref="R2:U2"/>
    <mergeCell ref="AD3:AF3"/>
    <mergeCell ref="A22:C22"/>
    <mergeCell ref="A27:C27"/>
    <mergeCell ref="Y1:Y4"/>
    <mergeCell ref="M49:N49"/>
    <mergeCell ref="Q49:R49"/>
    <mergeCell ref="A48:B48"/>
    <mergeCell ref="E48:F48"/>
    <mergeCell ref="I48:J48"/>
    <mergeCell ref="M48:N48"/>
    <mergeCell ref="Q48:R48"/>
    <mergeCell ref="M41:N41"/>
    <mergeCell ref="Q41:R41"/>
    <mergeCell ref="A42:B42"/>
    <mergeCell ref="E42:F42"/>
    <mergeCell ref="I42:J42"/>
    <mergeCell ref="M42:N42"/>
    <mergeCell ref="Q42:R42"/>
    <mergeCell ref="A43:B43"/>
    <mergeCell ref="E43:F43"/>
    <mergeCell ref="I43:J43"/>
    <mergeCell ref="M43:N43"/>
    <mergeCell ref="Q43:R43"/>
    <mergeCell ref="BE197:BW197"/>
    <mergeCell ref="BE216:BW216"/>
    <mergeCell ref="A44:B44"/>
    <mergeCell ref="E44:F44"/>
    <mergeCell ref="I44:J44"/>
    <mergeCell ref="M44:N44"/>
    <mergeCell ref="Q44:R44"/>
    <mergeCell ref="A47:B47"/>
    <mergeCell ref="E47:F47"/>
    <mergeCell ref="I47:J47"/>
    <mergeCell ref="M47:N47"/>
    <mergeCell ref="A45:B45"/>
    <mergeCell ref="B50:C50"/>
    <mergeCell ref="F50:G50"/>
    <mergeCell ref="J50:K50"/>
    <mergeCell ref="N50:O50"/>
    <mergeCell ref="R50:S50"/>
    <mergeCell ref="E45:F45"/>
    <mergeCell ref="I45:J45"/>
    <mergeCell ref="M45:N45"/>
    <mergeCell ref="Q45:R45"/>
    <mergeCell ref="A49:B49"/>
    <mergeCell ref="E49:F49"/>
    <mergeCell ref="I49:J49"/>
    <mergeCell ref="R61:S61"/>
    <mergeCell ref="Q62:R62"/>
    <mergeCell ref="Q63:R63"/>
    <mergeCell ref="Q64:R64"/>
    <mergeCell ref="Q65:R65"/>
    <mergeCell ref="Q66:R66"/>
    <mergeCell ref="Q67:R67"/>
    <mergeCell ref="Q68:R68"/>
    <mergeCell ref="Q69:R69"/>
    <mergeCell ref="Q70:R70"/>
    <mergeCell ref="Q71:R71"/>
    <mergeCell ref="B72:C72"/>
    <mergeCell ref="F72:G72"/>
    <mergeCell ref="A73:B73"/>
    <mergeCell ref="E73:F73"/>
    <mergeCell ref="A74:B74"/>
    <mergeCell ref="E74:F74"/>
    <mergeCell ref="A75:B75"/>
    <mergeCell ref="E75:F75"/>
    <mergeCell ref="A71:B71"/>
    <mergeCell ref="E71:F71"/>
    <mergeCell ref="I71:J71"/>
    <mergeCell ref="M71:N71"/>
    <mergeCell ref="A70:B70"/>
    <mergeCell ref="E70:F70"/>
    <mergeCell ref="I70:J70"/>
    <mergeCell ref="M70:N70"/>
    <mergeCell ref="BE235:BW235"/>
    <mergeCell ref="BE254:BW254"/>
    <mergeCell ref="BE273:BW273"/>
    <mergeCell ref="BE292:BW292"/>
    <mergeCell ref="A81:B81"/>
    <mergeCell ref="E81:F81"/>
    <mergeCell ref="A82:B82"/>
    <mergeCell ref="E82:F82"/>
    <mergeCell ref="A76:B76"/>
    <mergeCell ref="E76:F76"/>
    <mergeCell ref="A77:B77"/>
    <mergeCell ref="E77:F77"/>
    <mergeCell ref="A78:B78"/>
    <mergeCell ref="E78:F78"/>
    <mergeCell ref="A79:B79"/>
    <mergeCell ref="E79:F79"/>
    <mergeCell ref="A80:B80"/>
    <mergeCell ref="E80:F80"/>
    <mergeCell ref="BE83:BW83"/>
    <mergeCell ref="BE102:BW102"/>
    <mergeCell ref="BE121:BW121"/>
    <mergeCell ref="BE140:BW140"/>
    <mergeCell ref="BE159:BW159"/>
    <mergeCell ref="BE178:BW178"/>
  </mergeCells>
  <phoneticPr fontId="3" type="noConversion"/>
  <conditionalFormatting sqref="V39:Y1048576 A83:U1048576">
    <cfRule type="containsText" dxfId="1605" priority="2824" operator="containsText" text="qrf">
      <formula>NOT(ISERROR(SEARCH("qrf",A39)))</formula>
    </cfRule>
  </conditionalFormatting>
  <conditionalFormatting sqref="AC2:AJ2">
    <cfRule type="cellIs" dxfId="1604" priority="2823" operator="equal">
      <formula>$M$2</formula>
    </cfRule>
  </conditionalFormatting>
  <conditionalFormatting sqref="AD3">
    <cfRule type="cellIs" dxfId="1603" priority="2822" operator="equal">
      <formula>$M$2</formula>
    </cfRule>
  </conditionalFormatting>
  <conditionalFormatting sqref="AC37:AE38">
    <cfRule type="containsText" dxfId="1602" priority="2449" operator="containsText" text="qrf">
      <formula>NOT(ISERROR(SEARCH("qrf",AC37)))</formula>
    </cfRule>
  </conditionalFormatting>
  <conditionalFormatting sqref="M3">
    <cfRule type="containsText" dxfId="1601" priority="2373" operator="containsText" text="qrf">
      <formula>NOT(ISERROR(SEARCH("qrf",M3)))</formula>
    </cfRule>
  </conditionalFormatting>
  <conditionalFormatting sqref="A1:N1">
    <cfRule type="containsText" dxfId="1600" priority="2372" operator="containsText" text="qrf">
      <formula>NOT(ISERROR(SEARCH("qrf",A1)))</formula>
    </cfRule>
  </conditionalFormatting>
  <conditionalFormatting sqref="O1">
    <cfRule type="containsText" dxfId="1599" priority="2371" operator="containsText" text="qrf">
      <formula>NOT(ISERROR(SEARCH("qrf",O1)))</formula>
    </cfRule>
  </conditionalFormatting>
  <conditionalFormatting sqref="B28:B32">
    <cfRule type="containsText" dxfId="1598" priority="2367" operator="containsText" text="qrf">
      <formula>NOT(ISERROR(SEARCH("qrf",B28)))</formula>
    </cfRule>
  </conditionalFormatting>
  <conditionalFormatting sqref="B28:B32">
    <cfRule type="cellIs" dxfId="1597" priority="2366" operator="equal">
      <formula>0</formula>
    </cfRule>
  </conditionalFormatting>
  <conditionalFormatting sqref="A28:A32">
    <cfRule type="containsText" dxfId="1596" priority="2358" operator="containsText" text="qrf">
      <formula>NOT(ISERROR(SEARCH("qrf",A28)))</formula>
    </cfRule>
  </conditionalFormatting>
  <conditionalFormatting sqref="B28:B32">
    <cfRule type="containsText" dxfId="1595" priority="2357" operator="containsText" text="qrf">
      <formula>NOT(ISERROR(SEARCH("qrf",B28)))</formula>
    </cfRule>
  </conditionalFormatting>
  <conditionalFormatting sqref="D28:U32">
    <cfRule type="containsText" dxfId="1594" priority="2355" operator="containsText" text="valet">
      <formula>NOT(ISERROR(SEARCH("valet",D28)))</formula>
    </cfRule>
    <cfRule type="containsText" dxfId="1593" priority="2356" operator="containsText" text="qrf">
      <formula>NOT(ISERROR(SEARCH("qrf",D28)))</formula>
    </cfRule>
  </conditionalFormatting>
  <conditionalFormatting sqref="M2">
    <cfRule type="containsText" dxfId="1592" priority="396" operator="containsText" text="qrf">
      <formula>NOT(ISERROR(SEARCH("qrf",M2)))</formula>
    </cfRule>
  </conditionalFormatting>
  <conditionalFormatting sqref="C22">
    <cfRule type="containsText" dxfId="1591" priority="375" operator="containsText" text="qrf">
      <formula>NOT(ISERROR(SEARCH("qrf",C22)))</formula>
    </cfRule>
  </conditionalFormatting>
  <conditionalFormatting sqref="B22">
    <cfRule type="containsText" dxfId="1590" priority="374" operator="containsText" text="qrf">
      <formula>NOT(ISERROR(SEARCH("qrf",B22)))</formula>
    </cfRule>
  </conditionalFormatting>
  <conditionalFormatting sqref="B22">
    <cfRule type="cellIs" dxfId="1589" priority="373" operator="equal">
      <formula>0</formula>
    </cfRule>
  </conditionalFormatting>
  <conditionalFormatting sqref="C22">
    <cfRule type="containsText" dxfId="1588" priority="369" operator="containsText" text="12:40x21:00">
      <formula>NOT(ISERROR(SEARCH("12:40x21:00",C22)))</formula>
    </cfRule>
    <cfRule type="containsText" dxfId="1587" priority="370" operator="containsText" text="16:40">
      <formula>NOT(ISERROR(SEARCH("16:40",C22)))</formula>
    </cfRule>
    <cfRule type="containsText" dxfId="1586" priority="371" operator="containsText" text="09:40">
      <formula>NOT(ISERROR(SEARCH("09:40",C22)))</formula>
    </cfRule>
    <cfRule type="containsText" dxfId="1585" priority="372" operator="containsText" text="14:40">
      <formula>NOT(ISERROR(SEARCH("14:40",C22)))</formula>
    </cfRule>
  </conditionalFormatting>
  <conditionalFormatting sqref="A22">
    <cfRule type="containsText" dxfId="1584" priority="368" operator="containsText" text="qrf">
      <formula>NOT(ISERROR(SEARCH("qrf",A22)))</formula>
    </cfRule>
  </conditionalFormatting>
  <conditionalFormatting sqref="C27">
    <cfRule type="containsText" dxfId="1583" priority="367" operator="containsText" text="qrf">
      <formula>NOT(ISERROR(SEARCH("qrf",C27)))</formula>
    </cfRule>
  </conditionalFormatting>
  <conditionalFormatting sqref="B27">
    <cfRule type="containsText" dxfId="1582" priority="366" operator="containsText" text="qrf">
      <formula>NOT(ISERROR(SEARCH("qrf",B27)))</formula>
    </cfRule>
  </conditionalFormatting>
  <conditionalFormatting sqref="B27">
    <cfRule type="cellIs" dxfId="1581" priority="365" operator="equal">
      <formula>0</formula>
    </cfRule>
  </conditionalFormatting>
  <conditionalFormatting sqref="C27">
    <cfRule type="containsText" dxfId="1580" priority="361" operator="containsText" text="12:40x21:00">
      <formula>NOT(ISERROR(SEARCH("12:40x21:00",C27)))</formula>
    </cfRule>
    <cfRule type="containsText" dxfId="1579" priority="362" operator="containsText" text="16:40">
      <formula>NOT(ISERROR(SEARCH("16:40",C27)))</formula>
    </cfRule>
    <cfRule type="containsText" dxfId="1578" priority="363" operator="containsText" text="09:40">
      <formula>NOT(ISERROR(SEARCH("09:40",C27)))</formula>
    </cfRule>
    <cfRule type="containsText" dxfId="1577" priority="364" operator="containsText" text="14:40">
      <formula>NOT(ISERROR(SEARCH("14:40",C27)))</formula>
    </cfRule>
  </conditionalFormatting>
  <conditionalFormatting sqref="A27">
    <cfRule type="containsText" dxfId="1576" priority="360" operator="containsText" text="qrf">
      <formula>NOT(ISERROR(SEARCH("qrf",A27)))</formula>
    </cfRule>
  </conditionalFormatting>
  <conditionalFormatting sqref="D22:U22">
    <cfRule type="cellIs" dxfId="1575" priority="348" operator="equal">
      <formula>0</formula>
    </cfRule>
    <cfRule type="containsText" dxfId="1574" priority="351" operator="containsText" text="valet">
      <formula>NOT(ISERROR(SEARCH("valet",D22)))</formula>
    </cfRule>
    <cfRule type="containsText" dxfId="1573" priority="352" operator="containsText" text="qrf">
      <formula>NOT(ISERROR(SEARCH("qrf",D22)))</formula>
    </cfRule>
  </conditionalFormatting>
  <conditionalFormatting sqref="D22:U22">
    <cfRule type="cellIs" dxfId="1572" priority="349" operator="greaterThan">
      <formula>4</formula>
    </cfRule>
    <cfRule type="cellIs" dxfId="1571" priority="350" operator="lessThan">
      <formula>4</formula>
    </cfRule>
  </conditionalFormatting>
  <conditionalFormatting sqref="D27:U27">
    <cfRule type="cellIs" dxfId="1570" priority="344" operator="equal">
      <formula>0</formula>
    </cfRule>
    <cfRule type="containsText" dxfId="1569" priority="346" operator="containsText" text="valet">
      <formula>NOT(ISERROR(SEARCH("valet",D27)))</formula>
    </cfRule>
    <cfRule type="containsText" dxfId="1568" priority="347" operator="containsText" text="qrf">
      <formula>NOT(ISERROR(SEARCH("qrf",D27)))</formula>
    </cfRule>
  </conditionalFormatting>
  <conditionalFormatting sqref="D27:U27">
    <cfRule type="cellIs" dxfId="1567" priority="345" operator="equal">
      <formula>1</formula>
    </cfRule>
  </conditionalFormatting>
  <conditionalFormatting sqref="A36:AA38">
    <cfRule type="cellIs" dxfId="1566" priority="335" operator="equal">
      <formula>"caixa"</formula>
    </cfRule>
    <cfRule type="cellIs" dxfId="1565" priority="336" operator="equal">
      <formula>"valet"</formula>
    </cfRule>
    <cfRule type="cellIs" dxfId="1564" priority="337" operator="equal">
      <formula>"qrf"</formula>
    </cfRule>
  </conditionalFormatting>
  <conditionalFormatting sqref="W5:W21">
    <cfRule type="cellIs" dxfId="1563" priority="281" operator="equal">
      <formula>"caixa"</formula>
    </cfRule>
    <cfRule type="cellIs" dxfId="1562" priority="282" operator="equal">
      <formula>"valet"</formula>
    </cfRule>
    <cfRule type="cellIs" dxfId="1561" priority="283" operator="equal">
      <formula>"qrf"</formula>
    </cfRule>
  </conditionalFormatting>
  <conditionalFormatting sqref="W23:W26 W28:W32">
    <cfRule type="cellIs" dxfId="1560" priority="278" operator="equal">
      <formula>"caixa"</formula>
    </cfRule>
    <cfRule type="cellIs" dxfId="1559" priority="279" operator="equal">
      <formula>"valet"</formula>
    </cfRule>
    <cfRule type="cellIs" dxfId="1558" priority="280" operator="equal">
      <formula>"qrf"</formula>
    </cfRule>
  </conditionalFormatting>
  <conditionalFormatting sqref="C28:C32">
    <cfRule type="containsText" dxfId="1557" priority="274" operator="containsText" text="qrf">
      <formula>NOT(ISERROR(SEARCH("qrf",C28)))</formula>
    </cfRule>
  </conditionalFormatting>
  <conditionalFormatting sqref="C28:C32">
    <cfRule type="containsText" dxfId="1556" priority="270" operator="containsText" text="12:40 X 21:00">
      <formula>NOT(ISERROR(SEARCH("12:40 X 21:00",C28)))</formula>
    </cfRule>
    <cfRule type="containsText" dxfId="1555" priority="271" operator="containsText" text="16:40">
      <formula>NOT(ISERROR(SEARCH("16:40",C28)))</formula>
    </cfRule>
    <cfRule type="containsText" dxfId="1554" priority="272" operator="containsText" text="09:40">
      <formula>NOT(ISERROR(SEARCH("09:40",C28)))</formula>
    </cfRule>
    <cfRule type="containsText" dxfId="1553" priority="273" operator="containsText" text="14:40">
      <formula>NOT(ISERROR(SEARCH("14:40",C28)))</formula>
    </cfRule>
  </conditionalFormatting>
  <conditionalFormatting sqref="A2:L3">
    <cfRule type="cellIs" dxfId="1552" priority="262" operator="equal">
      <formula>"caixa"</formula>
    </cfRule>
    <cfRule type="cellIs" dxfId="1551" priority="263" operator="equal">
      <formula>"valet"</formula>
    </cfRule>
    <cfRule type="cellIs" dxfId="1550" priority="264" operator="equal">
      <formula>"qrf"</formula>
    </cfRule>
  </conditionalFormatting>
  <conditionalFormatting sqref="U72:U82">
    <cfRule type="containsText" dxfId="1549" priority="250" operator="containsText" text="qrf">
      <formula>NOT(ISERROR(SEARCH("qrf",U72)))</formula>
    </cfRule>
  </conditionalFormatting>
  <conditionalFormatting sqref="U70:U71">
    <cfRule type="containsText" dxfId="1548" priority="249" operator="containsText" text="qrf">
      <formula>NOT(ISERROR(SEARCH("qrf",U70)))</formula>
    </cfRule>
  </conditionalFormatting>
  <conditionalFormatting sqref="U60:U69">
    <cfRule type="containsText" dxfId="1547" priority="248" operator="containsText" text="qrf">
      <formula>NOT(ISERROR(SEARCH("qrf",U60)))</formula>
    </cfRule>
  </conditionalFormatting>
  <conditionalFormatting sqref="T39:T82">
    <cfRule type="containsText" dxfId="1546" priority="244" operator="containsText" text="CAIXA">
      <formula>NOT(ISERROR(SEARCH("CAIXA",T39)))</formula>
    </cfRule>
    <cfRule type="containsText" dxfId="1545" priority="245" operator="containsText" text="VALET">
      <formula>NOT(ISERROR(SEARCH("VALET",T39)))</formula>
    </cfRule>
    <cfRule type="cellIs" dxfId="1544" priority="246" operator="equal">
      <formula>"QRF"</formula>
    </cfRule>
    <cfRule type="containsText" dxfId="1543" priority="247" operator="containsText" text="ECHO 21">
      <formula>NOT(ISERROR(SEARCH("ECHO 21",T39)))</formula>
    </cfRule>
  </conditionalFormatting>
  <conditionalFormatting sqref="U4">
    <cfRule type="containsText" dxfId="1542" priority="150" operator="containsText" text="qrf">
      <formula>NOT(ISERROR(SEARCH("qrf",U4)))</formula>
    </cfRule>
  </conditionalFormatting>
  <conditionalFormatting sqref="D4:T4 A4:B4">
    <cfRule type="containsText" dxfId="1541" priority="149" operator="containsText" text="qrf">
      <formula>NOT(ISERROR(SEARCH("qrf",A4)))</formula>
    </cfRule>
  </conditionalFormatting>
  <conditionalFormatting sqref="C4">
    <cfRule type="containsText" dxfId="1540" priority="148" operator="containsText" text="qrf">
      <formula>NOT(ISERROR(SEARCH("qrf",C4)))</formula>
    </cfRule>
  </conditionalFormatting>
  <conditionalFormatting sqref="A23:A26">
    <cfRule type="cellIs" dxfId="1539" priority="115" operator="equal">
      <formula>"caixa"</formula>
    </cfRule>
    <cfRule type="cellIs" dxfId="1538" priority="116" operator="equal">
      <formula>"valet"</formula>
    </cfRule>
    <cfRule type="cellIs" dxfId="1537" priority="117" operator="equal">
      <formula>"qrf"</formula>
    </cfRule>
  </conditionalFormatting>
  <conditionalFormatting sqref="B23:B26">
    <cfRule type="cellIs" dxfId="1536" priority="100" operator="equal">
      <formula>"caixa"</formula>
    </cfRule>
    <cfRule type="cellIs" dxfId="1535" priority="101" operator="equal">
      <formula>"valet"</formula>
    </cfRule>
    <cfRule type="cellIs" dxfId="1534" priority="102" operator="equal">
      <formula>"qrf"</formula>
    </cfRule>
  </conditionalFormatting>
  <conditionalFormatting sqref="C23:C26">
    <cfRule type="containsText" dxfId="1533" priority="94" operator="containsText" text="qrf">
      <formula>NOT(ISERROR(SEARCH("qrf",C23)))</formula>
    </cfRule>
  </conditionalFormatting>
  <conditionalFormatting sqref="C23:C26">
    <cfRule type="containsText" dxfId="1532" priority="90" operator="containsText" text="12:40 X 21:00">
      <formula>NOT(ISERROR(SEARCH("12:40 X 21:00",C23)))</formula>
    </cfRule>
    <cfRule type="containsText" dxfId="1531" priority="91" operator="containsText" text="16:40">
      <formula>NOT(ISERROR(SEARCH("16:40",C23)))</formula>
    </cfRule>
    <cfRule type="containsText" dxfId="1530" priority="92" operator="containsText" text="09:40">
      <formula>NOT(ISERROR(SEARCH("09:40",C23)))</formula>
    </cfRule>
    <cfRule type="containsText" dxfId="1529" priority="93" operator="containsText" text="14:40">
      <formula>NOT(ISERROR(SEARCH("14:40",C23)))</formula>
    </cfRule>
  </conditionalFormatting>
  <conditionalFormatting sqref="D23:T23">
    <cfRule type="cellIs" dxfId="1528" priority="87" operator="equal">
      <formula>"caixa"</formula>
    </cfRule>
    <cfRule type="cellIs" dxfId="1527" priority="88" operator="equal">
      <formula>"valet"</formula>
    </cfRule>
    <cfRule type="cellIs" dxfId="1526" priority="89" operator="equal">
      <formula>"qrf"</formula>
    </cfRule>
  </conditionalFormatting>
  <conditionalFormatting sqref="D24:G24 I24:T24 D25:U26">
    <cfRule type="cellIs" dxfId="1525" priority="84" operator="equal">
      <formula>"caixa"</formula>
    </cfRule>
    <cfRule type="cellIs" dxfId="1524" priority="85" operator="equal">
      <formula>"valet"</formula>
    </cfRule>
    <cfRule type="cellIs" dxfId="1523" priority="86" operator="equal">
      <formula>"qrf"</formula>
    </cfRule>
  </conditionalFormatting>
  <conditionalFormatting sqref="H24">
    <cfRule type="cellIs" dxfId="1522" priority="81" operator="equal">
      <formula>"caixa"</formula>
    </cfRule>
    <cfRule type="cellIs" dxfId="1521" priority="82" operator="equal">
      <formula>"valet"</formula>
    </cfRule>
    <cfRule type="cellIs" dxfId="1520" priority="83" operator="equal">
      <formula>"qrf"</formula>
    </cfRule>
  </conditionalFormatting>
  <conditionalFormatting sqref="V1:X4">
    <cfRule type="cellIs" dxfId="1519" priority="57" operator="equal">
      <formula>"caixa"</formula>
    </cfRule>
    <cfRule type="cellIs" dxfId="1518" priority="58" operator="equal">
      <formula>"valet"</formula>
    </cfRule>
    <cfRule type="cellIs" dxfId="1517" priority="59" operator="equal">
      <formula>"qrf"</formula>
    </cfRule>
  </conditionalFormatting>
  <conditionalFormatting sqref="A39:S82">
    <cfRule type="containsText" dxfId="1516" priority="53" operator="containsText" text="CAIXA">
      <formula>NOT(ISERROR(SEARCH("CAIXA",A39)))</formula>
    </cfRule>
    <cfRule type="containsText" dxfId="1515" priority="54" operator="containsText" text="VALET">
      <formula>NOT(ISERROR(SEARCH("VALET",A39)))</formula>
    </cfRule>
    <cfRule type="cellIs" dxfId="1514" priority="55" operator="equal">
      <formula>"QRF"</formula>
    </cfRule>
    <cfRule type="containsText" dxfId="1513" priority="56" operator="containsText" text="ECHO 21">
      <formula>NOT(ISERROR(SEARCH("ECHO 21",A39)))</formula>
    </cfRule>
  </conditionalFormatting>
  <conditionalFormatting sqref="C39:C82">
    <cfRule type="containsText" dxfId="1512" priority="51" operator="containsText" text="12:40 x 21:00">
      <formula>NOT(ISERROR(SEARCH("12:40 x 21:00",C39)))</formula>
    </cfRule>
    <cfRule type="containsText" dxfId="1511" priority="52" operator="containsText" text="14:40 X 23:00">
      <formula>NOT(ISERROR(SEARCH("14:40 X 23:00",C39)))</formula>
    </cfRule>
  </conditionalFormatting>
  <conditionalFormatting sqref="C5:C21">
    <cfRule type="containsText" dxfId="1510" priority="50" operator="containsText" text="qrf">
      <formula>NOT(ISERROR(SEARCH("qrf",C5)))</formula>
    </cfRule>
  </conditionalFormatting>
  <conditionalFormatting sqref="C5:C21">
    <cfRule type="containsText" dxfId="1509" priority="46" operator="containsText" text="12:40 X 21:00">
      <formula>NOT(ISERROR(SEARCH("12:40 X 21:00",C5)))</formula>
    </cfRule>
    <cfRule type="containsText" dxfId="1508" priority="47" operator="containsText" text="16:40">
      <formula>NOT(ISERROR(SEARCH("16:40",C5)))</formula>
    </cfRule>
    <cfRule type="containsText" dxfId="1507" priority="48" operator="containsText" text="09:40">
      <formula>NOT(ISERROR(SEARCH("09:40",C5)))</formula>
    </cfRule>
    <cfRule type="containsText" dxfId="1506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1505" priority="43" operator="equal">
      <formula>"caixa"</formula>
    </cfRule>
    <cfRule type="cellIs" dxfId="1504" priority="44" operator="equal">
      <formula>"valet"</formula>
    </cfRule>
    <cfRule type="cellIs" dxfId="1503" priority="45" operator="equal">
      <formula>"qrf"</formula>
    </cfRule>
  </conditionalFormatting>
  <conditionalFormatting sqref="B19:B21">
    <cfRule type="cellIs" dxfId="1502" priority="40" operator="equal">
      <formula>"caixa"</formula>
    </cfRule>
    <cfRule type="cellIs" dxfId="1501" priority="41" operator="equal">
      <formula>"valet"</formula>
    </cfRule>
    <cfRule type="cellIs" dxfId="1500" priority="42" operator="equal">
      <formula>"qrf"</formula>
    </cfRule>
  </conditionalFormatting>
  <conditionalFormatting sqref="D16:T18 U16:U17 D5:U15">
    <cfRule type="containsText" dxfId="1499" priority="36" operator="containsText" text="CAIXA">
      <formula>NOT(ISERROR(SEARCH("CAIXA",D5)))</formula>
    </cfRule>
    <cfRule type="containsText" dxfId="1498" priority="37" operator="containsText" text="VALET">
      <formula>NOT(ISERROR(SEARCH("VALET",D5)))</formula>
    </cfRule>
    <cfRule type="cellIs" dxfId="1497" priority="38" operator="equal">
      <formula>"QRF"</formula>
    </cfRule>
    <cfRule type="containsText" dxfId="1496" priority="39" operator="containsText" text="ECHO 21">
      <formula>NOT(ISERROR(SEARCH("ECHO 21",D5)))</formula>
    </cfRule>
  </conditionalFormatting>
  <conditionalFormatting sqref="B12">
    <cfRule type="cellIs" dxfId="1495" priority="33" operator="equal">
      <formula>"caixa"</formula>
    </cfRule>
    <cfRule type="cellIs" dxfId="1494" priority="34" operator="equal">
      <formula>"valet"</formula>
    </cfRule>
    <cfRule type="cellIs" dxfId="1493" priority="35" operator="equal">
      <formula>"qrf"</formula>
    </cfRule>
  </conditionalFormatting>
  <conditionalFormatting sqref="BE84:BE100 BE103:BE119">
    <cfRule type="containsText" dxfId="1492" priority="32" operator="containsText" text="qrf">
      <formula>NOT(ISERROR(SEARCH("qrf",BE84)))</formula>
    </cfRule>
  </conditionalFormatting>
  <conditionalFormatting sqref="BF84:BW100 BF103:BW119 BF136:BW138">
    <cfRule type="containsText" dxfId="1491" priority="31" operator="containsText" text="1">
      <formula>NOT(ISERROR(SEARCH("1",BF84)))</formula>
    </cfRule>
  </conditionalFormatting>
  <conditionalFormatting sqref="AM83:BC83">
    <cfRule type="containsText" dxfId="1490" priority="30" operator="containsText" text="qrf">
      <formula>NOT(ISERROR(SEARCH("qrf",AM83)))</formula>
    </cfRule>
  </conditionalFormatting>
  <conditionalFormatting sqref="BE122:BE138">
    <cfRule type="containsText" dxfId="1489" priority="29" operator="containsText" text="qrf">
      <formula>NOT(ISERROR(SEARCH("qrf",BE122)))</formula>
    </cfRule>
  </conditionalFormatting>
  <conditionalFormatting sqref="BE141:BE157">
    <cfRule type="containsText" dxfId="1488" priority="28" operator="containsText" text="qrf">
      <formula>NOT(ISERROR(SEARCH("qrf",BE141)))</formula>
    </cfRule>
  </conditionalFormatting>
  <conditionalFormatting sqref="BE160:BE176">
    <cfRule type="containsText" dxfId="1487" priority="27" operator="containsText" text="qrf">
      <formula>NOT(ISERROR(SEARCH("qrf",BE160)))</formula>
    </cfRule>
  </conditionalFormatting>
  <conditionalFormatting sqref="BE179:BE195">
    <cfRule type="containsText" dxfId="1486" priority="26" operator="containsText" text="qrf">
      <formula>NOT(ISERROR(SEARCH("qrf",BE179)))</formula>
    </cfRule>
  </conditionalFormatting>
  <conditionalFormatting sqref="BE198:BE214">
    <cfRule type="containsText" dxfId="1485" priority="25" operator="containsText" text="qrf">
      <formula>NOT(ISERROR(SEARCH("qrf",BE198)))</formula>
    </cfRule>
  </conditionalFormatting>
  <conditionalFormatting sqref="BE217:BE233">
    <cfRule type="containsText" dxfId="1484" priority="24" operator="containsText" text="qrf">
      <formula>NOT(ISERROR(SEARCH("qrf",BE217)))</formula>
    </cfRule>
  </conditionalFormatting>
  <conditionalFormatting sqref="BE236:BE252">
    <cfRule type="containsText" dxfId="1483" priority="23" operator="containsText" text="qrf">
      <formula>NOT(ISERROR(SEARCH("qrf",BE236)))</formula>
    </cfRule>
  </conditionalFormatting>
  <conditionalFormatting sqref="BF122:BW135">
    <cfRule type="containsText" dxfId="1482" priority="22" operator="containsText" text="1">
      <formula>NOT(ISERROR(SEARCH("1",BF122)))</formula>
    </cfRule>
  </conditionalFormatting>
  <conditionalFormatting sqref="BF141:BW154">
    <cfRule type="containsText" dxfId="1481" priority="21" operator="containsText" text="1">
      <formula>NOT(ISERROR(SEARCH("1",BF141)))</formula>
    </cfRule>
  </conditionalFormatting>
  <conditionalFormatting sqref="BF160:BW173">
    <cfRule type="containsText" dxfId="1480" priority="20" operator="containsText" text="1">
      <formula>NOT(ISERROR(SEARCH("1",BF160)))</formula>
    </cfRule>
  </conditionalFormatting>
  <conditionalFormatting sqref="BF179:BW192">
    <cfRule type="containsText" dxfId="1479" priority="19" operator="containsText" text="1">
      <formula>NOT(ISERROR(SEARCH("1",BF179)))</formula>
    </cfRule>
  </conditionalFormatting>
  <conditionalFormatting sqref="BF198:BW211">
    <cfRule type="containsText" dxfId="1478" priority="18" operator="containsText" text="1">
      <formula>NOT(ISERROR(SEARCH("1",BF198)))</formula>
    </cfRule>
  </conditionalFormatting>
  <conditionalFormatting sqref="BF217:BW230">
    <cfRule type="containsText" dxfId="1477" priority="17" operator="containsText" text="1">
      <formula>NOT(ISERROR(SEARCH("1",BF217)))</formula>
    </cfRule>
  </conditionalFormatting>
  <conditionalFormatting sqref="BF236:BW249">
    <cfRule type="containsText" dxfId="1476" priority="16" operator="containsText" text="1">
      <formula>NOT(ISERROR(SEARCH("1",BF236)))</formula>
    </cfRule>
  </conditionalFormatting>
  <conditionalFormatting sqref="BE255:BE271">
    <cfRule type="containsText" dxfId="1475" priority="15" operator="containsText" text="qrf">
      <formula>NOT(ISERROR(SEARCH("qrf",BE255)))</formula>
    </cfRule>
  </conditionalFormatting>
  <conditionalFormatting sqref="BF255:BW268">
    <cfRule type="containsText" dxfId="1474" priority="14" operator="containsText" text="1">
      <formula>NOT(ISERROR(SEARCH("1",BF255)))</formula>
    </cfRule>
  </conditionalFormatting>
  <conditionalFormatting sqref="BE274:BE290">
    <cfRule type="containsText" dxfId="1473" priority="13" operator="containsText" text="qrf">
      <formula>NOT(ISERROR(SEARCH("qrf",BE274)))</formula>
    </cfRule>
  </conditionalFormatting>
  <conditionalFormatting sqref="BF274:BW287">
    <cfRule type="containsText" dxfId="1472" priority="12" operator="containsText" text="1">
      <formula>NOT(ISERROR(SEARCH("1",BF274)))</formula>
    </cfRule>
  </conditionalFormatting>
  <conditionalFormatting sqref="BE293:BE309">
    <cfRule type="containsText" dxfId="1471" priority="11" operator="containsText" text="qrf">
      <formula>NOT(ISERROR(SEARCH("qrf",BE293)))</formula>
    </cfRule>
  </conditionalFormatting>
  <conditionalFormatting sqref="BF293:BW306">
    <cfRule type="containsText" dxfId="1470" priority="10" operator="containsText" text="1">
      <formula>NOT(ISERROR(SEARCH("1",BF293)))</formula>
    </cfRule>
  </conditionalFormatting>
  <conditionalFormatting sqref="BF155:BW157">
    <cfRule type="containsText" dxfId="1469" priority="9" operator="containsText" text="1">
      <formula>NOT(ISERROR(SEARCH("1",BF155)))</formula>
    </cfRule>
  </conditionalFormatting>
  <conditionalFormatting sqref="BF174:BW176">
    <cfRule type="containsText" dxfId="1468" priority="8" operator="containsText" text="1">
      <formula>NOT(ISERROR(SEARCH("1",BF174)))</formula>
    </cfRule>
  </conditionalFormatting>
  <conditionalFormatting sqref="BF193:BW195">
    <cfRule type="containsText" dxfId="1467" priority="7" operator="containsText" text="1">
      <formula>NOT(ISERROR(SEARCH("1",BF193)))</formula>
    </cfRule>
  </conditionalFormatting>
  <conditionalFormatting sqref="BF212:BW214">
    <cfRule type="containsText" dxfId="1466" priority="6" operator="containsText" text="1">
      <formula>NOT(ISERROR(SEARCH("1",BF212)))</formula>
    </cfRule>
  </conditionalFormatting>
  <conditionalFormatting sqref="BF231:BW233">
    <cfRule type="containsText" dxfId="1465" priority="5" operator="containsText" text="1">
      <formula>NOT(ISERROR(SEARCH("1",BF231)))</formula>
    </cfRule>
  </conditionalFormatting>
  <conditionalFormatting sqref="BF250:BW252">
    <cfRule type="containsText" dxfId="1464" priority="4" operator="containsText" text="1">
      <formula>NOT(ISERROR(SEARCH("1",BF250)))</formula>
    </cfRule>
  </conditionalFormatting>
  <conditionalFormatting sqref="BF269:BW271">
    <cfRule type="containsText" dxfId="1463" priority="3" operator="containsText" text="1">
      <formula>NOT(ISERROR(SEARCH("1",BF269)))</formula>
    </cfRule>
  </conditionalFormatting>
  <conditionalFormatting sqref="BF288:BW290">
    <cfRule type="containsText" dxfId="1462" priority="2" operator="containsText" text="1">
      <formula>NOT(ISERROR(SEARCH("1",BF288)))</formula>
    </cfRule>
  </conditionalFormatting>
  <conditionalFormatting sqref="BF307:BW309">
    <cfRule type="containsText" dxfId="1461" priority="1" operator="containsText" text="1">
      <formula>NOT(ISERROR(SEARCH("1",BF307)))</formula>
    </cfRule>
  </conditionalFormatting>
  <pageMargins left="0.23622047244094488" right="0.23622047244094488" top="0.74803149606299213" bottom="0.74803149606299213" header="0.31496062992125984" footer="0.31496062992125984"/>
  <pageSetup paperSize="9" scale="60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EsconderFolga21.EsconderFolga21">
                <anchor>
                  <from>
                    <xdr:col>28</xdr:col>
                    <xdr:colOff>491706</xdr:colOff>
                    <xdr:row>4</xdr:row>
                    <xdr:rowOff>215660</xdr:rowOff>
                  </from>
                  <to>
                    <xdr:col>29</xdr:col>
                    <xdr:colOff>707366</xdr:colOff>
                    <xdr:row>5</xdr:row>
                    <xdr:rowOff>215660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ExibirFolga21.ExibirFolga21">
                <anchor>
                  <from>
                    <xdr:col>28</xdr:col>
                    <xdr:colOff>431321</xdr:colOff>
                    <xdr:row>7</xdr:row>
                    <xdr:rowOff>129396</xdr:rowOff>
                  </from>
                  <to>
                    <xdr:col>29</xdr:col>
                    <xdr:colOff>724619</xdr:colOff>
                    <xdr:row>10</xdr:row>
                    <xdr:rowOff>69011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D1A0FB4-5426-4527-9763-261FFBA33DA6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90118D3E-627C-409D-8E4B-1BA6D5D795FF}">
          <x14:formula1>
            <xm:f>'Referencia - erros'!$D$1:$D$10</xm:f>
          </x14:formula1>
          <xm:sqref>D24:G26 H25:H26 I24:U26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2FE63-79DE-4460-B59E-1D325F7FBED6}">
  <sheetPr codeName="Planilha171"/>
  <dimension ref="A1:BW309"/>
  <sheetViews>
    <sheetView showGridLines="0" showZeros="0" zoomScale="80" zoomScaleNormal="80" workbookViewId="0">
      <pane xSplit="3" ySplit="4" topLeftCell="D5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A36" sqref="A36:XFD38"/>
    </sheetView>
  </sheetViews>
  <sheetFormatPr defaultColWidth="9.125" defaultRowHeight="36" x14ac:dyDescent="0.6"/>
  <cols>
    <col min="1" max="1" width="7.875" style="37" customWidth="1"/>
    <col min="2" max="2" width="19.75" style="34" bestFit="1" customWidth="1"/>
    <col min="3" max="3" width="14.375" style="34" customWidth="1"/>
    <col min="4" max="8" width="9.625" style="34" customWidth="1"/>
    <col min="9" max="21" width="9.625" style="26" customWidth="1"/>
    <col min="22" max="22" width="12.625" style="26" hidden="1" customWidth="1"/>
    <col min="23" max="23" width="14.625" style="26" hidden="1" customWidth="1"/>
    <col min="24" max="24" width="12.125" style="67" hidden="1" customWidth="1"/>
    <col min="25" max="25" width="59.625" style="67" hidden="1" customWidth="1"/>
    <col min="26" max="26" width="8.875" style="18" bestFit="1" customWidth="1"/>
    <col min="27" max="27" width="32.375" style="18" bestFit="1" customWidth="1"/>
    <col min="28" max="28" width="6.75" style="18" customWidth="1"/>
    <col min="29" max="29" width="20.25" style="18" customWidth="1"/>
    <col min="30" max="30" width="15.875" style="18" customWidth="1"/>
    <col min="31" max="31" width="15.25" style="18" customWidth="1"/>
    <col min="32" max="32" width="10.125" style="18" customWidth="1"/>
    <col min="33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9"/>
      <c r="I1" s="269"/>
      <c r="J1" s="269"/>
      <c r="K1" s="269"/>
      <c r="L1" s="269"/>
      <c r="M1" s="269"/>
      <c r="N1" s="269"/>
      <c r="O1" s="270" t="s">
        <v>126</v>
      </c>
      <c r="P1" s="271"/>
      <c r="Q1" s="271"/>
      <c r="R1" s="3" t="s">
        <v>127</v>
      </c>
      <c r="S1" s="272">
        <f>$M$2</f>
        <v>45769</v>
      </c>
      <c r="T1" s="272"/>
      <c r="U1" s="32"/>
      <c r="V1" s="115" t="s">
        <v>128</v>
      </c>
      <c r="W1" s="116" t="str">
        <f>_xlfn.XLOOKUP($V$1,$V$26,$B$26," ",0,1)</f>
        <v xml:space="preserve"> </v>
      </c>
      <c r="X1" s="27" t="str">
        <f>_xlfn.XLOOKUP($V$1,$V$29,$B$29," ",0,1)</f>
        <v>auxiliar3</v>
      </c>
      <c r="Y1" s="301" t="s">
        <v>163</v>
      </c>
      <c r="Z1" s="68"/>
      <c r="AA1" s="80" t="s">
        <v>35</v>
      </c>
      <c r="AB1" s="80" t="s">
        <v>129</v>
      </c>
      <c r="AC1" s="80" t="s">
        <v>130</v>
      </c>
      <c r="AD1" s="80" t="s">
        <v>131</v>
      </c>
      <c r="AE1" s="80" t="s">
        <v>132</v>
      </c>
      <c r="AF1" s="81"/>
      <c r="AG1" s="71"/>
      <c r="AH1" s="1"/>
      <c r="AI1" s="1"/>
      <c r="AJ1" s="29"/>
      <c r="AK1" s="29"/>
    </row>
    <row r="2" spans="1:37" s="17" customFormat="1" ht="18.2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>Supervisores:    • supervisor3 • supervisor1   •  Supervisor Junior: auxiliar3   •  Supervisor técnico: lider1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'01'!M2:Q2+21</f>
        <v>45769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 xml:space="preserve"> </v>
      </c>
      <c r="W2" s="27" t="str">
        <f>_xlfn.XLOOKUP($V$1,$V$28,$B$28," ",0,1)</f>
        <v xml:space="preserve"> </v>
      </c>
      <c r="X2" s="117" t="str">
        <f>_xlfn.XLOOKUP($V$1,$V$32,$B$32," ",0,1)</f>
        <v>lider1</v>
      </c>
      <c r="Y2" s="302"/>
      <c r="Z2" s="57"/>
      <c r="AA2" s="16"/>
      <c r="AB2" s="80"/>
      <c r="AC2" s="82">
        <f>$AC$3</f>
        <v>45769</v>
      </c>
      <c r="AD2" s="82" t="e">
        <f>_xlfn.XLOOKUP(AC2,previsao[dia],previsao[tempo],,0,1)</f>
        <v>#N/A</v>
      </c>
      <c r="AE2" s="83" t="e">
        <f>_xlfn.XLOOKUP($AC$2,previsao[dia],previsao[maxima],,0,1)</f>
        <v>#N/A</v>
      </c>
      <c r="AF2" s="83" t="e">
        <f>_xlfn.XLOOKUP($AC$2,previsao[dia],previsao[minima],,0,1)</f>
        <v>#N/A</v>
      </c>
      <c r="AG2" s="65"/>
      <c r="AH2" s="2"/>
      <c r="AI2" s="2"/>
      <c r="AJ2" s="2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>supervisor4</v>
      </c>
      <c r="W3" s="27" t="str">
        <f>_xlfn.XLOOKUP($V$1,$V$30,$B$30," ",0,1)</f>
        <v>supervisor3</v>
      </c>
      <c r="X3" s="118"/>
      <c r="Y3" s="302"/>
      <c r="Z3" s="57"/>
      <c r="AA3" s="16"/>
      <c r="AB3" s="84"/>
      <c r="AC3" s="82">
        <f>$M$2</f>
        <v>45769</v>
      </c>
      <c r="AD3" s="308" t="e">
        <f>_xlfn.XLOOKUP(AD2,'Referencia - erros'!H2:H30,'Referencia - erros'!I2:I30,,0,1)</f>
        <v>#N/A</v>
      </c>
      <c r="AE3" s="308"/>
      <c r="AF3" s="308"/>
      <c r="AG3" s="7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>auxiliar4</v>
      </c>
      <c r="W4" s="114" t="str">
        <f>_xlfn.XLOOKUP($V$1,$V$31,$B$31," ",0,1)</f>
        <v>supervisor1</v>
      </c>
      <c r="X4" s="119"/>
      <c r="Y4" s="303"/>
      <c r="Z4" s="63"/>
      <c r="AA4" s="63"/>
      <c r="AB4" s="63"/>
      <c r="AC4" s="63"/>
      <c r="AD4" s="63"/>
      <c r="AE4" s="76"/>
      <c r="AF4" s="76"/>
      <c r="AG4" s="66"/>
    </row>
    <row r="5" spans="1:37" s="17" customFormat="1" ht="21.6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227"/>
      <c r="E5" s="227"/>
      <c r="F5" s="227"/>
      <c r="G5" s="227"/>
      <c r="H5" s="227"/>
      <c r="I5" s="227"/>
      <c r="J5" s="227"/>
      <c r="K5" s="22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QAP</v>
      </c>
      <c r="W5" s="90">
        <f>_xlfn.XLOOKUP(B5,'Escala mensal'!$E$4:$E$23,'Escala mensal'!$AA$4:$AA$23," ",0,1)</f>
        <v>0</v>
      </c>
      <c r="X5" s="57"/>
      <c r="Y5" s="57"/>
      <c r="Z5" s="16"/>
      <c r="AA5" s="16"/>
      <c r="AB5" s="16"/>
      <c r="AC5" s="16"/>
      <c r="AD5" s="16"/>
      <c r="AE5" s="16"/>
      <c r="AF5" s="16"/>
    </row>
    <row r="6" spans="1:37" s="17" customFormat="1" ht="22.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227"/>
      <c r="G6" s="227"/>
      <c r="H6" s="227"/>
      <c r="I6" s="227"/>
      <c r="J6" s="227"/>
      <c r="K6" s="227"/>
      <c r="L6" s="227"/>
      <c r="M6" s="227"/>
      <c r="N6" s="87"/>
      <c r="O6" s="87"/>
      <c r="P6" s="87"/>
      <c r="Q6" s="87"/>
      <c r="R6" s="87"/>
      <c r="S6" s="87"/>
      <c r="T6" s="87"/>
      <c r="U6" s="87"/>
      <c r="V6" s="31" t="str">
        <f t="shared" ref="V6:V21" si="0">IF(W6=0,"QAP",IF(W6="X","FOLGA",IF(W6="F","FÉRIAS",IF(W6="A","FOLGA",IF(W6="O","FOLGA",IF(W6=9,"QAP",IF(W6=12,"QAP",IF(W6=7,"QAP",IF(W6=14,"QAP",IF(W6=16,"QAP",IF(W6="B","FOLGA",IF(W6="T","QAP",IF(W6="N","QAP",IF(W6=10,"QAP",IF(W6=11,"QAP",IF(W6="AT","ATESTADO",IF(W6=" ","CONTRATAR")))))))))))))))))</f>
        <v>QAP</v>
      </c>
      <c r="W6" s="90">
        <f>_xlfn.XLOOKUP(B6,'Escala mensal'!$E$4:$E$23,'Escala mensal'!$AA$4:$AA$23," ",0,1)</f>
        <v>0</v>
      </c>
      <c r="X6" s="57"/>
      <c r="Y6" s="57"/>
      <c r="Z6" s="16"/>
      <c r="AA6" s="16"/>
      <c r="AB6" s="16"/>
      <c r="AC6" s="16"/>
      <c r="AD6" s="100"/>
      <c r="AE6" s="16"/>
      <c r="AF6" s="16"/>
    </row>
    <row r="7" spans="1:37" s="17" customFormat="1" ht="22.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227"/>
      <c r="G7" s="227"/>
      <c r="H7" s="227"/>
      <c r="I7" s="227"/>
      <c r="J7" s="227"/>
      <c r="K7" s="227"/>
      <c r="L7" s="227"/>
      <c r="M7" s="227"/>
      <c r="N7" s="87"/>
      <c r="O7" s="87"/>
      <c r="P7" s="87"/>
      <c r="Q7" s="87"/>
      <c r="R7" s="87"/>
      <c r="S7" s="87"/>
      <c r="T7" s="87"/>
      <c r="U7" s="87"/>
      <c r="V7" s="31" t="str">
        <f t="shared" si="0"/>
        <v>QAP</v>
      </c>
      <c r="W7" s="90">
        <f>_xlfn.XLOOKUP(B7,'Escala mensal'!$E$4:$E$23,'Escala mensal'!$AA$4:$AA$23," ",0,1)</f>
        <v>0</v>
      </c>
      <c r="X7" s="57"/>
      <c r="Y7" s="57"/>
      <c r="Z7" s="16"/>
      <c r="AA7" s="16"/>
      <c r="AB7" s="16"/>
      <c r="AC7" s="16"/>
      <c r="AD7" s="16"/>
      <c r="AE7" s="16"/>
      <c r="AF7" s="16"/>
    </row>
    <row r="8" spans="1:37" s="17" customFormat="1" ht="22.1" hidden="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31" t="str">
        <f t="shared" si="0"/>
        <v>FOLGA</v>
      </c>
      <c r="W8" s="90" t="str">
        <f>_xlfn.XLOOKUP(B8,'Escala mensal'!$E$4:$E$23,'Escala mensal'!$AA$4:$AA$23," ",0,1)</f>
        <v>X</v>
      </c>
      <c r="X8" s="57"/>
      <c r="Y8" s="57"/>
      <c r="Z8" s="16"/>
      <c r="AA8" s="16"/>
      <c r="AB8" s="16"/>
      <c r="AC8" s="16"/>
      <c r="AD8" s="16"/>
      <c r="AE8" s="16"/>
      <c r="AF8" s="16"/>
    </row>
    <row r="9" spans="1:37" s="17" customFormat="1" ht="22.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227"/>
      <c r="I9" s="227"/>
      <c r="J9" s="227"/>
      <c r="K9" s="227"/>
      <c r="L9" s="227"/>
      <c r="M9" s="227"/>
      <c r="N9" s="227"/>
      <c r="O9" s="227"/>
      <c r="P9" s="87"/>
      <c r="Q9" s="87"/>
      <c r="R9" s="87"/>
      <c r="S9" s="87"/>
      <c r="T9" s="87"/>
      <c r="U9" s="87"/>
      <c r="V9" s="31" t="str">
        <f t="shared" si="0"/>
        <v>QAP</v>
      </c>
      <c r="W9" s="90">
        <f>_xlfn.XLOOKUP(B9,'Escala mensal'!$E$4:$E$23,'Escala mensal'!$AA$4:$AA$23," ",0,1)</f>
        <v>0</v>
      </c>
      <c r="X9" s="57"/>
      <c r="Y9" s="57"/>
      <c r="Z9" s="16"/>
      <c r="AA9" s="16"/>
      <c r="AB9" s="16"/>
      <c r="AC9" s="16"/>
      <c r="AD9" s="16"/>
      <c r="AE9" s="16"/>
      <c r="AF9" s="16"/>
    </row>
    <row r="10" spans="1:37" s="17" customFormat="1" ht="22.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227"/>
      <c r="J10" s="227"/>
      <c r="K10" s="227"/>
      <c r="L10" s="227"/>
      <c r="M10" s="227"/>
      <c r="N10" s="227"/>
      <c r="O10" s="227"/>
      <c r="P10" s="227"/>
      <c r="Q10" s="87"/>
      <c r="R10" s="87"/>
      <c r="S10" s="87"/>
      <c r="T10" s="87"/>
      <c r="U10" s="87"/>
      <c r="V10" s="31" t="str">
        <f t="shared" ref="V10" si="1">IF(W10=0,"QAP",IF(W10="X","FOLGA",IF(W10="F","FÉRIAS",IF(W10="A","FOLGA",IF(W10="O","FOLGA",IF(W10=9,"QAP",IF(W10=12,"QAP",IF(W10=7,"QAP",IF(W10=14,"QAP",IF(W10=16,"QAP",IF(W10="B","FOLGA",IF(W10="T","QAP",IF(W10="N","QAP",IF(W10=10,"QAP",IF(W10=11,"QAP",IF(W10="AT","ATESTADO",IF(W10=" ","CONTRATAR")))))))))))))))))</f>
        <v>QAP</v>
      </c>
      <c r="W10" s="90">
        <f>_xlfn.XLOOKUP(B10,'Escala mensal'!$E$4:$E$23,'Escala mensal'!$AA$4:$AA$23," ",0,1)</f>
        <v>0</v>
      </c>
      <c r="X10" s="57"/>
      <c r="Y10" s="57"/>
      <c r="Z10" s="16"/>
      <c r="AA10" s="16"/>
      <c r="AB10" s="16"/>
      <c r="AC10" s="16"/>
      <c r="AD10" s="16"/>
      <c r="AE10" s="16"/>
      <c r="AF10" s="16"/>
    </row>
    <row r="11" spans="1:37" s="17" customFormat="1" ht="22.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227"/>
      <c r="L11" s="227"/>
      <c r="M11" s="227"/>
      <c r="N11" s="227"/>
      <c r="O11" s="227"/>
      <c r="P11" s="227"/>
      <c r="Q11" s="227"/>
      <c r="R11" s="227"/>
      <c r="S11" s="87"/>
      <c r="T11" s="87"/>
      <c r="U11" s="87"/>
      <c r="V11" s="31" t="str">
        <f t="shared" si="0"/>
        <v>QAP</v>
      </c>
      <c r="W11" s="90">
        <f>_xlfn.XLOOKUP(B11,'Escala mensal'!$E$4:$E$23,'Escala mensal'!$AA$4:$AA$23," ",0,1)</f>
        <v>0</v>
      </c>
      <c r="X11" s="57"/>
      <c r="Y11" s="57"/>
      <c r="Z11" s="16"/>
      <c r="AA11" s="16"/>
      <c r="AB11" s="16"/>
      <c r="AC11" s="16"/>
      <c r="AD11" s="16"/>
      <c r="AE11" s="16"/>
      <c r="AF11" s="16"/>
    </row>
    <row r="12" spans="1:37" s="17" customFormat="1" ht="22.1" hidden="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31" t="str">
        <f t="shared" si="0"/>
        <v>FOLGA</v>
      </c>
      <c r="W12" s="90" t="str">
        <f>_xlfn.XLOOKUP(B12,'Escala mensal'!$E$4:$E$23,'Escala mensal'!$AA$4:$AA$23," ",0,1)</f>
        <v>X</v>
      </c>
      <c r="X12" s="57"/>
      <c r="Y12" s="57"/>
      <c r="Z12" s="16"/>
      <c r="AA12" s="16"/>
      <c r="AB12" s="16"/>
      <c r="AC12" s="16"/>
      <c r="AD12" s="16"/>
      <c r="AE12" s="16"/>
      <c r="AF12" s="16"/>
    </row>
    <row r="13" spans="1:37" s="17" customFormat="1" ht="22.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227"/>
      <c r="L13" s="227"/>
      <c r="M13" s="227"/>
      <c r="N13" s="227"/>
      <c r="O13" s="227"/>
      <c r="P13" s="227"/>
      <c r="Q13" s="227"/>
      <c r="R13" s="227"/>
      <c r="S13" s="87"/>
      <c r="T13" s="87"/>
      <c r="U13" s="87"/>
      <c r="V13" s="31" t="str">
        <f t="shared" si="0"/>
        <v>QAP</v>
      </c>
      <c r="W13" s="90">
        <f>_xlfn.XLOOKUP(B13,'Escala mensal'!$E$4:$E$23,'Escala mensal'!$AA$4:$AA$23," ",0,1)</f>
        <v>0</v>
      </c>
      <c r="X13" s="57"/>
      <c r="Y13" s="57"/>
      <c r="Z13" s="16"/>
      <c r="AA13" s="16"/>
      <c r="AB13" s="16"/>
      <c r="AC13" s="16"/>
      <c r="AD13" s="16"/>
      <c r="AE13" s="16"/>
      <c r="AF13" s="16"/>
    </row>
    <row r="14" spans="1:37" s="17" customFormat="1" ht="22.1" customHeight="1" x14ac:dyDescent="0.25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227"/>
      <c r="L14" s="227"/>
      <c r="M14" s="227"/>
      <c r="N14" s="227"/>
      <c r="O14" s="227"/>
      <c r="P14" s="227"/>
      <c r="Q14" s="227"/>
      <c r="R14" s="227"/>
      <c r="S14" s="87"/>
      <c r="T14" s="87"/>
      <c r="U14" s="87"/>
      <c r="V14" s="31" t="str">
        <f t="shared" si="0"/>
        <v>QAP</v>
      </c>
      <c r="W14" s="90">
        <f>_xlfn.XLOOKUP(B14,'Escala mensal'!$E$4:$E$23,'Escala mensal'!$AA$4:$AA$23," ",0,1)</f>
        <v>0</v>
      </c>
      <c r="X14" s="57"/>
      <c r="Y14" s="57"/>
      <c r="Z14" s="16"/>
      <c r="AA14" s="16"/>
      <c r="AB14" s="16"/>
      <c r="AC14" s="16"/>
      <c r="AD14" s="16"/>
      <c r="AE14" s="16"/>
      <c r="AF14" s="16"/>
    </row>
    <row r="15" spans="1:37" ht="22.1" hidden="1" customHeight="1" x14ac:dyDescent="0.6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31" t="str">
        <f t="shared" si="0"/>
        <v>FOLGA</v>
      </c>
      <c r="W15" s="90" t="str">
        <f>_xlfn.XLOOKUP(B15,'Escala mensal'!$E$4:$E$23,'Escala mensal'!$AA$4:$AA$23," ",0,1)</f>
        <v>X</v>
      </c>
      <c r="X15" s="57"/>
      <c r="Y15" s="57"/>
      <c r="Z15" s="16"/>
      <c r="AA15" s="16"/>
      <c r="AB15" s="16"/>
      <c r="AC15" s="16"/>
      <c r="AD15" s="16"/>
    </row>
    <row r="16" spans="1:37" ht="22.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227"/>
      <c r="N16" s="227"/>
      <c r="O16" s="227"/>
      <c r="P16" s="227"/>
      <c r="Q16" s="227"/>
      <c r="R16" s="227"/>
      <c r="S16" s="227"/>
      <c r="T16" s="227"/>
      <c r="U16" s="87"/>
      <c r="V16" s="31" t="str">
        <f t="shared" si="0"/>
        <v>QAP</v>
      </c>
      <c r="W16" s="90">
        <f>_xlfn.XLOOKUP(B16,'Escala mensal'!$E$4:$E$23,'Escala mensal'!$AA$4:$AA$23," ",0,1)</f>
        <v>0</v>
      </c>
      <c r="X16" s="57"/>
      <c r="Y16" s="57"/>
      <c r="Z16" s="16"/>
      <c r="AA16" s="16"/>
      <c r="AB16" s="16"/>
      <c r="AC16" s="16"/>
      <c r="AD16" s="16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169" t="str">
        <f t="shared" si="0"/>
        <v>QAP</v>
      </c>
      <c r="W17" s="170">
        <f>_xlfn.XLOOKUP(B17,'Escala mensal'!$E$4:$E$23,'Escala mensal'!$AA$4:$AA$23," ",0,1)</f>
        <v>0</v>
      </c>
      <c r="X17" s="171"/>
      <c r="Y17" s="171"/>
      <c r="Z17" s="16"/>
      <c r="AA17" s="16"/>
      <c r="AB17" s="16"/>
      <c r="AC17" s="16"/>
      <c r="AD17" s="16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QAP</v>
      </c>
      <c r="W18" s="90">
        <f>_xlfn.XLOOKUP(B18,'Escala mensal'!$E$4:$E$23,'Escala mensal'!$AA$4:$AA$23," ",0,1)</f>
        <v>0</v>
      </c>
      <c r="X18" s="57"/>
      <c r="Y18" s="57"/>
      <c r="Z18" s="16"/>
      <c r="AA18" s="16"/>
      <c r="AB18" s="16"/>
      <c r="AC18" s="16"/>
      <c r="AD18" s="16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mensal'!$AA$4:$AA$23," ",0,1)</f>
        <v>0</v>
      </c>
      <c r="X19" s="57"/>
      <c r="Y19" s="57"/>
      <c r="Z19" s="16"/>
      <c r="AA19" s="16"/>
      <c r="AB19" s="16"/>
      <c r="AC19" s="16"/>
      <c r="AD19" s="16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mensal'!$AA$4:$AA$23," ",0,1)</f>
        <v>0</v>
      </c>
      <c r="X20" s="57"/>
      <c r="Y20" s="57"/>
      <c r="Z20" s="16"/>
      <c r="AA20" s="16"/>
      <c r="AB20" s="16"/>
      <c r="AC20" s="16"/>
      <c r="AD20" s="16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mensal'!$AA$4:$AA$23," ",0,1)</f>
        <v>0</v>
      </c>
      <c r="X21" s="57"/>
      <c r="Y21" s="57"/>
      <c r="Z21" s="16"/>
      <c r="AA21" s="16"/>
      <c r="AB21" s="16"/>
      <c r="AC21" s="16"/>
      <c r="AD21" s="16"/>
    </row>
    <row r="22" spans="1:37" ht="22.1" customHeight="1" x14ac:dyDescent="0.6">
      <c r="A22" s="253" t="str">
        <f>_xlfn.CONCAT(SUBTOTAL(103, $A$5:$A$20), " ", "Op. estacionamento")</f>
        <v>9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3"/>
      <c r="W22" s="54"/>
      <c r="X22" s="57"/>
      <c r="Y22" s="57"/>
      <c r="Z22" s="16"/>
      <c r="AA22" s="16"/>
      <c r="AB22" s="16"/>
      <c r="AC22" s="16"/>
      <c r="AD22" s="16"/>
    </row>
    <row r="23" spans="1:37" ht="22.1" hidden="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2">IF(W23=0,"QAP",IF(W23="X","FOLGA",IF(W23="F","FÉRIAS",IF(W23="A","FOLGA",IF(W23="O","FOLGA",IF(W23=9,"QAP",IF(W23=12,"QAP",IF(W23=7,"QAP",IF(W23=14,"QAP",IF(W23=16,"QAP",IF(W23="B","FOLGA",IF(W23="T","QAP",IF(W23="N","QAP",IF(W23=10,"QAP",IF(W23=11,"QAP",IF(W23="AT","ATESTADO",IF(W23=" ","CONTRATAR")))))))))))))))))</f>
        <v>FÉRIAS</v>
      </c>
      <c r="W23" s="90" t="str">
        <f>_xlfn.XLOOKUP(B23,'Escala mensal'!$E$28:$E$36,'Escala mensal'!$AA$28:$AA$36,,0,1)</f>
        <v>F</v>
      </c>
      <c r="X23" s="57"/>
      <c r="Y23" s="57"/>
      <c r="Z23" s="16"/>
      <c r="AA23" s="16"/>
      <c r="AB23" s="16"/>
      <c r="AC23" s="16"/>
      <c r="AD23" s="16"/>
    </row>
    <row r="24" spans="1:37" ht="22.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228"/>
      <c r="J24" s="228"/>
      <c r="K24" s="228"/>
      <c r="L24" s="228"/>
      <c r="M24" s="228"/>
      <c r="N24" s="228"/>
      <c r="O24" s="228"/>
      <c r="P24" s="228"/>
      <c r="Q24" s="88"/>
      <c r="R24" s="88"/>
      <c r="S24" s="88"/>
      <c r="T24" s="88"/>
      <c r="U24" s="89"/>
      <c r="V24" s="31" t="str">
        <f t="shared" si="2"/>
        <v>QAP</v>
      </c>
      <c r="W24" s="90">
        <f>_xlfn.XLOOKUP(B24,'Escala mensal'!$E$28:$E$36,'Escala mensal'!$AA$28:$AA$36,,0,1)</f>
        <v>0</v>
      </c>
      <c r="X24" s="57"/>
      <c r="Y24" s="57"/>
      <c r="Z24" s="16"/>
      <c r="AA24" s="16"/>
      <c r="AB24" s="16"/>
      <c r="AC24" s="16"/>
      <c r="AD24" s="16"/>
      <c r="AJ24" s="17"/>
    </row>
    <row r="25" spans="1:37" s="30" customFormat="1" ht="22.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88"/>
      <c r="G25" s="88"/>
      <c r="H25" s="88"/>
      <c r="I25" s="88"/>
      <c r="J25" s="88"/>
      <c r="K25" s="88"/>
      <c r="L25" s="88"/>
      <c r="M25" s="228"/>
      <c r="N25" s="228"/>
      <c r="O25" s="228"/>
      <c r="P25" s="228"/>
      <c r="Q25" s="228"/>
      <c r="R25" s="228"/>
      <c r="S25" s="228"/>
      <c r="T25" s="228"/>
      <c r="U25" s="228"/>
      <c r="V25" s="31" t="str">
        <f t="shared" si="2"/>
        <v>QAP</v>
      </c>
      <c r="W25" s="90">
        <f>_xlfn.XLOOKUP(B25,'Escala mensal'!$E$28:$E$36,'Escala mensal'!$AA$28:$AA$36,,0,1)</f>
        <v>0</v>
      </c>
      <c r="X25" s="59"/>
      <c r="Y25" s="59"/>
      <c r="Z25" s="16"/>
      <c r="AA25" s="16"/>
      <c r="AB25" s="16"/>
      <c r="AC25" s="16"/>
      <c r="AD25" s="16"/>
      <c r="AE25" s="18"/>
      <c r="AF25" s="16"/>
    </row>
    <row r="26" spans="1:37" s="30" customFormat="1" ht="22.1" hidden="1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31" t="str">
        <f t="shared" si="2"/>
        <v>FOLGA</v>
      </c>
      <c r="W26" s="90" t="str">
        <f>_xlfn.XLOOKUP(B26,'Escala mensal'!$E$28:$E$36,'Escala mensal'!$AA$28:$AA$36,,0,1)</f>
        <v>X</v>
      </c>
      <c r="X26" s="59"/>
      <c r="Y26" s="59"/>
      <c r="Z26" s="16"/>
      <c r="AA26" s="16"/>
      <c r="AB26" s="16"/>
      <c r="AC26" s="16"/>
      <c r="AD26" s="16"/>
      <c r="AE26" s="18"/>
      <c r="AF26" s="16"/>
    </row>
    <row r="27" spans="1:37" s="30" customFormat="1" ht="22.1" customHeight="1" x14ac:dyDescent="0.6">
      <c r="A27" s="253" t="str">
        <f>CONCATENATE(SUBTOTAL(103, $A$23:$A$26), " ", "Cftv")</f>
        <v>2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4"/>
      <c r="W27" s="54"/>
      <c r="X27" s="59"/>
      <c r="Y27" s="59"/>
      <c r="Z27" s="16"/>
      <c r="AA27" s="16"/>
      <c r="AB27" s="16"/>
      <c r="AC27" s="16"/>
      <c r="AD27" s="16"/>
      <c r="AE27" s="18"/>
      <c r="AF27" s="16"/>
    </row>
    <row r="28" spans="1:37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FOLGA</v>
      </c>
      <c r="W28" s="90" t="str">
        <f>_xlfn.XLOOKUP(B28,'Escala mensal'!$E$28:$E$36,'Escala mensal'!$AA$28:$AA$36,,0,1)</f>
        <v>X</v>
      </c>
      <c r="X28" s="59"/>
      <c r="Y28" s="59"/>
      <c r="Z28" s="16"/>
      <c r="AA28" s="16"/>
      <c r="AB28" s="16"/>
      <c r="AC28" s="16"/>
      <c r="AD28" s="16"/>
      <c r="AE28" s="18"/>
      <c r="AF28" s="16"/>
    </row>
    <row r="29" spans="1:37" s="30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QAP</v>
      </c>
      <c r="W29" s="90">
        <f>_xlfn.XLOOKUP(B29,'Escala mensal'!$E$28:$E$36,'Escala mensal'!$AA$28:$AA$36,,0,1)</f>
        <v>0</v>
      </c>
      <c r="X29" s="59"/>
      <c r="Y29" s="59"/>
      <c r="Z29" s="16"/>
      <c r="AA29" s="16"/>
      <c r="AB29" s="16"/>
      <c r="AC29" s="16"/>
      <c r="AD29" s="16"/>
      <c r="AE29" s="18"/>
      <c r="AF29" s="16"/>
    </row>
    <row r="30" spans="1:37" s="30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3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QAP</v>
      </c>
      <c r="W30" s="90">
        <f>_xlfn.XLOOKUP(B30,'Escala mensal'!$E$28:$E$36,'Escala mensal'!$AA$28:$AA$36,,0,1)</f>
        <v>0</v>
      </c>
      <c r="X30" s="59"/>
      <c r="Y30" s="59"/>
      <c r="Z30" s="16"/>
      <c r="AA30" s="16"/>
      <c r="AB30" s="16"/>
      <c r="AC30" s="16"/>
      <c r="AD30" s="16"/>
      <c r="AE30" s="18"/>
      <c r="AF30" s="16"/>
    </row>
    <row r="31" spans="1:37" s="36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3"/>
        <v>QAP</v>
      </c>
      <c r="W31" s="90">
        <f>_xlfn.XLOOKUP(B31,'Escala mensal'!$E$28:$E$36,'Escala mensal'!$AA$28:$AA$36,,0,1)</f>
        <v>0</v>
      </c>
      <c r="X31" s="57"/>
      <c r="Y31" s="57"/>
      <c r="Z31" s="16"/>
      <c r="AA31" s="16"/>
      <c r="AB31" s="16"/>
      <c r="AC31" s="16"/>
      <c r="AD31" s="16"/>
      <c r="AE31" s="18"/>
      <c r="AF31" s="18"/>
      <c r="AG31" s="34"/>
      <c r="AH31" s="34"/>
      <c r="AI31" s="34"/>
      <c r="AJ31" s="17"/>
      <c r="AK31" s="34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3"/>
        <v>QAP</v>
      </c>
      <c r="W32" s="90">
        <f>_xlfn.XLOOKUP(B32,'Escala mensal'!$E$28:$E$36,'Escala mensal'!$AA$28:$AA$36,,0,1)</f>
        <v>0</v>
      </c>
      <c r="X32" s="57"/>
      <c r="Y32" s="57"/>
      <c r="Z32" s="16"/>
      <c r="AA32" s="16"/>
      <c r="AB32" s="16"/>
      <c r="AC32" s="16"/>
      <c r="AD32" s="16"/>
      <c r="AE32" s="18"/>
      <c r="AF32" s="18"/>
      <c r="AG32" s="34"/>
      <c r="AH32" s="34"/>
      <c r="AI32" s="34"/>
      <c r="AJ32" s="17"/>
      <c r="AK32" s="34"/>
    </row>
    <row r="33" spans="1:37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 xml:space="preserve">FOLGAS:  •   •   •   • colaborador13 •  •   •   • colaborador14 •   •   • colaborador15 •   •   •   •   •   •   •   •   •  • auxiliar2• auxiliar1•  •  •  •  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 xml:space="preserve">OP.Cftv :   • supervisor4 • auxiliar4 •  </v>
      </c>
      <c r="Q33" s="296"/>
      <c r="R33" s="296"/>
      <c r="S33" s="296"/>
      <c r="T33" s="296"/>
      <c r="U33" s="297"/>
      <c r="V33" s="177"/>
      <c r="W33" s="177"/>
      <c r="X33" s="99"/>
      <c r="Y33" s="99"/>
      <c r="Z33" s="100"/>
      <c r="AA33" s="100"/>
      <c r="AB33" s="100"/>
      <c r="AC33" s="100"/>
      <c r="AD33" s="100"/>
      <c r="AE33" s="179"/>
      <c r="AF33" s="179"/>
      <c r="AG33" s="179"/>
      <c r="AH33" s="179"/>
      <c r="AI33" s="179"/>
      <c r="AJ33" s="100"/>
      <c r="AK33" s="179"/>
    </row>
    <row r="34" spans="1:37" s="180" customFormat="1" ht="21.25" customHeight="1" x14ac:dyDescent="0.4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",$X$36)</f>
        <v xml:space="preserve">FÉRIAS:  •   •   •   •   •  •   •   •   •   •    •   •   •   •   •   •   •   • supervisor2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98"/>
      <c r="Q34" s="299"/>
      <c r="R34" s="299"/>
      <c r="S34" s="299"/>
      <c r="T34" s="299"/>
      <c r="U34" s="300"/>
      <c r="V34" s="99"/>
      <c r="W34" s="99"/>
      <c r="X34" s="99"/>
      <c r="Y34" s="99"/>
      <c r="Z34" s="100"/>
      <c r="AA34" s="100"/>
      <c r="AB34" s="100"/>
      <c r="AC34" s="100"/>
      <c r="AD34" s="100"/>
      <c r="AE34" s="179"/>
      <c r="AF34" s="179"/>
      <c r="AG34" s="179"/>
      <c r="AH34" s="179"/>
      <c r="AI34" s="179"/>
      <c r="AJ34" s="100"/>
      <c r="AK34" s="179"/>
    </row>
    <row r="35" spans="1:37" s="186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184"/>
      <c r="W35" s="184"/>
      <c r="X35" s="185" t="str">
        <f>_xlfn.XLOOKUP($A$35,$V$31,$B$31," ",0,1)</f>
        <v xml:space="preserve"> </v>
      </c>
      <c r="Y35" s="185"/>
      <c r="Z35" s="100"/>
      <c r="AA35" s="100"/>
      <c r="AB35" s="100"/>
      <c r="AC35" s="100"/>
      <c r="AD35" s="100"/>
      <c r="AE35" s="179"/>
      <c r="AF35" s="100"/>
      <c r="AG35" s="100"/>
      <c r="AH35" s="182"/>
      <c r="AI35" s="182"/>
      <c r="AJ35" s="182"/>
      <c r="AK35" s="182"/>
    </row>
    <row r="36" spans="1:37" s="58" customFormat="1" ht="36.700000000000003" hidden="1" customHeight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 xml:space="preserve"> 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>supervisor2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63"/>
      <c r="AC36" s="63"/>
      <c r="AD36" s="63"/>
      <c r="AE36" s="64"/>
      <c r="AF36" s="63"/>
      <c r="AG36" s="59"/>
      <c r="AH36" s="59"/>
      <c r="AI36" s="59"/>
      <c r="AJ36" s="59"/>
      <c r="AK36" s="59"/>
    </row>
    <row r="37" spans="1:37" s="33" customFormat="1" hidden="1" x14ac:dyDescent="0.6">
      <c r="A37" s="91" t="s">
        <v>154</v>
      </c>
      <c r="B37" s="91" t="str">
        <f>_xlfn.XLOOKUP($A$37,$V$5,$B$5," ",0,1)</f>
        <v xml:space="preserve"> </v>
      </c>
      <c r="C37" s="91" t="str">
        <f>_xlfn.XLOOKUP($A$37,$V$6,$B$6," ",0,1)</f>
        <v xml:space="preserve"> </v>
      </c>
      <c r="D37" s="91" t="str">
        <f>_xlfn.XLOOKUP($A$37,$V$7,$B$7," ",0,1)</f>
        <v xml:space="preserve"> </v>
      </c>
      <c r="E37" s="91" t="str">
        <f>_xlfn.XLOOKUP($A$37,$V$8,$B$8," ",0,1)</f>
        <v>colaborador13</v>
      </c>
      <c r="F37" s="91" t="str">
        <f>_xlfn.XLOOKUP($A$37,$V$9,$B$9,"",0,1)</f>
        <v/>
      </c>
      <c r="G37" s="91" t="str">
        <f>_xlfn.XLOOKUP($A$37,$V$10,$B$10," ",0,1)</f>
        <v xml:space="preserve"> </v>
      </c>
      <c r="H37" s="91" t="str">
        <f>_xlfn.XLOOKUP($A$37,$V$11,$B$11," ",0,1)</f>
        <v xml:space="preserve"> </v>
      </c>
      <c r="I37" s="91" t="str">
        <f>_xlfn.XLOOKUP($A$37,$V$12,$B$12," ",0,1)</f>
        <v>colaborador14</v>
      </c>
      <c r="J37" s="91" t="str">
        <f>_xlfn.XLOOKUP($A$37,$V$13,$B$13," ",0,1)</f>
        <v xml:space="preserve"> </v>
      </c>
      <c r="K37" s="91" t="str">
        <f>_xlfn.XLOOKUP($A$37,$V$14,$B$14," ",0,1)</f>
        <v xml:space="preserve"> </v>
      </c>
      <c r="L37" s="91" t="str">
        <f>_xlfn.XLOOKUP($A$37,$V$15,$B$15," ",0,1)</f>
        <v>colaborador15</v>
      </c>
      <c r="M37" s="91" t="str">
        <f>_xlfn.XLOOKUP($A$37,$V$16,$B$16," ",0,1)</f>
        <v xml:space="preserve"> </v>
      </c>
      <c r="N37" s="91" t="str">
        <f>_xlfn.XLOOKUP($A$37,$V$17,$B$17," ",0,1)</f>
        <v xml:space="preserve"> </v>
      </c>
      <c r="O37" s="91" t="str">
        <f>_xlfn.XLOOKUP($A$37,$V$18,$B$18," ",0,1)</f>
        <v xml:space="preserve"> 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 xml:space="preserve"> </v>
      </c>
      <c r="T37" s="91" t="str">
        <f>_xlfn.XLOOKUP($A$37,$V$24,$B$24," ",0,1)</f>
        <v xml:space="preserve"> </v>
      </c>
      <c r="U37" s="91" t="str">
        <f>_xlfn.XLOOKUP($A$37,$V$25,$B$25," ",0,1)</f>
        <v xml:space="preserve"> </v>
      </c>
      <c r="V37" s="91" t="str">
        <f>_xlfn.XLOOKUP($A$37,$V$26,$B$26," ",0,1)</f>
        <v>auxiliar2</v>
      </c>
      <c r="W37" s="91" t="str">
        <f>_xlfn.XLOOKUP($A$37,$V$28,$B$28," ",0,1)</f>
        <v>auxiliar1</v>
      </c>
      <c r="X37" s="91" t="str">
        <f>_xlfn.XLOOKUP($A$37,$V$29,$B$29," ",0,1)</f>
        <v xml:space="preserve"> </v>
      </c>
      <c r="Y37" s="91" t="str">
        <f>_xlfn.XLOOKUP($A$37,$V$30,$B$30," ",0,1)</f>
        <v xml:space="preserve"> </v>
      </c>
      <c r="Z37" s="91" t="str">
        <f>_xlfn.XLOOKUP($A$37,$V$31,$B$31," ",0,1)</f>
        <v xml:space="preserve"> </v>
      </c>
      <c r="AA37" s="91" t="str">
        <f>_xlfn.XLOOKUP($A$37,$V$32,$B$32," ",0,1)</f>
        <v xml:space="preserve"> </v>
      </c>
      <c r="AB37" s="16"/>
      <c r="AC37" s="15"/>
      <c r="AD37" s="15"/>
      <c r="AE37" s="15"/>
      <c r="AF37" s="18"/>
      <c r="AG37" s="34"/>
      <c r="AH37" s="34"/>
      <c r="AI37" s="34"/>
      <c r="AJ37" s="17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6"/>
      <c r="AC38" s="15"/>
      <c r="AD38" s="15"/>
      <c r="AE38" s="15"/>
      <c r="AF38" s="18"/>
      <c r="AG38" s="34"/>
      <c r="AH38" s="34"/>
      <c r="AI38" s="34"/>
      <c r="AJ38" s="17"/>
      <c r="AK38" s="34"/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</row>
    <row r="49" spans="1:25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</row>
    <row r="50" spans="1:25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</row>
    <row r="51" spans="1:25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</row>
    <row r="52" spans="1:25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</row>
    <row r="53" spans="1:25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</row>
    <row r="54" spans="1:25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</row>
    <row r="55" spans="1:25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</row>
    <row r="56" spans="1:25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</row>
    <row r="57" spans="1:25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</row>
    <row r="58" spans="1:25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</row>
    <row r="59" spans="1:25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</row>
    <row r="60" spans="1:25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</row>
    <row r="61" spans="1:25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</row>
    <row r="62" spans="1:25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</row>
    <row r="63" spans="1:25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</row>
    <row r="64" spans="1:25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</row>
    <row r="65" spans="1:25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</row>
    <row r="66" spans="1:25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</row>
    <row r="67" spans="1:25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</row>
    <row r="68" spans="1:25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</row>
    <row r="69" spans="1:25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</row>
    <row r="70" spans="1:25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</row>
    <row r="71" spans="1:25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</row>
    <row r="72" spans="1:25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</row>
    <row r="73" spans="1:25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</row>
    <row r="74" spans="1:25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</row>
    <row r="75" spans="1:25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</row>
    <row r="76" spans="1:25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</row>
    <row r="77" spans="1:25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</row>
    <row r="78" spans="1:25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</row>
    <row r="79" spans="1:25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</row>
    <row r="80" spans="1:25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4">SUM($BF$274:$BW$274)</f>
        <v>0</v>
      </c>
      <c r="AO94" s="206">
        <f t="shared" si="4"/>
        <v>0</v>
      </c>
      <c r="AP94" s="206">
        <f t="shared" si="4"/>
        <v>0</v>
      </c>
      <c r="AQ94" s="206">
        <f t="shared" si="4"/>
        <v>0</v>
      </c>
      <c r="AR94" s="206">
        <f t="shared" si="4"/>
        <v>0</v>
      </c>
      <c r="AS94" s="206">
        <f t="shared" si="4"/>
        <v>0</v>
      </c>
      <c r="AT94" s="206">
        <f t="shared" si="4"/>
        <v>0</v>
      </c>
      <c r="AU94" s="206">
        <f t="shared" si="4"/>
        <v>0</v>
      </c>
      <c r="AV94" s="206">
        <f t="shared" si="4"/>
        <v>0</v>
      </c>
      <c r="AW94" s="206">
        <f t="shared" si="4"/>
        <v>0</v>
      </c>
      <c r="AX94" s="206">
        <f t="shared" si="4"/>
        <v>0</v>
      </c>
      <c r="AY94" s="206">
        <f t="shared" si="4"/>
        <v>0</v>
      </c>
      <c r="AZ94" s="206">
        <f t="shared" si="4"/>
        <v>0</v>
      </c>
      <c r="BA94" s="206">
        <f t="shared" si="4"/>
        <v>0</v>
      </c>
      <c r="BB94" s="206">
        <f t="shared" si="4"/>
        <v>0</v>
      </c>
      <c r="BC94" s="206">
        <f t="shared" si="4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4">
    <mergeCell ref="Q52:R52"/>
    <mergeCell ref="A71:B71"/>
    <mergeCell ref="E71:F71"/>
    <mergeCell ref="I71:J71"/>
    <mergeCell ref="M71:N71"/>
    <mergeCell ref="A52:B52"/>
    <mergeCell ref="E52:F52"/>
    <mergeCell ref="I52:J52"/>
    <mergeCell ref="M52:N52"/>
    <mergeCell ref="I65:J65"/>
    <mergeCell ref="M65:N65"/>
    <mergeCell ref="A70:B70"/>
    <mergeCell ref="E70:F70"/>
    <mergeCell ref="I70:J70"/>
    <mergeCell ref="M70:N70"/>
    <mergeCell ref="A67:B67"/>
    <mergeCell ref="E67:F67"/>
    <mergeCell ref="I67:J67"/>
    <mergeCell ref="M67:N67"/>
    <mergeCell ref="A68:B68"/>
    <mergeCell ref="E68:F68"/>
    <mergeCell ref="I68:J68"/>
    <mergeCell ref="M68:N68"/>
    <mergeCell ref="A65:B65"/>
    <mergeCell ref="E65:F65"/>
    <mergeCell ref="A66:B66"/>
    <mergeCell ref="E66:F66"/>
    <mergeCell ref="I66:J66"/>
    <mergeCell ref="M66:N66"/>
    <mergeCell ref="A69:B69"/>
    <mergeCell ref="E69:F69"/>
    <mergeCell ref="I69:J69"/>
    <mergeCell ref="M69:N69"/>
    <mergeCell ref="A62:B62"/>
    <mergeCell ref="E62:F62"/>
    <mergeCell ref="I62:J62"/>
    <mergeCell ref="M62:N62"/>
    <mergeCell ref="B61:C61"/>
    <mergeCell ref="F61:G61"/>
    <mergeCell ref="J61:K61"/>
    <mergeCell ref="N61:O61"/>
    <mergeCell ref="A64:B64"/>
    <mergeCell ref="E64:F64"/>
    <mergeCell ref="I64:J64"/>
    <mergeCell ref="A63:B63"/>
    <mergeCell ref="E63:F63"/>
    <mergeCell ref="I63:J63"/>
    <mergeCell ref="M63:N63"/>
    <mergeCell ref="M64:N64"/>
    <mergeCell ref="A60:B60"/>
    <mergeCell ref="E60:F60"/>
    <mergeCell ref="I60:J60"/>
    <mergeCell ref="M60:N60"/>
    <mergeCell ref="Q60:R60"/>
    <mergeCell ref="A59:B59"/>
    <mergeCell ref="E59:F59"/>
    <mergeCell ref="I59:J59"/>
    <mergeCell ref="M59:N59"/>
    <mergeCell ref="Q59:R59"/>
    <mergeCell ref="A58:B58"/>
    <mergeCell ref="E58:F58"/>
    <mergeCell ref="I58:J58"/>
    <mergeCell ref="M58:N58"/>
    <mergeCell ref="Q58:R58"/>
    <mergeCell ref="A57:B57"/>
    <mergeCell ref="E57:F57"/>
    <mergeCell ref="I57:J57"/>
    <mergeCell ref="M57:N57"/>
    <mergeCell ref="Q57:R57"/>
    <mergeCell ref="A56:B56"/>
    <mergeCell ref="E56:F56"/>
    <mergeCell ref="I56:J56"/>
    <mergeCell ref="M56:N56"/>
    <mergeCell ref="Q56:R56"/>
    <mergeCell ref="A55:B55"/>
    <mergeCell ref="E55:F55"/>
    <mergeCell ref="I55:J55"/>
    <mergeCell ref="M55:N55"/>
    <mergeCell ref="Q55:R55"/>
    <mergeCell ref="A54:B54"/>
    <mergeCell ref="E54:F54"/>
    <mergeCell ref="I54:J54"/>
    <mergeCell ref="M54:N54"/>
    <mergeCell ref="Q54:R54"/>
    <mergeCell ref="A53:B53"/>
    <mergeCell ref="E53:F53"/>
    <mergeCell ref="I53:J53"/>
    <mergeCell ref="M53:N53"/>
    <mergeCell ref="Q53:R53"/>
    <mergeCell ref="A51:B51"/>
    <mergeCell ref="E51:F51"/>
    <mergeCell ref="I51:J51"/>
    <mergeCell ref="M51:N51"/>
    <mergeCell ref="Q51:R51"/>
    <mergeCell ref="B50:C50"/>
    <mergeCell ref="F50:G50"/>
    <mergeCell ref="J50:K50"/>
    <mergeCell ref="N50:O50"/>
    <mergeCell ref="R50:S50"/>
    <mergeCell ref="A49:B49"/>
    <mergeCell ref="E49:F49"/>
    <mergeCell ref="I49:J49"/>
    <mergeCell ref="M49:N49"/>
    <mergeCell ref="Q49:R49"/>
    <mergeCell ref="A48:B48"/>
    <mergeCell ref="E48:F48"/>
    <mergeCell ref="I48:J48"/>
    <mergeCell ref="M48:N48"/>
    <mergeCell ref="Q48:R48"/>
    <mergeCell ref="A47:B47"/>
    <mergeCell ref="E47:F47"/>
    <mergeCell ref="I47:J47"/>
    <mergeCell ref="M47:N47"/>
    <mergeCell ref="Q47:R47"/>
    <mergeCell ref="A46:B46"/>
    <mergeCell ref="E46:F46"/>
    <mergeCell ref="I46:J46"/>
    <mergeCell ref="M46:N46"/>
    <mergeCell ref="Q46:R46"/>
    <mergeCell ref="A45:B45"/>
    <mergeCell ref="E45:F45"/>
    <mergeCell ref="I45:J45"/>
    <mergeCell ref="M45:N45"/>
    <mergeCell ref="Q45:R45"/>
    <mergeCell ref="A44:B44"/>
    <mergeCell ref="E44:F44"/>
    <mergeCell ref="I44:J44"/>
    <mergeCell ref="M44:N44"/>
    <mergeCell ref="Q44:R44"/>
    <mergeCell ref="I41:J41"/>
    <mergeCell ref="M41:N41"/>
    <mergeCell ref="Q41:R41"/>
    <mergeCell ref="A40:B40"/>
    <mergeCell ref="E40:F40"/>
    <mergeCell ref="I40:J40"/>
    <mergeCell ref="M40:N40"/>
    <mergeCell ref="Q40:R40"/>
    <mergeCell ref="A43:B43"/>
    <mergeCell ref="E43:F43"/>
    <mergeCell ref="I43:J43"/>
    <mergeCell ref="M43:N43"/>
    <mergeCell ref="Q43:R43"/>
    <mergeCell ref="A42:B42"/>
    <mergeCell ref="E42:F42"/>
    <mergeCell ref="I42:J42"/>
    <mergeCell ref="M42:N42"/>
    <mergeCell ref="Q42:R42"/>
    <mergeCell ref="BE197:BW197"/>
    <mergeCell ref="BE216:BW216"/>
    <mergeCell ref="S1:T1"/>
    <mergeCell ref="AD3:AF3"/>
    <mergeCell ref="A33:O33"/>
    <mergeCell ref="A1:N1"/>
    <mergeCell ref="O1:Q1"/>
    <mergeCell ref="A2:L3"/>
    <mergeCell ref="A27:C27"/>
    <mergeCell ref="P33:U34"/>
    <mergeCell ref="A34:O34"/>
    <mergeCell ref="Y1:Y4"/>
    <mergeCell ref="B39:C39"/>
    <mergeCell ref="F39:G39"/>
    <mergeCell ref="J39:K39"/>
    <mergeCell ref="N39:O39"/>
    <mergeCell ref="R39:S39"/>
    <mergeCell ref="A22:C22"/>
    <mergeCell ref="R2:U2"/>
    <mergeCell ref="M2:Q2"/>
    <mergeCell ref="A35:J35"/>
    <mergeCell ref="K35:U35"/>
    <mergeCell ref="A41:B41"/>
    <mergeCell ref="E41:F41"/>
    <mergeCell ref="R61:S61"/>
    <mergeCell ref="Q62:R62"/>
    <mergeCell ref="Q63:R63"/>
    <mergeCell ref="Q64:R64"/>
    <mergeCell ref="Q65:R65"/>
    <mergeCell ref="Q66:R66"/>
    <mergeCell ref="Q67:R67"/>
    <mergeCell ref="Q68:R68"/>
    <mergeCell ref="Q69:R69"/>
    <mergeCell ref="Q70:R70"/>
    <mergeCell ref="Q71:R71"/>
    <mergeCell ref="B72:C72"/>
    <mergeCell ref="F72:G72"/>
    <mergeCell ref="A73:B73"/>
    <mergeCell ref="E73:F73"/>
    <mergeCell ref="A74:B74"/>
    <mergeCell ref="E74:F74"/>
    <mergeCell ref="A75:B75"/>
    <mergeCell ref="E75:F75"/>
    <mergeCell ref="BE235:BW235"/>
    <mergeCell ref="BE254:BW254"/>
    <mergeCell ref="BE273:BW273"/>
    <mergeCell ref="BE292:BW292"/>
    <mergeCell ref="A81:B81"/>
    <mergeCell ref="E81:F81"/>
    <mergeCell ref="A82:B82"/>
    <mergeCell ref="E82:F82"/>
    <mergeCell ref="A76:B76"/>
    <mergeCell ref="E76:F76"/>
    <mergeCell ref="A77:B77"/>
    <mergeCell ref="E77:F77"/>
    <mergeCell ref="A78:B78"/>
    <mergeCell ref="E78:F78"/>
    <mergeCell ref="A79:B79"/>
    <mergeCell ref="E79:F79"/>
    <mergeCell ref="A80:B80"/>
    <mergeCell ref="E80:F80"/>
    <mergeCell ref="BE83:BW83"/>
    <mergeCell ref="BE102:BW102"/>
    <mergeCell ref="BE121:BW121"/>
    <mergeCell ref="BE140:BW140"/>
    <mergeCell ref="BE159:BW159"/>
    <mergeCell ref="BE178:BW178"/>
  </mergeCells>
  <phoneticPr fontId="3" type="noConversion"/>
  <conditionalFormatting sqref="V39:Y1048576 A83:U1048576">
    <cfRule type="containsText" dxfId="1460" priority="6754" operator="containsText" text="qrf">
      <formula>NOT(ISERROR(SEARCH("qrf",A39)))</formula>
    </cfRule>
  </conditionalFormatting>
  <conditionalFormatting sqref="AH2:AJ2">
    <cfRule type="cellIs" dxfId="1459" priority="6746" operator="equal">
      <formula>$M$2</formula>
    </cfRule>
  </conditionalFormatting>
  <conditionalFormatting sqref="AG2">
    <cfRule type="cellIs" dxfId="1458" priority="3109" operator="equal">
      <formula>$M$2</formula>
    </cfRule>
  </conditionalFormatting>
  <conditionalFormatting sqref="AC2:AF2">
    <cfRule type="cellIs" dxfId="1457" priority="3108" operator="equal">
      <formula>$M$2</formula>
    </cfRule>
  </conditionalFormatting>
  <conditionalFormatting sqref="AD3">
    <cfRule type="cellIs" dxfId="1456" priority="3107" operator="equal">
      <formula>$M$2</formula>
    </cfRule>
  </conditionalFormatting>
  <conditionalFormatting sqref="AC37:AE38">
    <cfRule type="containsText" dxfId="1455" priority="2517" operator="containsText" text="qrf">
      <formula>NOT(ISERROR(SEARCH("qrf",AC37)))</formula>
    </cfRule>
  </conditionalFormatting>
  <conditionalFormatting sqref="M3">
    <cfRule type="containsText" dxfId="1454" priority="2440" operator="containsText" text="qrf">
      <formula>NOT(ISERROR(SEARCH("qrf",M3)))</formula>
    </cfRule>
  </conditionalFormatting>
  <conditionalFormatting sqref="A1:N1">
    <cfRule type="containsText" dxfId="1453" priority="2439" operator="containsText" text="qrf">
      <formula>NOT(ISERROR(SEARCH("qrf",A1)))</formula>
    </cfRule>
  </conditionalFormatting>
  <conditionalFormatting sqref="O1">
    <cfRule type="containsText" dxfId="1452" priority="2438" operator="containsText" text="qrf">
      <formula>NOT(ISERROR(SEARCH("qrf",O1)))</formula>
    </cfRule>
  </conditionalFormatting>
  <conditionalFormatting sqref="B28:B32">
    <cfRule type="containsText" dxfId="1451" priority="2434" operator="containsText" text="qrf">
      <formula>NOT(ISERROR(SEARCH("qrf",B28)))</formula>
    </cfRule>
  </conditionalFormatting>
  <conditionalFormatting sqref="B28:B32">
    <cfRule type="cellIs" dxfId="1450" priority="2433" operator="equal">
      <formula>0</formula>
    </cfRule>
  </conditionalFormatting>
  <conditionalFormatting sqref="A28:A32">
    <cfRule type="containsText" dxfId="1449" priority="2425" operator="containsText" text="qrf">
      <formula>NOT(ISERROR(SEARCH("qrf",A28)))</formula>
    </cfRule>
  </conditionalFormatting>
  <conditionalFormatting sqref="B28:B32">
    <cfRule type="containsText" dxfId="1448" priority="2424" operator="containsText" text="qrf">
      <formula>NOT(ISERROR(SEARCH("qrf",B28)))</formula>
    </cfRule>
  </conditionalFormatting>
  <conditionalFormatting sqref="D28:U32">
    <cfRule type="containsText" dxfId="1447" priority="2422" operator="containsText" text="valet">
      <formula>NOT(ISERROR(SEARCH("valet",D28)))</formula>
    </cfRule>
    <cfRule type="containsText" dxfId="1446" priority="2423" operator="containsText" text="qrf">
      <formula>NOT(ISERROR(SEARCH("qrf",D28)))</formula>
    </cfRule>
  </conditionalFormatting>
  <conditionalFormatting sqref="M2">
    <cfRule type="containsText" dxfId="1445" priority="434" operator="containsText" text="qrf">
      <formula>NOT(ISERROR(SEARCH("qrf",M2)))</formula>
    </cfRule>
  </conditionalFormatting>
  <conditionalFormatting sqref="C22">
    <cfRule type="containsText" dxfId="1444" priority="405" operator="containsText" text="qrf">
      <formula>NOT(ISERROR(SEARCH("qrf",C22)))</formula>
    </cfRule>
  </conditionalFormatting>
  <conditionalFormatting sqref="B22">
    <cfRule type="containsText" dxfId="1443" priority="404" operator="containsText" text="qrf">
      <formula>NOT(ISERROR(SEARCH("qrf",B22)))</formula>
    </cfRule>
  </conditionalFormatting>
  <conditionalFormatting sqref="B22">
    <cfRule type="cellIs" dxfId="1442" priority="403" operator="equal">
      <formula>0</formula>
    </cfRule>
  </conditionalFormatting>
  <conditionalFormatting sqref="C22">
    <cfRule type="containsText" dxfId="1441" priority="399" operator="containsText" text="12:40x21:00">
      <formula>NOT(ISERROR(SEARCH("12:40x21:00",C22)))</formula>
    </cfRule>
    <cfRule type="containsText" dxfId="1440" priority="400" operator="containsText" text="16:40">
      <formula>NOT(ISERROR(SEARCH("16:40",C22)))</formula>
    </cfRule>
    <cfRule type="containsText" dxfId="1439" priority="401" operator="containsText" text="09:40">
      <formula>NOT(ISERROR(SEARCH("09:40",C22)))</formula>
    </cfRule>
    <cfRule type="containsText" dxfId="1438" priority="402" operator="containsText" text="14:40">
      <formula>NOT(ISERROR(SEARCH("14:40",C22)))</formula>
    </cfRule>
  </conditionalFormatting>
  <conditionalFormatting sqref="A22">
    <cfRule type="containsText" dxfId="1437" priority="398" operator="containsText" text="qrf">
      <formula>NOT(ISERROR(SEARCH("qrf",A22)))</formula>
    </cfRule>
  </conditionalFormatting>
  <conditionalFormatting sqref="C27">
    <cfRule type="containsText" dxfId="1436" priority="397" operator="containsText" text="qrf">
      <formula>NOT(ISERROR(SEARCH("qrf",C27)))</formula>
    </cfRule>
  </conditionalFormatting>
  <conditionalFormatting sqref="B27">
    <cfRule type="containsText" dxfId="1435" priority="396" operator="containsText" text="qrf">
      <formula>NOT(ISERROR(SEARCH("qrf",B27)))</formula>
    </cfRule>
  </conditionalFormatting>
  <conditionalFormatting sqref="B27">
    <cfRule type="cellIs" dxfId="1434" priority="395" operator="equal">
      <formula>0</formula>
    </cfRule>
  </conditionalFormatting>
  <conditionalFormatting sqref="C27">
    <cfRule type="containsText" dxfId="1433" priority="391" operator="containsText" text="12:40x21:00">
      <formula>NOT(ISERROR(SEARCH("12:40x21:00",C27)))</formula>
    </cfRule>
    <cfRule type="containsText" dxfId="1432" priority="392" operator="containsText" text="16:40">
      <formula>NOT(ISERROR(SEARCH("16:40",C27)))</formula>
    </cfRule>
    <cfRule type="containsText" dxfId="1431" priority="393" operator="containsText" text="09:40">
      <formula>NOT(ISERROR(SEARCH("09:40",C27)))</formula>
    </cfRule>
    <cfRule type="containsText" dxfId="1430" priority="394" operator="containsText" text="14:40">
      <formula>NOT(ISERROR(SEARCH("14:40",C27)))</formula>
    </cfRule>
  </conditionalFormatting>
  <conditionalFormatting sqref="A27">
    <cfRule type="containsText" dxfId="1429" priority="390" operator="containsText" text="qrf">
      <formula>NOT(ISERROR(SEARCH("qrf",A27)))</formula>
    </cfRule>
  </conditionalFormatting>
  <conditionalFormatting sqref="D22:U22">
    <cfRule type="cellIs" dxfId="1428" priority="382" operator="equal">
      <formula>0</formula>
    </cfRule>
    <cfRule type="containsText" dxfId="1427" priority="385" operator="containsText" text="valet">
      <formula>NOT(ISERROR(SEARCH("valet",D22)))</formula>
    </cfRule>
    <cfRule type="containsText" dxfId="1426" priority="386" operator="containsText" text="qrf">
      <formula>NOT(ISERROR(SEARCH("qrf",D22)))</formula>
    </cfRule>
  </conditionalFormatting>
  <conditionalFormatting sqref="D22:U22">
    <cfRule type="cellIs" dxfId="1425" priority="383" operator="greaterThan">
      <formula>4</formula>
    </cfRule>
    <cfRule type="cellIs" dxfId="1424" priority="384" operator="lessThan">
      <formula>4</formula>
    </cfRule>
  </conditionalFormatting>
  <conditionalFormatting sqref="D27:U27">
    <cfRule type="cellIs" dxfId="1423" priority="378" operator="equal">
      <formula>0</formula>
    </cfRule>
    <cfRule type="containsText" dxfId="1422" priority="380" operator="containsText" text="valet">
      <formula>NOT(ISERROR(SEARCH("valet",D27)))</formula>
    </cfRule>
    <cfRule type="containsText" dxfId="1421" priority="381" operator="containsText" text="qrf">
      <formula>NOT(ISERROR(SEARCH("qrf",D27)))</formula>
    </cfRule>
  </conditionalFormatting>
  <conditionalFormatting sqref="D27:U27">
    <cfRule type="cellIs" dxfId="1420" priority="379" operator="equal">
      <formula>1</formula>
    </cfRule>
  </conditionalFormatting>
  <conditionalFormatting sqref="A36:AA38">
    <cfRule type="cellIs" dxfId="1419" priority="369" operator="equal">
      <formula>"caixa"</formula>
    </cfRule>
    <cfRule type="cellIs" dxfId="1418" priority="370" operator="equal">
      <formula>"valet"</formula>
    </cfRule>
    <cfRule type="cellIs" dxfId="1417" priority="371" operator="equal">
      <formula>"qrf"</formula>
    </cfRule>
  </conditionalFormatting>
  <conditionalFormatting sqref="W5:W21">
    <cfRule type="cellIs" dxfId="1416" priority="303" operator="equal">
      <formula>"caixa"</formula>
    </cfRule>
    <cfRule type="cellIs" dxfId="1415" priority="304" operator="equal">
      <formula>"valet"</formula>
    </cfRule>
    <cfRule type="cellIs" dxfId="1414" priority="305" operator="equal">
      <formula>"qrf"</formula>
    </cfRule>
  </conditionalFormatting>
  <conditionalFormatting sqref="W23:W26 W28:W32">
    <cfRule type="cellIs" dxfId="1413" priority="297" operator="equal">
      <formula>"caixa"</formula>
    </cfRule>
    <cfRule type="cellIs" dxfId="1412" priority="298" operator="equal">
      <formula>"valet"</formula>
    </cfRule>
    <cfRule type="cellIs" dxfId="1411" priority="299" operator="equal">
      <formula>"qrf"</formula>
    </cfRule>
  </conditionalFormatting>
  <conditionalFormatting sqref="C28:C32">
    <cfRule type="containsText" dxfId="1410" priority="293" operator="containsText" text="qrf">
      <formula>NOT(ISERROR(SEARCH("qrf",C28)))</formula>
    </cfRule>
  </conditionalFormatting>
  <conditionalFormatting sqref="C28:C32">
    <cfRule type="containsText" dxfId="1409" priority="289" operator="containsText" text="12:40 X 21:00">
      <formula>NOT(ISERROR(SEARCH("12:40 X 21:00",C28)))</formula>
    </cfRule>
    <cfRule type="containsText" dxfId="1408" priority="290" operator="containsText" text="16:40">
      <formula>NOT(ISERROR(SEARCH("16:40",C28)))</formula>
    </cfRule>
    <cfRule type="containsText" dxfId="1407" priority="291" operator="containsText" text="09:40">
      <formula>NOT(ISERROR(SEARCH("09:40",C28)))</formula>
    </cfRule>
    <cfRule type="containsText" dxfId="1406" priority="292" operator="containsText" text="14:40">
      <formula>NOT(ISERROR(SEARCH("14:40",C28)))</formula>
    </cfRule>
  </conditionalFormatting>
  <conditionalFormatting sqref="A2:L3">
    <cfRule type="cellIs" dxfId="1405" priority="281" operator="equal">
      <formula>"caixa"</formula>
    </cfRule>
    <cfRule type="cellIs" dxfId="1404" priority="282" operator="equal">
      <formula>"valet"</formula>
    </cfRule>
    <cfRule type="cellIs" dxfId="1403" priority="283" operator="equal">
      <formula>"qrf"</formula>
    </cfRule>
  </conditionalFormatting>
  <conditionalFormatting sqref="U72:U82">
    <cfRule type="containsText" dxfId="1402" priority="269" operator="containsText" text="qrf">
      <formula>NOT(ISERROR(SEARCH("qrf",U72)))</formula>
    </cfRule>
  </conditionalFormatting>
  <conditionalFormatting sqref="U70:U71">
    <cfRule type="containsText" dxfId="1401" priority="268" operator="containsText" text="qrf">
      <formula>NOT(ISERROR(SEARCH("qrf",U70)))</formula>
    </cfRule>
  </conditionalFormatting>
  <conditionalFormatting sqref="U60:U69">
    <cfRule type="containsText" dxfId="1400" priority="267" operator="containsText" text="qrf">
      <formula>NOT(ISERROR(SEARCH("qrf",U60)))</formula>
    </cfRule>
  </conditionalFormatting>
  <conditionalFormatting sqref="T39:T82">
    <cfRule type="containsText" dxfId="1399" priority="263" operator="containsText" text="CAIXA">
      <formula>NOT(ISERROR(SEARCH("CAIXA",T39)))</formula>
    </cfRule>
    <cfRule type="containsText" dxfId="1398" priority="264" operator="containsText" text="VALET">
      <formula>NOT(ISERROR(SEARCH("VALET",T39)))</formula>
    </cfRule>
    <cfRule type="cellIs" dxfId="1397" priority="265" operator="equal">
      <formula>"QRF"</formula>
    </cfRule>
    <cfRule type="containsText" dxfId="1396" priority="266" operator="containsText" text="ECHO 21">
      <formula>NOT(ISERROR(SEARCH("ECHO 21",T39)))</formula>
    </cfRule>
  </conditionalFormatting>
  <conditionalFormatting sqref="U4">
    <cfRule type="containsText" dxfId="1395" priority="165" operator="containsText" text="qrf">
      <formula>NOT(ISERROR(SEARCH("qrf",U4)))</formula>
    </cfRule>
  </conditionalFormatting>
  <conditionalFormatting sqref="D4:T4 A4:B4">
    <cfRule type="containsText" dxfId="1394" priority="164" operator="containsText" text="qrf">
      <formula>NOT(ISERROR(SEARCH("qrf",A4)))</formula>
    </cfRule>
  </conditionalFormatting>
  <conditionalFormatting sqref="C4">
    <cfRule type="containsText" dxfId="1393" priority="163" operator="containsText" text="qrf">
      <formula>NOT(ISERROR(SEARCH("qrf",C4)))</formula>
    </cfRule>
  </conditionalFormatting>
  <conditionalFormatting sqref="A23:A26">
    <cfRule type="cellIs" dxfId="1392" priority="130" operator="equal">
      <formula>"caixa"</formula>
    </cfRule>
    <cfRule type="cellIs" dxfId="1391" priority="131" operator="equal">
      <formula>"valet"</formula>
    </cfRule>
    <cfRule type="cellIs" dxfId="1390" priority="132" operator="equal">
      <formula>"qrf"</formula>
    </cfRule>
  </conditionalFormatting>
  <conditionalFormatting sqref="B23:B26">
    <cfRule type="cellIs" dxfId="1389" priority="115" operator="equal">
      <formula>"caixa"</formula>
    </cfRule>
    <cfRule type="cellIs" dxfId="1388" priority="116" operator="equal">
      <formula>"valet"</formula>
    </cfRule>
    <cfRule type="cellIs" dxfId="1387" priority="117" operator="equal">
      <formula>"qrf"</formula>
    </cfRule>
  </conditionalFormatting>
  <conditionalFormatting sqref="C23:C26">
    <cfRule type="containsText" dxfId="1386" priority="109" operator="containsText" text="qrf">
      <formula>NOT(ISERROR(SEARCH("qrf",C23)))</formula>
    </cfRule>
  </conditionalFormatting>
  <conditionalFormatting sqref="C23:C26">
    <cfRule type="containsText" dxfId="1385" priority="105" operator="containsText" text="12:40 X 21:00">
      <formula>NOT(ISERROR(SEARCH("12:40 X 21:00",C23)))</formula>
    </cfRule>
    <cfRule type="containsText" dxfId="1384" priority="106" operator="containsText" text="16:40">
      <formula>NOT(ISERROR(SEARCH("16:40",C23)))</formula>
    </cfRule>
    <cfRule type="containsText" dxfId="1383" priority="107" operator="containsText" text="09:40">
      <formula>NOT(ISERROR(SEARCH("09:40",C23)))</formula>
    </cfRule>
    <cfRule type="containsText" dxfId="1382" priority="108" operator="containsText" text="14:40">
      <formula>NOT(ISERROR(SEARCH("14:40",C23)))</formula>
    </cfRule>
  </conditionalFormatting>
  <conditionalFormatting sqref="N23:T23">
    <cfRule type="cellIs" dxfId="1381" priority="102" operator="equal">
      <formula>"caixa"</formula>
    </cfRule>
    <cfRule type="cellIs" dxfId="1380" priority="103" operator="equal">
      <formula>"valet"</formula>
    </cfRule>
    <cfRule type="cellIs" dxfId="1379" priority="104" operator="equal">
      <formula>"qrf"</formula>
    </cfRule>
  </conditionalFormatting>
  <conditionalFormatting sqref="E24:G24 I24:T24 D23:D24 E23:M23 D25:U26">
    <cfRule type="cellIs" dxfId="1378" priority="99" operator="equal">
      <formula>"caixa"</formula>
    </cfRule>
    <cfRule type="cellIs" dxfId="1377" priority="100" operator="equal">
      <formula>"valet"</formula>
    </cfRule>
    <cfRule type="cellIs" dxfId="1376" priority="101" operator="equal">
      <formula>"qrf"</formula>
    </cfRule>
  </conditionalFormatting>
  <conditionalFormatting sqref="H24">
    <cfRule type="cellIs" dxfId="1375" priority="96" operator="equal">
      <formula>"caixa"</formula>
    </cfRule>
    <cfRule type="cellIs" dxfId="1374" priority="97" operator="equal">
      <formula>"valet"</formula>
    </cfRule>
    <cfRule type="cellIs" dxfId="1373" priority="98" operator="equal">
      <formula>"qrf"</formula>
    </cfRule>
  </conditionalFormatting>
  <conditionalFormatting sqref="V1:X4">
    <cfRule type="cellIs" dxfId="1372" priority="57" operator="equal">
      <formula>"caixa"</formula>
    </cfRule>
    <cfRule type="cellIs" dxfId="1371" priority="58" operator="equal">
      <formula>"valet"</formula>
    </cfRule>
    <cfRule type="cellIs" dxfId="1370" priority="59" operator="equal">
      <formula>"qrf"</formula>
    </cfRule>
  </conditionalFormatting>
  <conditionalFormatting sqref="A39:S82">
    <cfRule type="containsText" dxfId="1369" priority="53" operator="containsText" text="CAIXA">
      <formula>NOT(ISERROR(SEARCH("CAIXA",A39)))</formula>
    </cfRule>
    <cfRule type="containsText" dxfId="1368" priority="54" operator="containsText" text="VALET">
      <formula>NOT(ISERROR(SEARCH("VALET",A39)))</formula>
    </cfRule>
    <cfRule type="cellIs" dxfId="1367" priority="55" operator="equal">
      <formula>"QRF"</formula>
    </cfRule>
    <cfRule type="containsText" dxfId="1366" priority="56" operator="containsText" text="ECHO 21">
      <formula>NOT(ISERROR(SEARCH("ECHO 21",A39)))</formula>
    </cfRule>
  </conditionalFormatting>
  <conditionalFormatting sqref="C39:C82">
    <cfRule type="containsText" dxfId="1365" priority="51" operator="containsText" text="12:40 x 21:00">
      <formula>NOT(ISERROR(SEARCH("12:40 x 21:00",C39)))</formula>
    </cfRule>
    <cfRule type="containsText" dxfId="1364" priority="52" operator="containsText" text="14:40 X 23:00">
      <formula>NOT(ISERROR(SEARCH("14:40 X 23:00",C39)))</formula>
    </cfRule>
  </conditionalFormatting>
  <conditionalFormatting sqref="C5:C21">
    <cfRule type="containsText" dxfId="1363" priority="50" operator="containsText" text="qrf">
      <formula>NOT(ISERROR(SEARCH("qrf",C5)))</formula>
    </cfRule>
  </conditionalFormatting>
  <conditionalFormatting sqref="C5:C21">
    <cfRule type="containsText" dxfId="1362" priority="46" operator="containsText" text="12:40 X 21:00">
      <formula>NOT(ISERROR(SEARCH("12:40 X 21:00",C5)))</formula>
    </cfRule>
    <cfRule type="containsText" dxfId="1361" priority="47" operator="containsText" text="16:40">
      <formula>NOT(ISERROR(SEARCH("16:40",C5)))</formula>
    </cfRule>
    <cfRule type="containsText" dxfId="1360" priority="48" operator="containsText" text="09:40">
      <formula>NOT(ISERROR(SEARCH("09:40",C5)))</formula>
    </cfRule>
    <cfRule type="containsText" dxfId="1359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1358" priority="43" operator="equal">
      <formula>"caixa"</formula>
    </cfRule>
    <cfRule type="cellIs" dxfId="1357" priority="44" operator="equal">
      <formula>"valet"</formula>
    </cfRule>
    <cfRule type="cellIs" dxfId="1356" priority="45" operator="equal">
      <formula>"qrf"</formula>
    </cfRule>
  </conditionalFormatting>
  <conditionalFormatting sqref="B19:B21">
    <cfRule type="cellIs" dxfId="1355" priority="40" operator="equal">
      <formula>"caixa"</formula>
    </cfRule>
    <cfRule type="cellIs" dxfId="1354" priority="41" operator="equal">
      <formula>"valet"</formula>
    </cfRule>
    <cfRule type="cellIs" dxfId="1353" priority="42" operator="equal">
      <formula>"qrf"</formula>
    </cfRule>
  </conditionalFormatting>
  <conditionalFormatting sqref="D16:T18 U16:U17 D5:U15">
    <cfRule type="containsText" dxfId="1352" priority="36" operator="containsText" text="CAIXA">
      <formula>NOT(ISERROR(SEARCH("CAIXA",D5)))</formula>
    </cfRule>
    <cfRule type="containsText" dxfId="1351" priority="37" operator="containsText" text="VALET">
      <formula>NOT(ISERROR(SEARCH("VALET",D5)))</formula>
    </cfRule>
    <cfRule type="cellIs" dxfId="1350" priority="38" operator="equal">
      <formula>"QRF"</formula>
    </cfRule>
    <cfRule type="containsText" dxfId="1349" priority="39" operator="containsText" text="ECHO 21">
      <formula>NOT(ISERROR(SEARCH("ECHO 21",D5)))</formula>
    </cfRule>
  </conditionalFormatting>
  <conditionalFormatting sqref="B12">
    <cfRule type="cellIs" dxfId="1348" priority="33" operator="equal">
      <formula>"caixa"</formula>
    </cfRule>
    <cfRule type="cellIs" dxfId="1347" priority="34" operator="equal">
      <formula>"valet"</formula>
    </cfRule>
    <cfRule type="cellIs" dxfId="1346" priority="35" operator="equal">
      <formula>"qrf"</formula>
    </cfRule>
  </conditionalFormatting>
  <conditionalFormatting sqref="BE84:BE100 BE103:BE119">
    <cfRule type="containsText" dxfId="1345" priority="32" operator="containsText" text="qrf">
      <formula>NOT(ISERROR(SEARCH("qrf",BE84)))</formula>
    </cfRule>
  </conditionalFormatting>
  <conditionalFormatting sqref="BF84:BW100 BF103:BW119 BF136:BW138">
    <cfRule type="containsText" dxfId="1344" priority="31" operator="containsText" text="1">
      <formula>NOT(ISERROR(SEARCH("1",BF84)))</formula>
    </cfRule>
  </conditionalFormatting>
  <conditionalFormatting sqref="AM83:BC83">
    <cfRule type="containsText" dxfId="1343" priority="30" operator="containsText" text="qrf">
      <formula>NOT(ISERROR(SEARCH("qrf",AM83)))</formula>
    </cfRule>
  </conditionalFormatting>
  <conditionalFormatting sqref="BE122:BE138">
    <cfRule type="containsText" dxfId="1342" priority="29" operator="containsText" text="qrf">
      <formula>NOT(ISERROR(SEARCH("qrf",BE122)))</formula>
    </cfRule>
  </conditionalFormatting>
  <conditionalFormatting sqref="BE141:BE157">
    <cfRule type="containsText" dxfId="1341" priority="28" operator="containsText" text="qrf">
      <formula>NOT(ISERROR(SEARCH("qrf",BE141)))</formula>
    </cfRule>
  </conditionalFormatting>
  <conditionalFormatting sqref="BE160:BE176">
    <cfRule type="containsText" dxfId="1340" priority="27" operator="containsText" text="qrf">
      <formula>NOT(ISERROR(SEARCH("qrf",BE160)))</formula>
    </cfRule>
  </conditionalFormatting>
  <conditionalFormatting sqref="BE179:BE195">
    <cfRule type="containsText" dxfId="1339" priority="26" operator="containsText" text="qrf">
      <formula>NOT(ISERROR(SEARCH("qrf",BE179)))</formula>
    </cfRule>
  </conditionalFormatting>
  <conditionalFormatting sqref="BE198:BE214">
    <cfRule type="containsText" dxfId="1338" priority="25" operator="containsText" text="qrf">
      <formula>NOT(ISERROR(SEARCH("qrf",BE198)))</formula>
    </cfRule>
  </conditionalFormatting>
  <conditionalFormatting sqref="BE217:BE233">
    <cfRule type="containsText" dxfId="1337" priority="24" operator="containsText" text="qrf">
      <formula>NOT(ISERROR(SEARCH("qrf",BE217)))</formula>
    </cfRule>
  </conditionalFormatting>
  <conditionalFormatting sqref="BE236:BE252">
    <cfRule type="containsText" dxfId="1336" priority="23" operator="containsText" text="qrf">
      <formula>NOT(ISERROR(SEARCH("qrf",BE236)))</formula>
    </cfRule>
  </conditionalFormatting>
  <conditionalFormatting sqref="BF122:BW135">
    <cfRule type="containsText" dxfId="1335" priority="22" operator="containsText" text="1">
      <formula>NOT(ISERROR(SEARCH("1",BF122)))</formula>
    </cfRule>
  </conditionalFormatting>
  <conditionalFormatting sqref="BF141:BW154">
    <cfRule type="containsText" dxfId="1334" priority="21" operator="containsText" text="1">
      <formula>NOT(ISERROR(SEARCH("1",BF141)))</formula>
    </cfRule>
  </conditionalFormatting>
  <conditionalFormatting sqref="BF160:BW173">
    <cfRule type="containsText" dxfId="1333" priority="20" operator="containsText" text="1">
      <formula>NOT(ISERROR(SEARCH("1",BF160)))</formula>
    </cfRule>
  </conditionalFormatting>
  <conditionalFormatting sqref="BF179:BW192">
    <cfRule type="containsText" dxfId="1332" priority="19" operator="containsText" text="1">
      <formula>NOT(ISERROR(SEARCH("1",BF179)))</formula>
    </cfRule>
  </conditionalFormatting>
  <conditionalFormatting sqref="BF198:BW211">
    <cfRule type="containsText" dxfId="1331" priority="18" operator="containsText" text="1">
      <formula>NOT(ISERROR(SEARCH("1",BF198)))</formula>
    </cfRule>
  </conditionalFormatting>
  <conditionalFormatting sqref="BF217:BW230">
    <cfRule type="containsText" dxfId="1330" priority="17" operator="containsText" text="1">
      <formula>NOT(ISERROR(SEARCH("1",BF217)))</formula>
    </cfRule>
  </conditionalFormatting>
  <conditionalFormatting sqref="BF236:BW249">
    <cfRule type="containsText" dxfId="1329" priority="16" operator="containsText" text="1">
      <formula>NOT(ISERROR(SEARCH("1",BF236)))</formula>
    </cfRule>
  </conditionalFormatting>
  <conditionalFormatting sqref="BE255:BE271">
    <cfRule type="containsText" dxfId="1328" priority="15" operator="containsText" text="qrf">
      <formula>NOT(ISERROR(SEARCH("qrf",BE255)))</formula>
    </cfRule>
  </conditionalFormatting>
  <conditionalFormatting sqref="BF255:BW268">
    <cfRule type="containsText" dxfId="1327" priority="14" operator="containsText" text="1">
      <formula>NOT(ISERROR(SEARCH("1",BF255)))</formula>
    </cfRule>
  </conditionalFormatting>
  <conditionalFormatting sqref="BE274:BE290">
    <cfRule type="containsText" dxfId="1326" priority="13" operator="containsText" text="qrf">
      <formula>NOT(ISERROR(SEARCH("qrf",BE274)))</formula>
    </cfRule>
  </conditionalFormatting>
  <conditionalFormatting sqref="BF274:BW287">
    <cfRule type="containsText" dxfId="1325" priority="12" operator="containsText" text="1">
      <formula>NOT(ISERROR(SEARCH("1",BF274)))</formula>
    </cfRule>
  </conditionalFormatting>
  <conditionalFormatting sqref="BE293:BE309">
    <cfRule type="containsText" dxfId="1324" priority="11" operator="containsText" text="qrf">
      <formula>NOT(ISERROR(SEARCH("qrf",BE293)))</formula>
    </cfRule>
  </conditionalFormatting>
  <conditionalFormatting sqref="BF293:BW306">
    <cfRule type="containsText" dxfId="1323" priority="10" operator="containsText" text="1">
      <formula>NOT(ISERROR(SEARCH("1",BF293)))</formula>
    </cfRule>
  </conditionalFormatting>
  <conditionalFormatting sqref="BF155:BW157">
    <cfRule type="containsText" dxfId="1322" priority="9" operator="containsText" text="1">
      <formula>NOT(ISERROR(SEARCH("1",BF155)))</formula>
    </cfRule>
  </conditionalFormatting>
  <conditionalFormatting sqref="BF174:BW176">
    <cfRule type="containsText" dxfId="1321" priority="8" operator="containsText" text="1">
      <formula>NOT(ISERROR(SEARCH("1",BF174)))</formula>
    </cfRule>
  </conditionalFormatting>
  <conditionalFormatting sqref="BF193:BW195">
    <cfRule type="containsText" dxfId="1320" priority="7" operator="containsText" text="1">
      <formula>NOT(ISERROR(SEARCH("1",BF193)))</formula>
    </cfRule>
  </conditionalFormatting>
  <conditionalFormatting sqref="BF212:BW214">
    <cfRule type="containsText" dxfId="1319" priority="6" operator="containsText" text="1">
      <formula>NOT(ISERROR(SEARCH("1",BF212)))</formula>
    </cfRule>
  </conditionalFormatting>
  <conditionalFormatting sqref="BF231:BW233">
    <cfRule type="containsText" dxfId="1318" priority="5" operator="containsText" text="1">
      <formula>NOT(ISERROR(SEARCH("1",BF231)))</formula>
    </cfRule>
  </conditionalFormatting>
  <conditionalFormatting sqref="BF250:BW252">
    <cfRule type="containsText" dxfId="1317" priority="4" operator="containsText" text="1">
      <formula>NOT(ISERROR(SEARCH("1",BF250)))</formula>
    </cfRule>
  </conditionalFormatting>
  <conditionalFormatting sqref="BF269:BW271">
    <cfRule type="containsText" dxfId="1316" priority="3" operator="containsText" text="1">
      <formula>NOT(ISERROR(SEARCH("1",BF269)))</formula>
    </cfRule>
  </conditionalFormatting>
  <conditionalFormatting sqref="BF288:BW290">
    <cfRule type="containsText" dxfId="1315" priority="2" operator="containsText" text="1">
      <formula>NOT(ISERROR(SEARCH("1",BF288)))</formula>
    </cfRule>
  </conditionalFormatting>
  <conditionalFormatting sqref="BF307:BW309">
    <cfRule type="containsText" dxfId="1314" priority="1" operator="containsText" text="1">
      <formula>NOT(ISERROR(SEARCH("1",BF307)))</formula>
    </cfRule>
  </conditionalFormatting>
  <pageMargins left="0" right="0" top="0" bottom="0" header="0" footer="0"/>
  <pageSetup paperSize="9" scale="60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EsconderFolga22.EsconderFolga22">
                <anchor>
                  <from>
                    <xdr:col>28</xdr:col>
                    <xdr:colOff>362309</xdr:colOff>
                    <xdr:row>3</xdr:row>
                    <xdr:rowOff>353683</xdr:rowOff>
                  </from>
                  <to>
                    <xdr:col>30</xdr:col>
                    <xdr:colOff>172528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Button 3">
              <controlPr defaultSize="0" print="0" autoFill="0" autoPict="0" macro="[0]!ExibirFolga22.ExibirFolga22">
                <anchor>
                  <from>
                    <xdr:col>28</xdr:col>
                    <xdr:colOff>362309</xdr:colOff>
                    <xdr:row>12</xdr:row>
                    <xdr:rowOff>129396</xdr:rowOff>
                  </from>
                  <to>
                    <xdr:col>30</xdr:col>
                    <xdr:colOff>103517</xdr:colOff>
                    <xdr:row>23</xdr:row>
                    <xdr:rowOff>60385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D9AE8A6-B180-47B9-B0D8-A9D34E6D7715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67695231-4713-4634-9D0F-8932A0543F41}">
          <x14:formula1>
            <xm:f>'Referencia - erros'!$D$1:$D$10</xm:f>
          </x14:formula1>
          <xm:sqref>H25:H26 E23:M23 E24:G26 D23:D26 I24:U26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A40E-A1E4-4051-90D6-6AB314AEAC3D}">
  <sheetPr codeName="Planilha173">
    <tabColor rgb="FFFF0000"/>
    <pageSetUpPr fitToPage="1"/>
  </sheetPr>
  <dimension ref="A1:BW309"/>
  <sheetViews>
    <sheetView showGridLines="0" showZeros="0" zoomScale="80" zoomScaleNormal="80" workbookViewId="0">
      <pane xSplit="3" ySplit="4" topLeftCell="D5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A36" sqref="A36:XFD38"/>
    </sheetView>
  </sheetViews>
  <sheetFormatPr defaultColWidth="9.125" defaultRowHeight="36" x14ac:dyDescent="0.6"/>
  <cols>
    <col min="1" max="1" width="7.875" style="37" customWidth="1"/>
    <col min="2" max="2" width="13.25" style="34" customWidth="1"/>
    <col min="3" max="3" width="14" style="34" bestFit="1" customWidth="1"/>
    <col min="4" max="8" width="9.625" style="34" customWidth="1"/>
    <col min="9" max="21" width="9.625" style="26" customWidth="1"/>
    <col min="22" max="22" width="12.625" style="26" hidden="1" customWidth="1"/>
    <col min="23" max="23" width="14.625" style="26" hidden="1" customWidth="1"/>
    <col min="24" max="24" width="10.875" style="67" hidden="1" customWidth="1"/>
    <col min="25" max="25" width="59.625" style="67" hidden="1" customWidth="1"/>
    <col min="26" max="26" width="8.875" style="18" bestFit="1" customWidth="1"/>
    <col min="27" max="27" width="32.375" style="18" bestFit="1" customWidth="1"/>
    <col min="28" max="28" width="6.75" style="18" customWidth="1"/>
    <col min="29" max="29" width="20.25" style="18" customWidth="1"/>
    <col min="30" max="30" width="15.875" style="18" customWidth="1"/>
    <col min="31" max="31" width="15.25" style="18" customWidth="1"/>
    <col min="32" max="32" width="10.125" style="18" customWidth="1"/>
    <col min="33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9"/>
      <c r="I1" s="269"/>
      <c r="J1" s="269"/>
      <c r="K1" s="269"/>
      <c r="L1" s="269"/>
      <c r="M1" s="269"/>
      <c r="N1" s="269"/>
      <c r="O1" s="270" t="s">
        <v>126</v>
      </c>
      <c r="P1" s="271"/>
      <c r="Q1" s="271"/>
      <c r="R1" s="3" t="s">
        <v>127</v>
      </c>
      <c r="S1" s="272">
        <f>$M$2</f>
        <v>45770</v>
      </c>
      <c r="T1" s="272"/>
      <c r="U1" s="32"/>
      <c r="V1" s="115" t="s">
        <v>128</v>
      </c>
      <c r="W1" s="116" t="str">
        <f>_xlfn.XLOOKUP($V$1,$V$26,$B$26," ",0,1)</f>
        <v>auxiliar2</v>
      </c>
      <c r="X1" s="27" t="str">
        <f>_xlfn.XLOOKUP($V$1,$V$29,$B$29," ",0,1)</f>
        <v xml:space="preserve"> </v>
      </c>
      <c r="Y1" s="301" t="s">
        <v>163</v>
      </c>
      <c r="Z1" s="68"/>
      <c r="AA1" s="80" t="s">
        <v>35</v>
      </c>
      <c r="AB1" s="80" t="s">
        <v>129</v>
      </c>
      <c r="AC1" s="80" t="s">
        <v>130</v>
      </c>
      <c r="AD1" s="80" t="s">
        <v>131</v>
      </c>
      <c r="AE1" s="80" t="s">
        <v>132</v>
      </c>
      <c r="AF1" s="81"/>
      <c r="AG1" s="71"/>
      <c r="AH1" s="1"/>
      <c r="AI1" s="1"/>
      <c r="AJ1" s="29"/>
      <c r="AK1" s="29"/>
    </row>
    <row r="2" spans="1:37" s="17" customFormat="1" ht="18.2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>Supervisores:    •   •     •  Supervisor Junior:     •  Supervisor técnico: lider1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'01'!M2:Q2+22</f>
        <v>45770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 xml:space="preserve"> </v>
      </c>
      <c r="W2" s="27" t="str">
        <f>_xlfn.XLOOKUP($V$1,$V$28,$B$28," ",0,1)</f>
        <v xml:space="preserve"> </v>
      </c>
      <c r="X2" s="117" t="str">
        <f>_xlfn.XLOOKUP($V$1,$V$32,$B$32," ",0,1)</f>
        <v>lider1</v>
      </c>
      <c r="Y2" s="302"/>
      <c r="Z2" s="57"/>
      <c r="AA2" s="16"/>
      <c r="AB2" s="80"/>
      <c r="AC2" s="82">
        <f>$AC$3</f>
        <v>45770</v>
      </c>
      <c r="AD2" s="82" t="e">
        <f>_xlfn.XLOOKUP(AC2,previsao[dia],previsao[tempo],,0,1)</f>
        <v>#N/A</v>
      </c>
      <c r="AE2" s="83" t="e">
        <f>_xlfn.XLOOKUP($AC$2,previsao[dia],previsao[maxima],,0,1)</f>
        <v>#N/A</v>
      </c>
      <c r="AF2" s="83" t="e">
        <f>_xlfn.XLOOKUP($AC$2,previsao[dia],previsao[minima],,0,1)</f>
        <v>#N/A</v>
      </c>
      <c r="AG2" s="65"/>
      <c r="AH2" s="2"/>
      <c r="AI2" s="2"/>
      <c r="AJ2" s="2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>supervisor4</v>
      </c>
      <c r="W3" s="27" t="str">
        <f>_xlfn.XLOOKUP($V$1,$V$30,$B$30," ",0,1)</f>
        <v xml:space="preserve"> </v>
      </c>
      <c r="X3" s="118"/>
      <c r="Y3" s="302"/>
      <c r="Z3" s="57"/>
      <c r="AA3" s="16"/>
      <c r="AB3" s="84"/>
      <c r="AC3" s="82">
        <f>$M$2</f>
        <v>45770</v>
      </c>
      <c r="AD3" s="308" t="e">
        <f>_xlfn.XLOOKUP(AD2,'Referencia - erros'!H2:H30,'Referencia - erros'!I2:I30,,0,1)</f>
        <v>#N/A</v>
      </c>
      <c r="AE3" s="308"/>
      <c r="AF3" s="308"/>
      <c r="AG3" s="7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 xml:space="preserve"> </v>
      </c>
      <c r="W4" s="114" t="str">
        <f>_xlfn.XLOOKUP($V$1,$V$31,$B$31," ",0,1)</f>
        <v xml:space="preserve"> </v>
      </c>
      <c r="X4" s="119"/>
      <c r="Y4" s="303"/>
      <c r="Z4" s="63"/>
      <c r="AA4" s="63"/>
      <c r="AB4" s="63"/>
      <c r="AC4" s="63"/>
      <c r="AD4" s="63"/>
      <c r="AE4" s="76"/>
      <c r="AF4" s="76"/>
      <c r="AG4" s="66"/>
    </row>
    <row r="5" spans="1:37" s="17" customFormat="1" ht="21.6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227"/>
      <c r="E5" s="227"/>
      <c r="F5" s="227"/>
      <c r="G5" s="227"/>
      <c r="H5" s="227"/>
      <c r="I5" s="227"/>
      <c r="J5" s="227"/>
      <c r="K5" s="22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QAP</v>
      </c>
      <c r="W5" s="90">
        <f>_xlfn.XLOOKUP(B5,'Escala mensal'!$E$4:$E$23,'Escala mensal'!$AB$4:$AB$23," ",0,1)</f>
        <v>0</v>
      </c>
      <c r="X5" s="57"/>
      <c r="Y5" s="57"/>
      <c r="Z5" s="16"/>
      <c r="AA5" s="16"/>
      <c r="AB5" s="16"/>
      <c r="AC5" s="16"/>
      <c r="AD5" s="16"/>
      <c r="AE5" s="16"/>
      <c r="AF5" s="16"/>
    </row>
    <row r="6" spans="1:37" s="17" customFormat="1" ht="22.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227"/>
      <c r="G6" s="227"/>
      <c r="H6" s="227"/>
      <c r="I6" s="227"/>
      <c r="J6" s="227"/>
      <c r="K6" s="227"/>
      <c r="L6" s="227"/>
      <c r="M6" s="227"/>
      <c r="N6" s="87"/>
      <c r="O6" s="87"/>
      <c r="P6" s="87"/>
      <c r="Q6" s="87"/>
      <c r="R6" s="87"/>
      <c r="S6" s="87"/>
      <c r="T6" s="87"/>
      <c r="U6" s="87"/>
      <c r="V6" s="31" t="str">
        <f t="shared" ref="V6:V21" si="0">IF(W6=0,"QAP",IF(W6="X","FOLGA",IF(W6="F","FÉRIAS",IF(W6="A","FOLGA",IF(W6="O","FOLGA",IF(W6=9,"QAP",IF(W6=12,"QAP",IF(W6=7,"QAP",IF(W6=14,"QAP",IF(W6=16,"QAP",IF(W6="B","FOLGA",IF(W6="T","QAP",IF(W6="N","QAP",IF(W6=10,"QAP",IF(W6=11,"QAP",IF(W6="AT","ATESTADO",IF(W6=" ","CONTRATAR")))))))))))))))))</f>
        <v>QAP</v>
      </c>
      <c r="W6" s="90">
        <f>_xlfn.XLOOKUP(B6,'Escala mensal'!$E$4:$E$23,'Escala mensal'!$AB$4:$AB$23," ",0,1)</f>
        <v>0</v>
      </c>
      <c r="X6" s="57"/>
      <c r="Y6" s="57"/>
      <c r="Z6" s="16"/>
      <c r="AA6" s="16"/>
      <c r="AB6" s="16"/>
      <c r="AC6" s="16"/>
      <c r="AD6" s="100"/>
      <c r="AE6" s="16"/>
      <c r="AF6" s="16"/>
    </row>
    <row r="7" spans="1:37" s="17" customFormat="1" ht="22.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227"/>
      <c r="G7" s="227"/>
      <c r="H7" s="227"/>
      <c r="I7" s="227"/>
      <c r="J7" s="227"/>
      <c r="K7" s="227"/>
      <c r="L7" s="227"/>
      <c r="M7" s="227"/>
      <c r="N7" s="87"/>
      <c r="O7" s="87"/>
      <c r="P7" s="87"/>
      <c r="Q7" s="87"/>
      <c r="R7" s="87"/>
      <c r="S7" s="87"/>
      <c r="T7" s="87"/>
      <c r="U7" s="87"/>
      <c r="V7" s="31" t="str">
        <f t="shared" si="0"/>
        <v>QAP</v>
      </c>
      <c r="W7" s="90">
        <f>_xlfn.XLOOKUP(B7,'Escala mensal'!$E$4:$E$23,'Escala mensal'!$AB$4:$AB$23," ",0,1)</f>
        <v>0</v>
      </c>
      <c r="X7" s="57"/>
      <c r="Y7" s="57"/>
      <c r="Z7" s="16"/>
      <c r="AA7" s="16"/>
      <c r="AB7" s="16"/>
      <c r="AC7" s="16"/>
      <c r="AD7" s="16"/>
      <c r="AE7" s="16"/>
      <c r="AF7" s="16"/>
    </row>
    <row r="8" spans="1:37" s="17" customFormat="1" ht="22.1" hidden="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31" t="str">
        <f t="shared" si="0"/>
        <v>FOLGA</v>
      </c>
      <c r="W8" s="90" t="str">
        <f>_xlfn.XLOOKUP(B8,'Escala mensal'!$E$4:$E$23,'Escala mensal'!$AB$4:$AB$23," ",0,1)</f>
        <v>X</v>
      </c>
      <c r="X8" s="57"/>
      <c r="Y8" s="57"/>
      <c r="Z8" s="16"/>
      <c r="AA8" s="16"/>
      <c r="AB8" s="16"/>
      <c r="AC8" s="16"/>
      <c r="AD8" s="16"/>
      <c r="AE8" s="16"/>
      <c r="AF8" s="16"/>
    </row>
    <row r="9" spans="1:37" s="17" customFormat="1" ht="22.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227"/>
      <c r="I9" s="227"/>
      <c r="J9" s="227"/>
      <c r="K9" s="227"/>
      <c r="L9" s="227"/>
      <c r="M9" s="227"/>
      <c r="N9" s="227"/>
      <c r="O9" s="227"/>
      <c r="P9" s="87"/>
      <c r="Q9" s="87"/>
      <c r="R9" s="87"/>
      <c r="S9" s="87"/>
      <c r="T9" s="87"/>
      <c r="U9" s="87"/>
      <c r="V9" s="31" t="str">
        <f t="shared" si="0"/>
        <v>QAP</v>
      </c>
      <c r="W9" s="90">
        <f>_xlfn.XLOOKUP(B9,'Escala mensal'!$E$4:$E$23,'Escala mensal'!$AB$4:$AB$23," ",0,1)</f>
        <v>0</v>
      </c>
      <c r="X9" s="57"/>
      <c r="Y9" s="57"/>
      <c r="Z9" s="16"/>
      <c r="AA9" s="16"/>
      <c r="AB9" s="16"/>
      <c r="AC9" s="16"/>
      <c r="AD9" s="16"/>
      <c r="AE9" s="16"/>
      <c r="AF9" s="16"/>
    </row>
    <row r="10" spans="1:37" s="17" customFormat="1" ht="22.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227"/>
      <c r="J10" s="227"/>
      <c r="K10" s="227"/>
      <c r="L10" s="227"/>
      <c r="M10" s="227"/>
      <c r="N10" s="227"/>
      <c r="O10" s="227"/>
      <c r="P10" s="227"/>
      <c r="Q10" s="87"/>
      <c r="R10" s="87"/>
      <c r="S10" s="87"/>
      <c r="T10" s="87"/>
      <c r="U10" s="87"/>
      <c r="V10" s="31" t="str">
        <f t="shared" si="0"/>
        <v>QAP</v>
      </c>
      <c r="W10" s="90">
        <f>_xlfn.XLOOKUP(B10,'Escala mensal'!$E$4:$E$23,'Escala mensal'!$AB$4:$AB$23," ",0,1)</f>
        <v>0</v>
      </c>
      <c r="X10" s="57"/>
      <c r="Y10" s="57"/>
      <c r="Z10" s="16"/>
      <c r="AA10" s="16"/>
      <c r="AB10" s="16"/>
      <c r="AC10" s="16"/>
      <c r="AD10" s="16"/>
      <c r="AE10" s="16"/>
      <c r="AF10" s="16"/>
    </row>
    <row r="11" spans="1:37" s="17" customFormat="1" ht="22.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227"/>
      <c r="L11" s="227"/>
      <c r="M11" s="227"/>
      <c r="N11" s="227"/>
      <c r="O11" s="227"/>
      <c r="P11" s="227"/>
      <c r="Q11" s="227"/>
      <c r="R11" s="227"/>
      <c r="S11" s="87"/>
      <c r="T11" s="87"/>
      <c r="U11" s="87"/>
      <c r="V11" s="31" t="str">
        <f t="shared" si="0"/>
        <v>QAP</v>
      </c>
      <c r="W11" s="90">
        <f>_xlfn.XLOOKUP(B11,'Escala mensal'!$E$4:$E$23,'Escala mensal'!$AB$4:$AB$23," ",0,1)</f>
        <v>0</v>
      </c>
      <c r="X11" s="57"/>
      <c r="Y11" s="57"/>
      <c r="Z11" s="16"/>
      <c r="AA11" s="16"/>
      <c r="AB11" s="16"/>
      <c r="AC11" s="16"/>
      <c r="AD11" s="16"/>
      <c r="AE11" s="16"/>
      <c r="AF11" s="16"/>
    </row>
    <row r="12" spans="1:37" s="17" customFormat="1" ht="22.1" hidden="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31" t="str">
        <f t="shared" si="0"/>
        <v>FOLGA</v>
      </c>
      <c r="W12" s="90" t="str">
        <f>_xlfn.XLOOKUP(B12,'Escala mensal'!$E$4:$E$23,'Escala mensal'!$AB$4:$AB$23," ",0,1)</f>
        <v>X</v>
      </c>
      <c r="X12" s="57"/>
      <c r="Y12" s="57"/>
      <c r="Z12" s="16"/>
      <c r="AA12" s="16"/>
      <c r="AB12" s="16"/>
      <c r="AC12" s="16"/>
      <c r="AD12" s="16"/>
      <c r="AE12" s="16"/>
      <c r="AF12" s="16"/>
    </row>
    <row r="13" spans="1:37" s="17" customFormat="1" ht="22.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227"/>
      <c r="L13" s="227"/>
      <c r="M13" s="227"/>
      <c r="N13" s="227"/>
      <c r="O13" s="227"/>
      <c r="P13" s="227"/>
      <c r="Q13" s="227"/>
      <c r="R13" s="227"/>
      <c r="S13" s="87"/>
      <c r="T13" s="87"/>
      <c r="U13" s="87"/>
      <c r="V13" s="31" t="str">
        <f t="shared" si="0"/>
        <v>QAP</v>
      </c>
      <c r="W13" s="90">
        <f>_xlfn.XLOOKUP(B13,'Escala mensal'!$E$4:$E$23,'Escala mensal'!$AB$4:$AB$23," ",0,1)</f>
        <v>0</v>
      </c>
      <c r="X13" s="57"/>
      <c r="Y13" s="57"/>
      <c r="Z13" s="16"/>
      <c r="AA13" s="16"/>
      <c r="AB13" s="16"/>
      <c r="AC13" s="16"/>
      <c r="AD13" s="16"/>
      <c r="AE13" s="16"/>
      <c r="AF13" s="16"/>
    </row>
    <row r="14" spans="1:37" s="17" customFormat="1" ht="22.1" customHeight="1" x14ac:dyDescent="0.25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227"/>
      <c r="L14" s="227"/>
      <c r="M14" s="227"/>
      <c r="N14" s="227"/>
      <c r="O14" s="227"/>
      <c r="P14" s="227"/>
      <c r="Q14" s="227"/>
      <c r="R14" s="227"/>
      <c r="S14" s="87"/>
      <c r="T14" s="87"/>
      <c r="U14" s="87"/>
      <c r="V14" s="31" t="str">
        <f t="shared" si="0"/>
        <v>QAP</v>
      </c>
      <c r="W14" s="90">
        <f>_xlfn.XLOOKUP(B14,'Escala mensal'!$E$4:$E$23,'Escala mensal'!$AB$4:$AB$23," ",0,1)</f>
        <v>0</v>
      </c>
      <c r="X14" s="57"/>
      <c r="Y14" s="57"/>
      <c r="Z14" s="16"/>
      <c r="AA14" s="16"/>
      <c r="AB14" s="16"/>
      <c r="AC14" s="16"/>
      <c r="AD14" s="16"/>
      <c r="AE14" s="16"/>
      <c r="AF14" s="16"/>
    </row>
    <row r="15" spans="1:37" ht="22.1" hidden="1" customHeight="1" x14ac:dyDescent="0.6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31" t="str">
        <f t="shared" si="0"/>
        <v>FOLGA</v>
      </c>
      <c r="W15" s="90" t="str">
        <f>_xlfn.XLOOKUP(B15,'Escala mensal'!$E$4:$E$23,'Escala mensal'!$AB$4:$AB$23," ",0,1)</f>
        <v>X</v>
      </c>
      <c r="X15" s="57"/>
      <c r="Y15" s="57"/>
      <c r="Z15" s="16"/>
      <c r="AA15" s="16"/>
      <c r="AB15" s="16"/>
      <c r="AC15" s="16"/>
      <c r="AD15" s="16"/>
    </row>
    <row r="16" spans="1:37" ht="22.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227"/>
      <c r="N16" s="227"/>
      <c r="O16" s="227"/>
      <c r="P16" s="227"/>
      <c r="Q16" s="227"/>
      <c r="R16" s="227"/>
      <c r="S16" s="227"/>
      <c r="T16" s="227"/>
      <c r="U16" s="87"/>
      <c r="V16" s="31" t="str">
        <f t="shared" si="0"/>
        <v>QAP</v>
      </c>
      <c r="W16" s="90">
        <f>_xlfn.XLOOKUP(B16,'Escala mensal'!$E$4:$E$23,'Escala mensal'!$AB$4:$AB$23," ",0,1)</f>
        <v>0</v>
      </c>
      <c r="X16" s="57"/>
      <c r="Y16" s="57"/>
      <c r="Z16" s="16"/>
      <c r="AA16" s="16"/>
      <c r="AB16" s="16"/>
      <c r="AC16" s="16"/>
      <c r="AD16" s="16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169" t="str">
        <f t="shared" si="0"/>
        <v>QAP</v>
      </c>
      <c r="W17" s="170">
        <f>_xlfn.XLOOKUP(B17,'Escala mensal'!$E$4:$E$23,'Escala mensal'!$AB$4:$AB$23," ",0,1)</f>
        <v>0</v>
      </c>
      <c r="X17" s="171"/>
      <c r="Y17" s="171"/>
      <c r="Z17" s="16"/>
      <c r="AA17" s="16"/>
      <c r="AB17" s="16"/>
      <c r="AC17" s="16"/>
      <c r="AD17" s="16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QAP</v>
      </c>
      <c r="W18" s="90">
        <f>_xlfn.XLOOKUP(B18,'Escala mensal'!$E$4:$E$23,'Escala mensal'!$AB$4:$AB$23," ",0,1)</f>
        <v>0</v>
      </c>
      <c r="X18" s="57"/>
      <c r="Y18" s="57"/>
      <c r="Z18" s="16"/>
      <c r="AA18" s="16"/>
      <c r="AB18" s="16"/>
      <c r="AC18" s="16"/>
      <c r="AD18" s="16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mensal'!$AB$4:$AB$23," ",0,1)</f>
        <v>0</v>
      </c>
      <c r="X19" s="57"/>
      <c r="Y19" s="57"/>
      <c r="Z19" s="16"/>
      <c r="AA19" s="16"/>
      <c r="AB19" s="16"/>
      <c r="AC19" s="16"/>
      <c r="AD19" s="16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mensal'!$AB$4:$AB$23," ",0,1)</f>
        <v>0</v>
      </c>
      <c r="X20" s="57"/>
      <c r="Y20" s="57"/>
      <c r="Z20" s="16"/>
      <c r="AA20" s="16"/>
      <c r="AB20" s="16"/>
      <c r="AC20" s="16"/>
      <c r="AD20" s="16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mensal'!$AB$4:$AB$23," ",0,1)</f>
        <v>0</v>
      </c>
      <c r="X21" s="57"/>
      <c r="Y21" s="57"/>
      <c r="Z21" s="16"/>
      <c r="AA21" s="16"/>
      <c r="AB21" s="16"/>
      <c r="AC21" s="16"/>
      <c r="AD21" s="16"/>
    </row>
    <row r="22" spans="1:37" ht="22.1" customHeight="1" x14ac:dyDescent="0.6">
      <c r="A22" s="253" t="str">
        <f>_xlfn.CONCAT(SUBTOTAL(103, $A$5:$A$20), " ", "Op. estacionamento")</f>
        <v>9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3"/>
      <c r="W22" s="54"/>
      <c r="X22" s="57"/>
      <c r="Y22" s="57"/>
      <c r="Z22" s="16"/>
      <c r="AA22" s="16"/>
      <c r="AB22" s="16"/>
      <c r="AC22" s="16"/>
      <c r="AD22" s="16"/>
    </row>
    <row r="23" spans="1:37" ht="22.1" hidden="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1">IF(W23=0,"QAP",IF(W23="X","FOLGA",IF(W23="F","FÉRIAS",IF(W23="A","FOLGA",IF(W23="O","FOLGA",IF(W23=9,"QAP",IF(W23=12,"QAP",IF(W23=7,"QAP",IF(W23=14,"QAP",IF(W23=16,"QAP",IF(W23="B","FOLGA",IF(W23="T","QAP",IF(W23="N","QAP",IF(W23=10,"QAP",IF(W23=11,"QAP",IF(W23="AT","ATESTADO",IF(W23=" ","CONTRATAR")))))))))))))))))</f>
        <v>FÉRIAS</v>
      </c>
      <c r="W23" s="90" t="str">
        <f>_xlfn.XLOOKUP(B23,'Escala mensal'!$E$28:$E$36,'Escala mensal'!$AB$28:$AB$36,,0,1)</f>
        <v>F</v>
      </c>
      <c r="X23" s="57"/>
      <c r="Y23" s="57"/>
      <c r="Z23" s="16"/>
      <c r="AA23" s="16"/>
      <c r="AB23" s="16"/>
      <c r="AC23" s="16"/>
      <c r="AD23" s="16"/>
    </row>
    <row r="24" spans="1:37" ht="22.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228"/>
      <c r="J24" s="228"/>
      <c r="K24" s="228"/>
      <c r="L24" s="228"/>
      <c r="M24" s="228"/>
      <c r="N24" s="228"/>
      <c r="O24" s="228"/>
      <c r="P24" s="228"/>
      <c r="Q24" s="88"/>
      <c r="R24" s="88"/>
      <c r="S24" s="88"/>
      <c r="T24" s="88"/>
      <c r="U24" s="89"/>
      <c r="V24" s="31" t="str">
        <f t="shared" si="1"/>
        <v>QAP</v>
      </c>
      <c r="W24" s="90">
        <f>_xlfn.XLOOKUP(B24,'Escala mensal'!$E$28:$E$36,'Escala mensal'!$AB$28:$AB$36,,0,1)</f>
        <v>0</v>
      </c>
      <c r="X24" s="57"/>
      <c r="Y24" s="57"/>
      <c r="Z24" s="16"/>
      <c r="AA24" s="16"/>
      <c r="AB24" s="16"/>
      <c r="AC24" s="16"/>
      <c r="AD24" s="16"/>
      <c r="AJ24" s="17"/>
    </row>
    <row r="25" spans="1:37" s="30" customFormat="1" ht="22.1" hidden="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31" t="str">
        <f t="shared" si="1"/>
        <v>FOLGA</v>
      </c>
      <c r="W25" s="90" t="str">
        <f>_xlfn.XLOOKUP(B25,'Escala mensal'!$E$28:$E$36,'Escala mensal'!$AB$28:$AB$36,,0,1)</f>
        <v>X</v>
      </c>
      <c r="X25" s="59"/>
      <c r="Y25" s="59"/>
      <c r="Z25" s="16"/>
      <c r="AA25" s="16"/>
      <c r="AB25" s="16"/>
      <c r="AC25" s="16"/>
      <c r="AD25" s="16"/>
      <c r="AE25" s="18"/>
      <c r="AF25" s="16"/>
    </row>
    <row r="26" spans="1:37" s="30" customFormat="1" ht="22.1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228"/>
      <c r="N26" s="228"/>
      <c r="O26" s="228"/>
      <c r="P26" s="228"/>
      <c r="Q26" s="228"/>
      <c r="R26" s="228"/>
      <c r="S26" s="228"/>
      <c r="T26" s="228"/>
      <c r="U26" s="228"/>
      <c r="V26" s="31" t="str">
        <f t="shared" si="1"/>
        <v>QAP</v>
      </c>
      <c r="W26" s="90">
        <f>_xlfn.XLOOKUP(B26,'Escala mensal'!$E$28:$E$36,'Escala mensal'!$AB$28:$AB$36,,0,1)</f>
        <v>0</v>
      </c>
      <c r="X26" s="59"/>
      <c r="Y26" s="59"/>
      <c r="Z26" s="16"/>
      <c r="AA26" s="16"/>
      <c r="AB26" s="16"/>
      <c r="AC26" s="16"/>
      <c r="AD26" s="16"/>
      <c r="AE26" s="18"/>
      <c r="AF26" s="16"/>
    </row>
    <row r="27" spans="1:37" s="30" customFormat="1" ht="22.1" customHeight="1" x14ac:dyDescent="0.6">
      <c r="A27" s="253" t="str">
        <f>CONCATENATE(SUBTOTAL(103, $A$23:$A$26), " ", "Cftv")</f>
        <v>2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4"/>
      <c r="W27" s="54"/>
      <c r="X27" s="59"/>
      <c r="Y27" s="59"/>
      <c r="Z27" s="16"/>
      <c r="AA27" s="16"/>
      <c r="AB27" s="16"/>
      <c r="AC27" s="16"/>
      <c r="AD27" s="16"/>
      <c r="AE27" s="18"/>
      <c r="AF27" s="16"/>
    </row>
    <row r="28" spans="1:37" s="30" customFormat="1" ht="22.1" hidden="1" customHeight="1" x14ac:dyDescent="0.6">
      <c r="A28" s="21">
        <v>1</v>
      </c>
      <c r="B28" s="11" t="str">
        <f>IF('[1]Escala mensal'!$E$32="","Contratar",'[1]Escala mensal'!$E$32)</f>
        <v>Diego</v>
      </c>
      <c r="C28" s="98" t="str">
        <f>_xlfn.XLOOKUP(B28,'[1]Escala mensal'!$E$28:$E$36,'[1]Escala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e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#N/A</v>
      </c>
      <c r="W28" s="90" t="e">
        <f>_xlfn.XLOOKUP(B28,'Escala mensal'!$E$28:$E$36,'Escala mensal'!$AB$28:$AB$36,,0,1)</f>
        <v>#N/A</v>
      </c>
      <c r="X28" s="59"/>
      <c r="Y28" s="59"/>
      <c r="Z28" s="16"/>
      <c r="AA28" s="16"/>
      <c r="AB28" s="16"/>
      <c r="AC28" s="16"/>
      <c r="AD28" s="16"/>
      <c r="AE28" s="18"/>
      <c r="AF28" s="16"/>
    </row>
    <row r="29" spans="1:37" s="30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e">
        <f>_xlfn.XLOOKUP(B29,'[1]Escala mensal'!$E$28:$E$36,'[1]Escala mensal'!$C$28:$C$36,,0,1)</f>
        <v>#N/A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FOLGA</v>
      </c>
      <c r="W29" s="90" t="str">
        <f>_xlfn.XLOOKUP(B29,'Escala mensal'!$E$28:$E$36,'Escala mensal'!$AB$28:$AB$36,,0,1)</f>
        <v>X</v>
      </c>
      <c r="X29" s="59"/>
      <c r="Y29" s="59"/>
      <c r="Z29" s="16"/>
      <c r="AA29" s="16"/>
      <c r="AB29" s="16"/>
      <c r="AC29" s="16"/>
      <c r="AD29" s="16"/>
      <c r="AE29" s="18"/>
      <c r="AF29" s="16"/>
    </row>
    <row r="30" spans="1:37" s="30" customFormat="1" ht="22.1" hidden="1" customHeight="1" x14ac:dyDescent="0.6">
      <c r="A30" s="21">
        <v>3</v>
      </c>
      <c r="B30" s="11" t="str">
        <f>IF('[1]Escala mensal'!$E$30="","Contratar",'[1]Escala mensal'!$E$30)</f>
        <v>Alessandro</v>
      </c>
      <c r="C30" s="98" t="str">
        <f>_xlfn.XLOOKUP(B30,'[1]Escala mensal'!$E$28:$E$36,'[1]Escala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e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#N/A</v>
      </c>
      <c r="W30" s="90" t="e">
        <f>_xlfn.XLOOKUP(B30,'Escala mensal'!$E$28:$E$36,'Escala mensal'!$AB$28:$AB$36,,0,1)</f>
        <v>#N/A</v>
      </c>
      <c r="X30" s="59"/>
      <c r="Y30" s="59"/>
      <c r="Z30" s="16"/>
      <c r="AA30" s="16"/>
      <c r="AB30" s="16"/>
      <c r="AC30" s="16"/>
      <c r="AD30" s="16"/>
      <c r="AE30" s="18"/>
      <c r="AF30" s="16"/>
    </row>
    <row r="31" spans="1:37" s="36" customFormat="1" ht="22.1" hidden="1" customHeight="1" x14ac:dyDescent="0.6">
      <c r="A31" s="21">
        <v>4</v>
      </c>
      <c r="B31" s="11" t="str">
        <f>IF('[1]Escala mensal'!$E$28="","Contratar",'[1]Escala mensal'!$E$28)</f>
        <v>Isaias</v>
      </c>
      <c r="C31" s="98" t="str">
        <f>_xlfn.XLOOKUP(B31,'[1]Escala mensal'!$E$28:$E$36,'[1]Escala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e">
        <f t="shared" si="2"/>
        <v>#N/A</v>
      </c>
      <c r="W31" s="90" t="e">
        <f>_xlfn.XLOOKUP(B31,'Escala mensal'!$E$28:$E$36,'Escala mensal'!$AB$28:$AB$36,,0,1)</f>
        <v>#N/A</v>
      </c>
      <c r="X31" s="57"/>
      <c r="Y31" s="57"/>
      <c r="Z31" s="16"/>
      <c r="AA31" s="16"/>
      <c r="AB31" s="16"/>
      <c r="AC31" s="16"/>
      <c r="AD31" s="16"/>
      <c r="AE31" s="18"/>
      <c r="AF31" s="18"/>
      <c r="AG31" s="34"/>
      <c r="AH31" s="34"/>
      <c r="AI31" s="34"/>
      <c r="AJ31" s="17"/>
      <c r="AK31" s="34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QAP</v>
      </c>
      <c r="W32" s="90">
        <f>_xlfn.XLOOKUP(B32,'Escala mensal'!$E$28:$E$36,'Escala mensal'!$AB$28:$AB$36,,0,1)</f>
        <v>0</v>
      </c>
      <c r="X32" s="57"/>
      <c r="Y32" s="57"/>
      <c r="Z32" s="16"/>
      <c r="AA32" s="16"/>
      <c r="AB32" s="16"/>
      <c r="AC32" s="16"/>
      <c r="AD32" s="16"/>
      <c r="AE32" s="18"/>
      <c r="AF32" s="18"/>
      <c r="AG32" s="34"/>
      <c r="AH32" s="34"/>
      <c r="AI32" s="34"/>
      <c r="AJ32" s="17"/>
      <c r="AK32" s="34"/>
    </row>
    <row r="33" spans="1:37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 xml:space="preserve">FOLGAS:  •   •   •   • colaborador13 •  •   •   • colaborador14 •   •   • colaborador15 •   •   •   •   •   •   •   •   • auxiliar4•  •  • auxiliar3•  •  •  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>OP.Cftv :   • supervisor4 •   • auxiliar2</v>
      </c>
      <c r="Q33" s="296"/>
      <c r="R33" s="296"/>
      <c r="S33" s="296"/>
      <c r="T33" s="296"/>
      <c r="U33" s="297"/>
      <c r="V33" s="177"/>
      <c r="W33" s="177"/>
      <c r="X33" s="99"/>
      <c r="Y33" s="99"/>
      <c r="Z33" s="100"/>
      <c r="AA33" s="100"/>
      <c r="AB33" s="100"/>
      <c r="AC33" s="100"/>
      <c r="AD33" s="100"/>
      <c r="AE33" s="179"/>
      <c r="AF33" s="179"/>
      <c r="AG33" s="179"/>
      <c r="AH33" s="179"/>
      <c r="AI33" s="179"/>
      <c r="AJ33" s="100"/>
      <c r="AK33" s="179"/>
    </row>
    <row r="34" spans="1:37" s="180" customFormat="1" ht="21.25" customHeight="1" x14ac:dyDescent="0.4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",$X$36)</f>
        <v xml:space="preserve">FÉRIAS:  •   •   •   •   •  •   •   •   •   •    •   •   •   •   •   •   •   • supervisor2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98"/>
      <c r="Q34" s="299"/>
      <c r="R34" s="299"/>
      <c r="S34" s="299"/>
      <c r="T34" s="299"/>
      <c r="U34" s="300"/>
      <c r="V34" s="99"/>
      <c r="W34" s="99"/>
      <c r="X34" s="99"/>
      <c r="Y34" s="99"/>
      <c r="Z34" s="100"/>
      <c r="AA34" s="100"/>
      <c r="AB34" s="100"/>
      <c r="AC34" s="100"/>
      <c r="AD34" s="100"/>
      <c r="AE34" s="179"/>
      <c r="AF34" s="179"/>
      <c r="AG34" s="179"/>
      <c r="AH34" s="179"/>
      <c r="AI34" s="179"/>
      <c r="AJ34" s="100"/>
      <c r="AK34" s="179"/>
    </row>
    <row r="35" spans="1:37" s="186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184"/>
      <c r="W35" s="184"/>
      <c r="X35" s="185" t="str">
        <f>_xlfn.XLOOKUP($A$35,$V$31,$B$31," ",0,1)</f>
        <v xml:space="preserve"> </v>
      </c>
      <c r="Y35" s="185"/>
      <c r="Z35" s="100"/>
      <c r="AA35" s="100"/>
      <c r="AB35" s="100"/>
      <c r="AC35" s="100"/>
      <c r="AD35" s="100"/>
      <c r="AE35" s="179"/>
      <c r="AF35" s="100"/>
      <c r="AG35" s="100"/>
      <c r="AH35" s="182"/>
      <c r="AI35" s="182"/>
      <c r="AJ35" s="182"/>
      <c r="AK35" s="182"/>
    </row>
    <row r="36" spans="1:37" s="58" customFormat="1" ht="36.700000000000003" hidden="1" customHeight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 xml:space="preserve"> 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>supervisor2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63"/>
      <c r="AC36" s="63"/>
      <c r="AD36" s="63"/>
      <c r="AE36" s="64"/>
      <c r="AF36" s="63"/>
      <c r="AG36" s="59"/>
      <c r="AH36" s="59"/>
      <c r="AI36" s="59"/>
      <c r="AJ36" s="59"/>
      <c r="AK36" s="59"/>
    </row>
    <row r="37" spans="1:37" s="33" customFormat="1" hidden="1" x14ac:dyDescent="0.6">
      <c r="A37" s="91" t="s">
        <v>154</v>
      </c>
      <c r="B37" s="91" t="str">
        <f>_xlfn.XLOOKUP($A$37,$V$5,$B$5," ",0,1)</f>
        <v xml:space="preserve"> </v>
      </c>
      <c r="C37" s="91" t="str">
        <f>_xlfn.XLOOKUP($A$37,$V$6,$B$6," ",0,1)</f>
        <v xml:space="preserve"> </v>
      </c>
      <c r="D37" s="91" t="str">
        <f>_xlfn.XLOOKUP($A$37,$V$7,$B$7," ",0,1)</f>
        <v xml:space="preserve"> </v>
      </c>
      <c r="E37" s="91" t="str">
        <f>_xlfn.XLOOKUP($A$37,$V$8,$B$8," ",0,1)</f>
        <v>colaborador13</v>
      </c>
      <c r="F37" s="91" t="str">
        <f>_xlfn.XLOOKUP($A$37,$V$9,$B$9,"",0,1)</f>
        <v/>
      </c>
      <c r="G37" s="91" t="str">
        <f>_xlfn.XLOOKUP($A$37,$V$10,$B$10," ",0,1)</f>
        <v xml:space="preserve"> </v>
      </c>
      <c r="H37" s="91" t="str">
        <f>_xlfn.XLOOKUP($A$37,$V$11,$B$11," ",0,1)</f>
        <v xml:space="preserve"> </v>
      </c>
      <c r="I37" s="91" t="str">
        <f>_xlfn.XLOOKUP($A$37,$V$12,$B$12," ",0,1)</f>
        <v>colaborador14</v>
      </c>
      <c r="J37" s="91" t="str">
        <f>_xlfn.XLOOKUP($A$37,$V$13,$B$13," ",0,1)</f>
        <v xml:space="preserve"> </v>
      </c>
      <c r="K37" s="91" t="str">
        <f>_xlfn.XLOOKUP($A$37,$V$14,$B$14," ",0,1)</f>
        <v xml:space="preserve"> </v>
      </c>
      <c r="L37" s="91" t="str">
        <f>_xlfn.XLOOKUP($A$37,$V$15,$B$15," ",0,1)</f>
        <v>colaborador15</v>
      </c>
      <c r="M37" s="91" t="str">
        <f>_xlfn.XLOOKUP($A$37,$V$16,$B$16," ",0,1)</f>
        <v xml:space="preserve"> </v>
      </c>
      <c r="N37" s="91" t="str">
        <f>_xlfn.XLOOKUP($A$37,$V$17,$B$17," ",0,1)</f>
        <v xml:space="preserve"> </v>
      </c>
      <c r="O37" s="91" t="str">
        <f>_xlfn.XLOOKUP($A$37,$V$18,$B$18," ",0,1)</f>
        <v xml:space="preserve"> 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 xml:space="preserve"> </v>
      </c>
      <c r="T37" s="91" t="str">
        <f>_xlfn.XLOOKUP($A$37,$V$24,$B$24," ",0,1)</f>
        <v xml:space="preserve"> </v>
      </c>
      <c r="U37" s="91" t="str">
        <f>_xlfn.XLOOKUP($A$37,$V$25,$B$25," ",0,1)</f>
        <v>auxiliar4</v>
      </c>
      <c r="V37" s="91" t="str">
        <f>_xlfn.XLOOKUP($A$37,$V$26,$B$26," ",0,1)</f>
        <v xml:space="preserve"> </v>
      </c>
      <c r="W37" s="91" t="str">
        <f>_xlfn.XLOOKUP($A$37,$V$28,$B$28," ",0,1)</f>
        <v xml:space="preserve"> </v>
      </c>
      <c r="X37" s="91" t="str">
        <f>_xlfn.XLOOKUP($A$37,$V$29,$B$29," ",0,1)</f>
        <v>auxiliar3</v>
      </c>
      <c r="Y37" s="91" t="str">
        <f>_xlfn.XLOOKUP($A$37,$V$30,$B$30," ",0,1)</f>
        <v xml:space="preserve"> </v>
      </c>
      <c r="Z37" s="91" t="str">
        <f>_xlfn.XLOOKUP($A$37,$V$31,$B$31," ",0,1)</f>
        <v xml:space="preserve"> </v>
      </c>
      <c r="AA37" s="91" t="str">
        <f>_xlfn.XLOOKUP($A$37,$V$32,$B$32," ",0,1)</f>
        <v xml:space="preserve"> </v>
      </c>
      <c r="AB37" s="16"/>
      <c r="AC37" s="15"/>
      <c r="AD37" s="15"/>
      <c r="AE37" s="15"/>
      <c r="AF37" s="18"/>
      <c r="AG37" s="34"/>
      <c r="AH37" s="34"/>
      <c r="AI37" s="34"/>
      <c r="AJ37" s="17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6"/>
      <c r="AC38" s="15"/>
      <c r="AD38" s="15"/>
      <c r="AE38" s="15"/>
      <c r="AF38" s="18"/>
      <c r="AG38" s="34"/>
      <c r="AH38" s="34"/>
      <c r="AI38" s="34"/>
      <c r="AJ38" s="17"/>
      <c r="AK38" s="34"/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</row>
    <row r="49" spans="1:25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</row>
    <row r="50" spans="1:25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</row>
    <row r="51" spans="1:25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</row>
    <row r="52" spans="1:25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</row>
    <row r="53" spans="1:25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</row>
    <row r="54" spans="1:25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</row>
    <row r="55" spans="1:25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</row>
    <row r="56" spans="1:25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</row>
    <row r="57" spans="1:25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</row>
    <row r="58" spans="1:25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</row>
    <row r="59" spans="1:25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</row>
    <row r="60" spans="1:25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</row>
    <row r="61" spans="1:25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</row>
    <row r="62" spans="1:25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</row>
    <row r="63" spans="1:25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</row>
    <row r="64" spans="1:25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</row>
    <row r="65" spans="1:25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</row>
    <row r="66" spans="1:25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</row>
    <row r="67" spans="1:25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</row>
    <row r="68" spans="1:25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</row>
    <row r="69" spans="1:25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</row>
    <row r="70" spans="1:25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</row>
    <row r="71" spans="1:25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</row>
    <row r="72" spans="1:25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</row>
    <row r="73" spans="1:25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</row>
    <row r="74" spans="1:25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</row>
    <row r="75" spans="1:25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</row>
    <row r="76" spans="1:25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</row>
    <row r="77" spans="1:25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</row>
    <row r="78" spans="1:25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</row>
    <row r="79" spans="1:25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</row>
    <row r="80" spans="1:25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3">SUM($BF$274:$BW$274)</f>
        <v>0</v>
      </c>
      <c r="AO94" s="206">
        <f t="shared" si="3"/>
        <v>0</v>
      </c>
      <c r="AP94" s="206">
        <f t="shared" si="3"/>
        <v>0</v>
      </c>
      <c r="AQ94" s="206">
        <f t="shared" si="3"/>
        <v>0</v>
      </c>
      <c r="AR94" s="206">
        <f t="shared" si="3"/>
        <v>0</v>
      </c>
      <c r="AS94" s="206">
        <f t="shared" si="3"/>
        <v>0</v>
      </c>
      <c r="AT94" s="206">
        <f t="shared" si="3"/>
        <v>0</v>
      </c>
      <c r="AU94" s="206">
        <f t="shared" si="3"/>
        <v>0</v>
      </c>
      <c r="AV94" s="206">
        <f t="shared" si="3"/>
        <v>0</v>
      </c>
      <c r="AW94" s="206">
        <f t="shared" si="3"/>
        <v>0</v>
      </c>
      <c r="AX94" s="206">
        <f t="shared" si="3"/>
        <v>0</v>
      </c>
      <c r="AY94" s="206">
        <f t="shared" si="3"/>
        <v>0</v>
      </c>
      <c r="AZ94" s="206">
        <f t="shared" si="3"/>
        <v>0</v>
      </c>
      <c r="BA94" s="206">
        <f t="shared" si="3"/>
        <v>0</v>
      </c>
      <c r="BB94" s="206">
        <f t="shared" si="3"/>
        <v>0</v>
      </c>
      <c r="BC94" s="206">
        <f t="shared" si="3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4">
    <mergeCell ref="A65:B65"/>
    <mergeCell ref="A66:B66"/>
    <mergeCell ref="E66:F66"/>
    <mergeCell ref="I66:J66"/>
    <mergeCell ref="M66:N66"/>
    <mergeCell ref="A69:B69"/>
    <mergeCell ref="E69:F69"/>
    <mergeCell ref="I69:J69"/>
    <mergeCell ref="M69:N69"/>
    <mergeCell ref="I65:J65"/>
    <mergeCell ref="M65:N65"/>
    <mergeCell ref="A67:B67"/>
    <mergeCell ref="E67:F67"/>
    <mergeCell ref="I67:J67"/>
    <mergeCell ref="M67:N67"/>
    <mergeCell ref="A68:B68"/>
    <mergeCell ref="E68:F68"/>
    <mergeCell ref="I68:J68"/>
    <mergeCell ref="M68:N68"/>
    <mergeCell ref="E65:F65"/>
    <mergeCell ref="A62:B62"/>
    <mergeCell ref="E62:F62"/>
    <mergeCell ref="I62:J62"/>
    <mergeCell ref="M62:N62"/>
    <mergeCell ref="B61:C61"/>
    <mergeCell ref="F61:G61"/>
    <mergeCell ref="J61:K61"/>
    <mergeCell ref="N61:O61"/>
    <mergeCell ref="A64:B64"/>
    <mergeCell ref="E64:F64"/>
    <mergeCell ref="I64:J64"/>
    <mergeCell ref="A63:B63"/>
    <mergeCell ref="E63:F63"/>
    <mergeCell ref="I63:J63"/>
    <mergeCell ref="M63:N63"/>
    <mergeCell ref="M64:N64"/>
    <mergeCell ref="A60:B60"/>
    <mergeCell ref="E60:F60"/>
    <mergeCell ref="I60:J60"/>
    <mergeCell ref="M60:N60"/>
    <mergeCell ref="Q60:R60"/>
    <mergeCell ref="A59:B59"/>
    <mergeCell ref="E59:F59"/>
    <mergeCell ref="I59:J59"/>
    <mergeCell ref="M59:N59"/>
    <mergeCell ref="Q59:R59"/>
    <mergeCell ref="A58:B58"/>
    <mergeCell ref="E58:F58"/>
    <mergeCell ref="I58:J58"/>
    <mergeCell ref="M58:N58"/>
    <mergeCell ref="Q58:R58"/>
    <mergeCell ref="A57:B57"/>
    <mergeCell ref="E57:F57"/>
    <mergeCell ref="I57:J57"/>
    <mergeCell ref="M57:N57"/>
    <mergeCell ref="Q57:R57"/>
    <mergeCell ref="A56:B56"/>
    <mergeCell ref="E56:F56"/>
    <mergeCell ref="I56:J56"/>
    <mergeCell ref="M56:N56"/>
    <mergeCell ref="Q56:R56"/>
    <mergeCell ref="A55:B55"/>
    <mergeCell ref="E55:F55"/>
    <mergeCell ref="I55:J55"/>
    <mergeCell ref="M55:N55"/>
    <mergeCell ref="Q55:R55"/>
    <mergeCell ref="A51:B51"/>
    <mergeCell ref="E51:F51"/>
    <mergeCell ref="I51:J51"/>
    <mergeCell ref="M51:N51"/>
    <mergeCell ref="Q51:R51"/>
    <mergeCell ref="A54:B54"/>
    <mergeCell ref="E54:F54"/>
    <mergeCell ref="I54:J54"/>
    <mergeCell ref="M54:N54"/>
    <mergeCell ref="Q54:R54"/>
    <mergeCell ref="A53:B53"/>
    <mergeCell ref="E53:F53"/>
    <mergeCell ref="I53:J53"/>
    <mergeCell ref="M53:N53"/>
    <mergeCell ref="Q53:R53"/>
    <mergeCell ref="Q52:R52"/>
    <mergeCell ref="A52:B52"/>
    <mergeCell ref="E52:F52"/>
    <mergeCell ref="I52:J52"/>
    <mergeCell ref="M52:N52"/>
    <mergeCell ref="A33:O33"/>
    <mergeCell ref="P33:U34"/>
    <mergeCell ref="A34:O34"/>
    <mergeCell ref="A35:J35"/>
    <mergeCell ref="K35:U35"/>
    <mergeCell ref="Q47:R47"/>
    <mergeCell ref="A46:B46"/>
    <mergeCell ref="E46:F46"/>
    <mergeCell ref="I46:J46"/>
    <mergeCell ref="M46:N46"/>
    <mergeCell ref="Q46:R46"/>
    <mergeCell ref="B39:C39"/>
    <mergeCell ref="F39:G39"/>
    <mergeCell ref="J39:K39"/>
    <mergeCell ref="N39:O39"/>
    <mergeCell ref="R39:S39"/>
    <mergeCell ref="A40:B40"/>
    <mergeCell ref="E40:F40"/>
    <mergeCell ref="I40:J40"/>
    <mergeCell ref="M40:N40"/>
    <mergeCell ref="Q40:R40"/>
    <mergeCell ref="A41:B41"/>
    <mergeCell ref="E41:F41"/>
    <mergeCell ref="I41:J41"/>
    <mergeCell ref="A1:N1"/>
    <mergeCell ref="O1:Q1"/>
    <mergeCell ref="S1:T1"/>
    <mergeCell ref="A2:L3"/>
    <mergeCell ref="M2:Q2"/>
    <mergeCell ref="R2:U2"/>
    <mergeCell ref="AD3:AF3"/>
    <mergeCell ref="A22:C22"/>
    <mergeCell ref="A27:C27"/>
    <mergeCell ref="Y1:Y4"/>
    <mergeCell ref="M49:N49"/>
    <mergeCell ref="Q49:R49"/>
    <mergeCell ref="A48:B48"/>
    <mergeCell ref="E48:F48"/>
    <mergeCell ref="I48:J48"/>
    <mergeCell ref="M48:N48"/>
    <mergeCell ref="Q48:R48"/>
    <mergeCell ref="M41:N41"/>
    <mergeCell ref="Q41:R41"/>
    <mergeCell ref="A42:B42"/>
    <mergeCell ref="E42:F42"/>
    <mergeCell ref="I42:J42"/>
    <mergeCell ref="M42:N42"/>
    <mergeCell ref="Q42:R42"/>
    <mergeCell ref="A43:B43"/>
    <mergeCell ref="E43:F43"/>
    <mergeCell ref="I43:J43"/>
    <mergeCell ref="M43:N43"/>
    <mergeCell ref="Q43:R43"/>
    <mergeCell ref="BE197:BW197"/>
    <mergeCell ref="BE216:BW216"/>
    <mergeCell ref="A44:B44"/>
    <mergeCell ref="E44:F44"/>
    <mergeCell ref="I44:J44"/>
    <mergeCell ref="M44:N44"/>
    <mergeCell ref="Q44:R44"/>
    <mergeCell ref="A47:B47"/>
    <mergeCell ref="E47:F47"/>
    <mergeCell ref="I47:J47"/>
    <mergeCell ref="M47:N47"/>
    <mergeCell ref="B50:C50"/>
    <mergeCell ref="F50:G50"/>
    <mergeCell ref="J50:K50"/>
    <mergeCell ref="N50:O50"/>
    <mergeCell ref="R50:S50"/>
    <mergeCell ref="A45:B45"/>
    <mergeCell ref="E45:F45"/>
    <mergeCell ref="I45:J45"/>
    <mergeCell ref="M45:N45"/>
    <mergeCell ref="Q45:R45"/>
    <mergeCell ref="A49:B49"/>
    <mergeCell ref="E49:F49"/>
    <mergeCell ref="I49:J49"/>
    <mergeCell ref="R61:S61"/>
    <mergeCell ref="Q62:R62"/>
    <mergeCell ref="Q63:R63"/>
    <mergeCell ref="Q64:R64"/>
    <mergeCell ref="Q65:R65"/>
    <mergeCell ref="Q66:R66"/>
    <mergeCell ref="Q67:R67"/>
    <mergeCell ref="Q68:R68"/>
    <mergeCell ref="Q69:R69"/>
    <mergeCell ref="Q70:R70"/>
    <mergeCell ref="Q71:R71"/>
    <mergeCell ref="B72:C72"/>
    <mergeCell ref="F72:G72"/>
    <mergeCell ref="A73:B73"/>
    <mergeCell ref="E73:F73"/>
    <mergeCell ref="A74:B74"/>
    <mergeCell ref="E74:F74"/>
    <mergeCell ref="A75:B75"/>
    <mergeCell ref="E75:F75"/>
    <mergeCell ref="A71:B71"/>
    <mergeCell ref="E71:F71"/>
    <mergeCell ref="I71:J71"/>
    <mergeCell ref="M71:N71"/>
    <mergeCell ref="A70:B70"/>
    <mergeCell ref="E70:F70"/>
    <mergeCell ref="I70:J70"/>
    <mergeCell ref="M70:N70"/>
    <mergeCell ref="BE235:BW235"/>
    <mergeCell ref="BE254:BW254"/>
    <mergeCell ref="BE273:BW273"/>
    <mergeCell ref="BE292:BW292"/>
    <mergeCell ref="A81:B81"/>
    <mergeCell ref="E81:F81"/>
    <mergeCell ref="A82:B82"/>
    <mergeCell ref="E82:F82"/>
    <mergeCell ref="A76:B76"/>
    <mergeCell ref="E76:F76"/>
    <mergeCell ref="A77:B77"/>
    <mergeCell ref="E77:F77"/>
    <mergeCell ref="A78:B78"/>
    <mergeCell ref="E78:F78"/>
    <mergeCell ref="A79:B79"/>
    <mergeCell ref="E79:F79"/>
    <mergeCell ref="A80:B80"/>
    <mergeCell ref="E80:F80"/>
    <mergeCell ref="BE83:BW83"/>
    <mergeCell ref="BE102:BW102"/>
    <mergeCell ref="BE121:BW121"/>
    <mergeCell ref="BE140:BW140"/>
    <mergeCell ref="BE159:BW159"/>
    <mergeCell ref="BE178:BW178"/>
  </mergeCells>
  <phoneticPr fontId="3" type="noConversion"/>
  <conditionalFormatting sqref="V39:Y75 V76:Z76 V77:Y1048576 A83:U1048576">
    <cfRule type="containsText" dxfId="1313" priority="2584" operator="containsText" text="qrf">
      <formula>NOT(ISERROR(SEARCH("qrf",A39)))</formula>
    </cfRule>
  </conditionalFormatting>
  <conditionalFormatting sqref="AH2:AJ2">
    <cfRule type="cellIs" dxfId="1312" priority="2583" operator="equal">
      <formula>$M$2</formula>
    </cfRule>
  </conditionalFormatting>
  <conditionalFormatting sqref="AG2">
    <cfRule type="cellIs" dxfId="1311" priority="2551" operator="equal">
      <formula>$M$2</formula>
    </cfRule>
  </conditionalFormatting>
  <conditionalFormatting sqref="AC2:AF2">
    <cfRule type="cellIs" dxfId="1310" priority="2550" operator="equal">
      <formula>$M$2</formula>
    </cfRule>
  </conditionalFormatting>
  <conditionalFormatting sqref="AD3">
    <cfRule type="cellIs" dxfId="1309" priority="2549" operator="equal">
      <formula>$M$2</formula>
    </cfRule>
  </conditionalFormatting>
  <conditionalFormatting sqref="AC37:AE38">
    <cfRule type="containsText" dxfId="1308" priority="2548" operator="containsText" text="qrf">
      <formula>NOT(ISERROR(SEARCH("qrf",AC37)))</formula>
    </cfRule>
  </conditionalFormatting>
  <conditionalFormatting sqref="A36:AA38">
    <cfRule type="cellIs" dxfId="1307" priority="435" operator="equal">
      <formula>"caixa"</formula>
    </cfRule>
    <cfRule type="cellIs" dxfId="1306" priority="436" operator="equal">
      <formula>"valet"</formula>
    </cfRule>
    <cfRule type="cellIs" dxfId="1305" priority="437" operator="equal">
      <formula>"qrf"</formula>
    </cfRule>
  </conditionalFormatting>
  <conditionalFormatting sqref="W5:W21">
    <cfRule type="cellIs" dxfId="1304" priority="381" operator="equal">
      <formula>"caixa"</formula>
    </cfRule>
    <cfRule type="cellIs" dxfId="1303" priority="382" operator="equal">
      <formula>"valet"</formula>
    </cfRule>
    <cfRule type="cellIs" dxfId="1302" priority="383" operator="equal">
      <formula>"qrf"</formula>
    </cfRule>
  </conditionalFormatting>
  <conditionalFormatting sqref="W23:W26 W28:W32">
    <cfRule type="cellIs" dxfId="1301" priority="378" operator="equal">
      <formula>"caixa"</formula>
    </cfRule>
    <cfRule type="cellIs" dxfId="1300" priority="379" operator="equal">
      <formula>"valet"</formula>
    </cfRule>
    <cfRule type="cellIs" dxfId="1299" priority="380" operator="equal">
      <formula>"qrf"</formula>
    </cfRule>
  </conditionalFormatting>
  <conditionalFormatting sqref="U72:U82">
    <cfRule type="containsText" dxfId="1298" priority="350" operator="containsText" text="qrf">
      <formula>NOT(ISERROR(SEARCH("qrf",U72)))</formula>
    </cfRule>
  </conditionalFormatting>
  <conditionalFormatting sqref="U70:U71">
    <cfRule type="containsText" dxfId="1297" priority="349" operator="containsText" text="qrf">
      <formula>NOT(ISERROR(SEARCH("qrf",U70)))</formula>
    </cfRule>
  </conditionalFormatting>
  <conditionalFormatting sqref="U60:U69">
    <cfRule type="containsText" dxfId="1296" priority="348" operator="containsText" text="qrf">
      <formula>NOT(ISERROR(SEARCH("qrf",U60)))</formula>
    </cfRule>
  </conditionalFormatting>
  <conditionalFormatting sqref="T39:T82">
    <cfRule type="containsText" dxfId="1295" priority="344" operator="containsText" text="CAIXA">
      <formula>NOT(ISERROR(SEARCH("CAIXA",T39)))</formula>
    </cfRule>
    <cfRule type="containsText" dxfId="1294" priority="345" operator="containsText" text="VALET">
      <formula>NOT(ISERROR(SEARCH("VALET",T39)))</formula>
    </cfRule>
    <cfRule type="cellIs" dxfId="1293" priority="346" operator="equal">
      <formula>"QRF"</formula>
    </cfRule>
    <cfRule type="containsText" dxfId="1292" priority="347" operator="containsText" text="ECHO 21">
      <formula>NOT(ISERROR(SEARCH("ECHO 21",T39)))</formula>
    </cfRule>
  </conditionalFormatting>
  <conditionalFormatting sqref="M3">
    <cfRule type="containsText" dxfId="1291" priority="335" operator="containsText" text="qrf">
      <formula>NOT(ISERROR(SEARCH("qrf",M3)))</formula>
    </cfRule>
  </conditionalFormatting>
  <conditionalFormatting sqref="A1:N1">
    <cfRule type="containsText" dxfId="1290" priority="334" operator="containsText" text="qrf">
      <formula>NOT(ISERROR(SEARCH("qrf",A1)))</formula>
    </cfRule>
  </conditionalFormatting>
  <conditionalFormatting sqref="O1">
    <cfRule type="containsText" dxfId="1289" priority="333" operator="containsText" text="qrf">
      <formula>NOT(ISERROR(SEARCH("qrf",O1)))</formula>
    </cfRule>
  </conditionalFormatting>
  <conditionalFormatting sqref="B28:B31">
    <cfRule type="containsText" dxfId="1288" priority="331" operator="containsText" text="qrf">
      <formula>NOT(ISERROR(SEARCH("qrf",B28)))</formula>
    </cfRule>
  </conditionalFormatting>
  <conditionalFormatting sqref="B28:B31">
    <cfRule type="cellIs" dxfId="1287" priority="330" operator="equal">
      <formula>0</formula>
    </cfRule>
  </conditionalFormatting>
  <conditionalFormatting sqref="A28:A32">
    <cfRule type="containsText" dxfId="1286" priority="327" operator="containsText" text="qrf">
      <formula>NOT(ISERROR(SEARCH("qrf",A28)))</formula>
    </cfRule>
  </conditionalFormatting>
  <conditionalFormatting sqref="B28:B31">
    <cfRule type="containsText" dxfId="1285" priority="326" operator="containsText" text="qrf">
      <formula>NOT(ISERROR(SEARCH("qrf",B28)))</formula>
    </cfRule>
  </conditionalFormatting>
  <conditionalFormatting sqref="D28:U32">
    <cfRule type="containsText" dxfId="1284" priority="324" operator="containsText" text="valet">
      <formula>NOT(ISERROR(SEARCH("valet",D28)))</formula>
    </cfRule>
    <cfRule type="containsText" dxfId="1283" priority="325" operator="containsText" text="qrf">
      <formula>NOT(ISERROR(SEARCH("qrf",D28)))</formula>
    </cfRule>
  </conditionalFormatting>
  <conditionalFormatting sqref="M2">
    <cfRule type="containsText" dxfId="1282" priority="313" operator="containsText" text="qrf">
      <formula>NOT(ISERROR(SEARCH("qrf",M2)))</formula>
    </cfRule>
  </conditionalFormatting>
  <conditionalFormatting sqref="C22">
    <cfRule type="containsText" dxfId="1281" priority="312" operator="containsText" text="qrf">
      <formula>NOT(ISERROR(SEARCH("qrf",C22)))</formula>
    </cfRule>
  </conditionalFormatting>
  <conditionalFormatting sqref="B22">
    <cfRule type="containsText" dxfId="1280" priority="311" operator="containsText" text="qrf">
      <formula>NOT(ISERROR(SEARCH("qrf",B22)))</formula>
    </cfRule>
  </conditionalFormatting>
  <conditionalFormatting sqref="B22">
    <cfRule type="cellIs" dxfId="1279" priority="310" operator="equal">
      <formula>0</formula>
    </cfRule>
  </conditionalFormatting>
  <conditionalFormatting sqref="C22">
    <cfRule type="containsText" dxfId="1278" priority="306" operator="containsText" text="12:40x21:00">
      <formula>NOT(ISERROR(SEARCH("12:40x21:00",C22)))</formula>
    </cfRule>
    <cfRule type="containsText" dxfId="1277" priority="307" operator="containsText" text="16:40">
      <formula>NOT(ISERROR(SEARCH("16:40",C22)))</formula>
    </cfRule>
    <cfRule type="containsText" dxfId="1276" priority="308" operator="containsText" text="09:40">
      <formula>NOT(ISERROR(SEARCH("09:40",C22)))</formula>
    </cfRule>
    <cfRule type="containsText" dxfId="1275" priority="309" operator="containsText" text="14:40">
      <formula>NOT(ISERROR(SEARCH("14:40",C22)))</formula>
    </cfRule>
  </conditionalFormatting>
  <conditionalFormatting sqref="A22">
    <cfRule type="containsText" dxfId="1274" priority="305" operator="containsText" text="qrf">
      <formula>NOT(ISERROR(SEARCH("qrf",A22)))</formula>
    </cfRule>
  </conditionalFormatting>
  <conditionalFormatting sqref="C27">
    <cfRule type="containsText" dxfId="1273" priority="304" operator="containsText" text="qrf">
      <formula>NOT(ISERROR(SEARCH("qrf",C27)))</formula>
    </cfRule>
  </conditionalFormatting>
  <conditionalFormatting sqref="B27">
    <cfRule type="containsText" dxfId="1272" priority="303" operator="containsText" text="qrf">
      <formula>NOT(ISERROR(SEARCH("qrf",B27)))</formula>
    </cfRule>
  </conditionalFormatting>
  <conditionalFormatting sqref="B27">
    <cfRule type="cellIs" dxfId="1271" priority="302" operator="equal">
      <formula>0</formula>
    </cfRule>
  </conditionalFormatting>
  <conditionalFormatting sqref="C27">
    <cfRule type="containsText" dxfId="1270" priority="298" operator="containsText" text="12:40x21:00">
      <formula>NOT(ISERROR(SEARCH("12:40x21:00",C27)))</formula>
    </cfRule>
    <cfRule type="containsText" dxfId="1269" priority="299" operator="containsText" text="16:40">
      <formula>NOT(ISERROR(SEARCH("16:40",C27)))</formula>
    </cfRule>
    <cfRule type="containsText" dxfId="1268" priority="300" operator="containsText" text="09:40">
      <formula>NOT(ISERROR(SEARCH("09:40",C27)))</formula>
    </cfRule>
    <cfRule type="containsText" dxfId="1267" priority="301" operator="containsText" text="14:40">
      <formula>NOT(ISERROR(SEARCH("14:40",C27)))</formula>
    </cfRule>
  </conditionalFormatting>
  <conditionalFormatting sqref="A27">
    <cfRule type="containsText" dxfId="1266" priority="297" operator="containsText" text="qrf">
      <formula>NOT(ISERROR(SEARCH("qrf",A27)))</formula>
    </cfRule>
  </conditionalFormatting>
  <conditionalFormatting sqref="D22:U22">
    <cfRule type="cellIs" dxfId="1265" priority="292" operator="equal">
      <formula>0</formula>
    </cfRule>
    <cfRule type="containsText" dxfId="1264" priority="295" operator="containsText" text="valet">
      <formula>NOT(ISERROR(SEARCH("valet",D22)))</formula>
    </cfRule>
    <cfRule type="containsText" dxfId="1263" priority="296" operator="containsText" text="qrf">
      <formula>NOT(ISERROR(SEARCH("qrf",D22)))</formula>
    </cfRule>
  </conditionalFormatting>
  <conditionalFormatting sqref="D22:U22">
    <cfRule type="cellIs" dxfId="1262" priority="293" operator="greaterThan">
      <formula>4</formula>
    </cfRule>
    <cfRule type="cellIs" dxfId="1261" priority="294" operator="lessThan">
      <formula>4</formula>
    </cfRule>
  </conditionalFormatting>
  <conditionalFormatting sqref="D27:U27">
    <cfRule type="cellIs" dxfId="1260" priority="288" operator="equal">
      <formula>0</formula>
    </cfRule>
    <cfRule type="containsText" dxfId="1259" priority="290" operator="containsText" text="valet">
      <formula>NOT(ISERROR(SEARCH("valet",D27)))</formula>
    </cfRule>
    <cfRule type="containsText" dxfId="1258" priority="291" operator="containsText" text="qrf">
      <formula>NOT(ISERROR(SEARCH("qrf",D27)))</formula>
    </cfRule>
  </conditionalFormatting>
  <conditionalFormatting sqref="D27:U27">
    <cfRule type="cellIs" dxfId="1257" priority="289" operator="equal">
      <formula>1</formula>
    </cfRule>
  </conditionalFormatting>
  <conditionalFormatting sqref="C28:C31">
    <cfRule type="containsText" dxfId="1256" priority="277" operator="containsText" text="qrf">
      <formula>NOT(ISERROR(SEARCH("qrf",C28)))</formula>
    </cfRule>
  </conditionalFormatting>
  <conditionalFormatting sqref="C28:C31">
    <cfRule type="containsText" dxfId="1255" priority="273" operator="containsText" text="12:40 X 21:00">
      <formula>NOT(ISERROR(SEARCH("12:40 X 21:00",C28)))</formula>
    </cfRule>
    <cfRule type="containsText" dxfId="1254" priority="274" operator="containsText" text="16:40">
      <formula>NOT(ISERROR(SEARCH("16:40",C28)))</formula>
    </cfRule>
    <cfRule type="containsText" dxfId="1253" priority="275" operator="containsText" text="09:40">
      <formula>NOT(ISERROR(SEARCH("09:40",C28)))</formula>
    </cfRule>
    <cfRule type="containsText" dxfId="1252" priority="276" operator="containsText" text="14:40">
      <formula>NOT(ISERROR(SEARCH("14:40",C28)))</formula>
    </cfRule>
  </conditionalFormatting>
  <conditionalFormatting sqref="A2:L3">
    <cfRule type="cellIs" dxfId="1251" priority="265" operator="equal">
      <formula>"caixa"</formula>
    </cfRule>
    <cfRule type="cellIs" dxfId="1250" priority="266" operator="equal">
      <formula>"valet"</formula>
    </cfRule>
    <cfRule type="cellIs" dxfId="1249" priority="267" operator="equal">
      <formula>"qrf"</formula>
    </cfRule>
  </conditionalFormatting>
  <conditionalFormatting sqref="B32">
    <cfRule type="containsText" dxfId="1248" priority="200" operator="containsText" text="qrf">
      <formula>NOT(ISERROR(SEARCH("qrf",B32)))</formula>
    </cfRule>
  </conditionalFormatting>
  <conditionalFormatting sqref="B32">
    <cfRule type="cellIs" dxfId="1247" priority="199" operator="equal">
      <formula>0</formula>
    </cfRule>
  </conditionalFormatting>
  <conditionalFormatting sqref="B32">
    <cfRule type="containsText" dxfId="1246" priority="198" operator="containsText" text="qrf">
      <formula>NOT(ISERROR(SEARCH("qrf",B32)))</formula>
    </cfRule>
  </conditionalFormatting>
  <conditionalFormatting sqref="C32">
    <cfRule type="containsText" dxfId="1245" priority="197" operator="containsText" text="qrf">
      <formula>NOT(ISERROR(SEARCH("qrf",C32)))</formula>
    </cfRule>
  </conditionalFormatting>
  <conditionalFormatting sqref="C32">
    <cfRule type="containsText" dxfId="1244" priority="193" operator="containsText" text="12:40 X 21:00">
      <formula>NOT(ISERROR(SEARCH("12:40 X 21:00",C32)))</formula>
    </cfRule>
    <cfRule type="containsText" dxfId="1243" priority="194" operator="containsText" text="16:40">
      <formula>NOT(ISERROR(SEARCH("16:40",C32)))</formula>
    </cfRule>
    <cfRule type="containsText" dxfId="1242" priority="195" operator="containsText" text="09:40">
      <formula>NOT(ISERROR(SEARCH("09:40",C32)))</formula>
    </cfRule>
    <cfRule type="containsText" dxfId="1241" priority="196" operator="containsText" text="14:40">
      <formula>NOT(ISERROR(SEARCH("14:40",C32)))</formula>
    </cfRule>
  </conditionalFormatting>
  <conditionalFormatting sqref="U4">
    <cfRule type="containsText" dxfId="1240" priority="147" operator="containsText" text="qrf">
      <formula>NOT(ISERROR(SEARCH("qrf",U4)))</formula>
    </cfRule>
  </conditionalFormatting>
  <conditionalFormatting sqref="D4:T4 A4:B4">
    <cfRule type="containsText" dxfId="1239" priority="146" operator="containsText" text="qrf">
      <formula>NOT(ISERROR(SEARCH("qrf",A4)))</formula>
    </cfRule>
  </conditionalFormatting>
  <conditionalFormatting sqref="C4">
    <cfRule type="containsText" dxfId="1238" priority="145" operator="containsText" text="qrf">
      <formula>NOT(ISERROR(SEARCH("qrf",C4)))</formula>
    </cfRule>
  </conditionalFormatting>
  <conditionalFormatting sqref="A23:A26">
    <cfRule type="cellIs" dxfId="1237" priority="112" operator="equal">
      <formula>"caixa"</formula>
    </cfRule>
    <cfRule type="cellIs" dxfId="1236" priority="113" operator="equal">
      <formula>"valet"</formula>
    </cfRule>
    <cfRule type="cellIs" dxfId="1235" priority="114" operator="equal">
      <formula>"qrf"</formula>
    </cfRule>
  </conditionalFormatting>
  <conditionalFormatting sqref="B23:B26">
    <cfRule type="cellIs" dxfId="1234" priority="97" operator="equal">
      <formula>"caixa"</formula>
    </cfRule>
    <cfRule type="cellIs" dxfId="1233" priority="98" operator="equal">
      <formula>"valet"</formula>
    </cfRule>
    <cfRule type="cellIs" dxfId="1232" priority="99" operator="equal">
      <formula>"qrf"</formula>
    </cfRule>
  </conditionalFormatting>
  <conditionalFormatting sqref="C23:C26">
    <cfRule type="containsText" dxfId="1231" priority="91" operator="containsText" text="qrf">
      <formula>NOT(ISERROR(SEARCH("qrf",C23)))</formula>
    </cfRule>
  </conditionalFormatting>
  <conditionalFormatting sqref="C23:C26">
    <cfRule type="containsText" dxfId="1230" priority="87" operator="containsText" text="12:40 X 21:00">
      <formula>NOT(ISERROR(SEARCH("12:40 X 21:00",C23)))</formula>
    </cfRule>
    <cfRule type="containsText" dxfId="1229" priority="88" operator="containsText" text="16:40">
      <formula>NOT(ISERROR(SEARCH("16:40",C23)))</formula>
    </cfRule>
    <cfRule type="containsText" dxfId="1228" priority="89" operator="containsText" text="09:40">
      <formula>NOT(ISERROR(SEARCH("09:40",C23)))</formula>
    </cfRule>
    <cfRule type="containsText" dxfId="1227" priority="90" operator="containsText" text="14:40">
      <formula>NOT(ISERROR(SEARCH("14:40",C23)))</formula>
    </cfRule>
  </conditionalFormatting>
  <conditionalFormatting sqref="D23:T23">
    <cfRule type="cellIs" dxfId="1226" priority="84" operator="equal">
      <formula>"caixa"</formula>
    </cfRule>
    <cfRule type="cellIs" dxfId="1225" priority="85" operator="equal">
      <formula>"valet"</formula>
    </cfRule>
    <cfRule type="cellIs" dxfId="1224" priority="86" operator="equal">
      <formula>"qrf"</formula>
    </cfRule>
  </conditionalFormatting>
  <conditionalFormatting sqref="D25:U26 D24:G24 I24:T24">
    <cfRule type="cellIs" dxfId="1223" priority="81" operator="equal">
      <formula>"caixa"</formula>
    </cfRule>
    <cfRule type="cellIs" dxfId="1222" priority="82" operator="equal">
      <formula>"valet"</formula>
    </cfRule>
    <cfRule type="cellIs" dxfId="1221" priority="83" operator="equal">
      <formula>"qrf"</formula>
    </cfRule>
  </conditionalFormatting>
  <conditionalFormatting sqref="H24">
    <cfRule type="cellIs" dxfId="1220" priority="78" operator="equal">
      <formula>"caixa"</formula>
    </cfRule>
    <cfRule type="cellIs" dxfId="1219" priority="79" operator="equal">
      <formula>"valet"</formula>
    </cfRule>
    <cfRule type="cellIs" dxfId="1218" priority="80" operator="equal">
      <formula>"qrf"</formula>
    </cfRule>
  </conditionalFormatting>
  <conditionalFormatting sqref="V1:X4">
    <cfRule type="cellIs" dxfId="1217" priority="57" operator="equal">
      <formula>"caixa"</formula>
    </cfRule>
    <cfRule type="cellIs" dxfId="1216" priority="58" operator="equal">
      <formula>"valet"</formula>
    </cfRule>
    <cfRule type="cellIs" dxfId="1215" priority="59" operator="equal">
      <formula>"qrf"</formula>
    </cfRule>
  </conditionalFormatting>
  <conditionalFormatting sqref="A39:S82">
    <cfRule type="containsText" dxfId="1214" priority="53" operator="containsText" text="CAIXA">
      <formula>NOT(ISERROR(SEARCH("CAIXA",A39)))</formula>
    </cfRule>
    <cfRule type="containsText" dxfId="1213" priority="54" operator="containsText" text="VALET">
      <formula>NOT(ISERROR(SEARCH("VALET",A39)))</formula>
    </cfRule>
    <cfRule type="cellIs" dxfId="1212" priority="55" operator="equal">
      <formula>"QRF"</formula>
    </cfRule>
    <cfRule type="containsText" dxfId="1211" priority="56" operator="containsText" text="ECHO 21">
      <formula>NOT(ISERROR(SEARCH("ECHO 21",A39)))</formula>
    </cfRule>
  </conditionalFormatting>
  <conditionalFormatting sqref="C39:C82">
    <cfRule type="containsText" dxfId="1210" priority="51" operator="containsText" text="12:40 x 21:00">
      <formula>NOT(ISERROR(SEARCH("12:40 x 21:00",C39)))</formula>
    </cfRule>
    <cfRule type="containsText" dxfId="1209" priority="52" operator="containsText" text="14:40 X 23:00">
      <formula>NOT(ISERROR(SEARCH("14:40 X 23:00",C39)))</formula>
    </cfRule>
  </conditionalFormatting>
  <conditionalFormatting sqref="C5:C21">
    <cfRule type="containsText" dxfId="1208" priority="50" operator="containsText" text="qrf">
      <formula>NOT(ISERROR(SEARCH("qrf",C5)))</formula>
    </cfRule>
  </conditionalFormatting>
  <conditionalFormatting sqref="C5:C21">
    <cfRule type="containsText" dxfId="1207" priority="46" operator="containsText" text="12:40 X 21:00">
      <formula>NOT(ISERROR(SEARCH("12:40 X 21:00",C5)))</formula>
    </cfRule>
    <cfRule type="containsText" dxfId="1206" priority="47" operator="containsText" text="16:40">
      <formula>NOT(ISERROR(SEARCH("16:40",C5)))</formula>
    </cfRule>
    <cfRule type="containsText" dxfId="1205" priority="48" operator="containsText" text="09:40">
      <formula>NOT(ISERROR(SEARCH("09:40",C5)))</formula>
    </cfRule>
    <cfRule type="containsText" dxfId="1204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1203" priority="43" operator="equal">
      <formula>"caixa"</formula>
    </cfRule>
    <cfRule type="cellIs" dxfId="1202" priority="44" operator="equal">
      <formula>"valet"</formula>
    </cfRule>
    <cfRule type="cellIs" dxfId="1201" priority="45" operator="equal">
      <formula>"qrf"</formula>
    </cfRule>
  </conditionalFormatting>
  <conditionalFormatting sqref="B19:B21">
    <cfRule type="cellIs" dxfId="1200" priority="40" operator="equal">
      <formula>"caixa"</formula>
    </cfRule>
    <cfRule type="cellIs" dxfId="1199" priority="41" operator="equal">
      <formula>"valet"</formula>
    </cfRule>
    <cfRule type="cellIs" dxfId="1198" priority="42" operator="equal">
      <formula>"qrf"</formula>
    </cfRule>
  </conditionalFormatting>
  <conditionalFormatting sqref="D16:T18 U16:U17 D5:U15">
    <cfRule type="containsText" dxfId="1197" priority="36" operator="containsText" text="CAIXA">
      <formula>NOT(ISERROR(SEARCH("CAIXA",D5)))</formula>
    </cfRule>
    <cfRule type="containsText" dxfId="1196" priority="37" operator="containsText" text="VALET">
      <formula>NOT(ISERROR(SEARCH("VALET",D5)))</formula>
    </cfRule>
    <cfRule type="cellIs" dxfId="1195" priority="38" operator="equal">
      <formula>"QRF"</formula>
    </cfRule>
    <cfRule type="containsText" dxfId="1194" priority="39" operator="containsText" text="ECHO 21">
      <formula>NOT(ISERROR(SEARCH("ECHO 21",D5)))</formula>
    </cfRule>
  </conditionalFormatting>
  <conditionalFormatting sqref="B12">
    <cfRule type="cellIs" dxfId="1193" priority="33" operator="equal">
      <formula>"caixa"</formula>
    </cfRule>
    <cfRule type="cellIs" dxfId="1192" priority="34" operator="equal">
      <formula>"valet"</formula>
    </cfRule>
    <cfRule type="cellIs" dxfId="1191" priority="35" operator="equal">
      <formula>"qrf"</formula>
    </cfRule>
  </conditionalFormatting>
  <conditionalFormatting sqref="BE84:BE100 BE103:BE119">
    <cfRule type="containsText" dxfId="1190" priority="32" operator="containsText" text="qrf">
      <formula>NOT(ISERROR(SEARCH("qrf",BE84)))</formula>
    </cfRule>
  </conditionalFormatting>
  <conditionalFormatting sqref="BF84:BW100 BF103:BW119 BF136:BW138">
    <cfRule type="containsText" dxfId="1189" priority="31" operator="containsText" text="1">
      <formula>NOT(ISERROR(SEARCH("1",BF84)))</formula>
    </cfRule>
  </conditionalFormatting>
  <conditionalFormatting sqref="AM83:BC83">
    <cfRule type="containsText" dxfId="1188" priority="30" operator="containsText" text="qrf">
      <formula>NOT(ISERROR(SEARCH("qrf",AM83)))</formula>
    </cfRule>
  </conditionalFormatting>
  <conditionalFormatting sqref="BE122:BE138">
    <cfRule type="containsText" dxfId="1187" priority="29" operator="containsText" text="qrf">
      <formula>NOT(ISERROR(SEARCH("qrf",BE122)))</formula>
    </cfRule>
  </conditionalFormatting>
  <conditionalFormatting sqref="BE141:BE157">
    <cfRule type="containsText" dxfId="1186" priority="28" operator="containsText" text="qrf">
      <formula>NOT(ISERROR(SEARCH("qrf",BE141)))</formula>
    </cfRule>
  </conditionalFormatting>
  <conditionalFormatting sqref="BE160:BE176">
    <cfRule type="containsText" dxfId="1185" priority="27" operator="containsText" text="qrf">
      <formula>NOT(ISERROR(SEARCH("qrf",BE160)))</formula>
    </cfRule>
  </conditionalFormatting>
  <conditionalFormatting sqref="BE179:BE195">
    <cfRule type="containsText" dxfId="1184" priority="26" operator="containsText" text="qrf">
      <formula>NOT(ISERROR(SEARCH("qrf",BE179)))</formula>
    </cfRule>
  </conditionalFormatting>
  <conditionalFormatting sqref="BE198:BE214">
    <cfRule type="containsText" dxfId="1183" priority="25" operator="containsText" text="qrf">
      <formula>NOT(ISERROR(SEARCH("qrf",BE198)))</formula>
    </cfRule>
  </conditionalFormatting>
  <conditionalFormatting sqref="BE217:BE233">
    <cfRule type="containsText" dxfId="1182" priority="24" operator="containsText" text="qrf">
      <formula>NOT(ISERROR(SEARCH("qrf",BE217)))</formula>
    </cfRule>
  </conditionalFormatting>
  <conditionalFormatting sqref="BE236:BE252">
    <cfRule type="containsText" dxfId="1181" priority="23" operator="containsText" text="qrf">
      <formula>NOT(ISERROR(SEARCH("qrf",BE236)))</formula>
    </cfRule>
  </conditionalFormatting>
  <conditionalFormatting sqref="BF122:BW135">
    <cfRule type="containsText" dxfId="1180" priority="22" operator="containsText" text="1">
      <formula>NOT(ISERROR(SEARCH("1",BF122)))</formula>
    </cfRule>
  </conditionalFormatting>
  <conditionalFormatting sqref="BF141:BW154">
    <cfRule type="containsText" dxfId="1179" priority="21" operator="containsText" text="1">
      <formula>NOT(ISERROR(SEARCH("1",BF141)))</formula>
    </cfRule>
  </conditionalFormatting>
  <conditionalFormatting sqref="BF160:BW173">
    <cfRule type="containsText" dxfId="1178" priority="20" operator="containsText" text="1">
      <formula>NOT(ISERROR(SEARCH("1",BF160)))</formula>
    </cfRule>
  </conditionalFormatting>
  <conditionalFormatting sqref="BF179:BW192">
    <cfRule type="containsText" dxfId="1177" priority="19" operator="containsText" text="1">
      <formula>NOT(ISERROR(SEARCH("1",BF179)))</formula>
    </cfRule>
  </conditionalFormatting>
  <conditionalFormatting sqref="BF198:BW211">
    <cfRule type="containsText" dxfId="1176" priority="18" operator="containsText" text="1">
      <formula>NOT(ISERROR(SEARCH("1",BF198)))</formula>
    </cfRule>
  </conditionalFormatting>
  <conditionalFormatting sqref="BF217:BW230">
    <cfRule type="containsText" dxfId="1175" priority="17" operator="containsText" text="1">
      <formula>NOT(ISERROR(SEARCH("1",BF217)))</formula>
    </cfRule>
  </conditionalFormatting>
  <conditionalFormatting sqref="BF236:BW249">
    <cfRule type="containsText" dxfId="1174" priority="16" operator="containsText" text="1">
      <formula>NOT(ISERROR(SEARCH("1",BF236)))</formula>
    </cfRule>
  </conditionalFormatting>
  <conditionalFormatting sqref="BE255:BE271">
    <cfRule type="containsText" dxfId="1173" priority="15" operator="containsText" text="qrf">
      <formula>NOT(ISERROR(SEARCH("qrf",BE255)))</formula>
    </cfRule>
  </conditionalFormatting>
  <conditionalFormatting sqref="BF255:BW268">
    <cfRule type="containsText" dxfId="1172" priority="14" operator="containsText" text="1">
      <formula>NOT(ISERROR(SEARCH("1",BF255)))</formula>
    </cfRule>
  </conditionalFormatting>
  <conditionalFormatting sqref="BE274:BE290">
    <cfRule type="containsText" dxfId="1171" priority="13" operator="containsText" text="qrf">
      <formula>NOT(ISERROR(SEARCH("qrf",BE274)))</formula>
    </cfRule>
  </conditionalFormatting>
  <conditionalFormatting sqref="BF274:BW287">
    <cfRule type="containsText" dxfId="1170" priority="12" operator="containsText" text="1">
      <formula>NOT(ISERROR(SEARCH("1",BF274)))</formula>
    </cfRule>
  </conditionalFormatting>
  <conditionalFormatting sqref="BE293:BE309">
    <cfRule type="containsText" dxfId="1169" priority="11" operator="containsText" text="qrf">
      <formula>NOT(ISERROR(SEARCH("qrf",BE293)))</formula>
    </cfRule>
  </conditionalFormatting>
  <conditionalFormatting sqref="BF293:BW306">
    <cfRule type="containsText" dxfId="1168" priority="10" operator="containsText" text="1">
      <formula>NOT(ISERROR(SEARCH("1",BF293)))</formula>
    </cfRule>
  </conditionalFormatting>
  <conditionalFormatting sqref="BF155:BW157">
    <cfRule type="containsText" dxfId="1167" priority="9" operator="containsText" text="1">
      <formula>NOT(ISERROR(SEARCH("1",BF155)))</formula>
    </cfRule>
  </conditionalFormatting>
  <conditionalFormatting sqref="BF174:BW176">
    <cfRule type="containsText" dxfId="1166" priority="8" operator="containsText" text="1">
      <formula>NOT(ISERROR(SEARCH("1",BF174)))</formula>
    </cfRule>
  </conditionalFormatting>
  <conditionalFormatting sqref="BF193:BW195">
    <cfRule type="containsText" dxfId="1165" priority="7" operator="containsText" text="1">
      <formula>NOT(ISERROR(SEARCH("1",BF193)))</formula>
    </cfRule>
  </conditionalFormatting>
  <conditionalFormatting sqref="BF212:BW214">
    <cfRule type="containsText" dxfId="1164" priority="6" operator="containsText" text="1">
      <formula>NOT(ISERROR(SEARCH("1",BF212)))</formula>
    </cfRule>
  </conditionalFormatting>
  <conditionalFormatting sqref="BF231:BW233">
    <cfRule type="containsText" dxfId="1163" priority="5" operator="containsText" text="1">
      <formula>NOT(ISERROR(SEARCH("1",BF231)))</formula>
    </cfRule>
  </conditionalFormatting>
  <conditionalFormatting sqref="BF250:BW252">
    <cfRule type="containsText" dxfId="1162" priority="4" operator="containsText" text="1">
      <formula>NOT(ISERROR(SEARCH("1",BF250)))</formula>
    </cfRule>
  </conditionalFormatting>
  <conditionalFormatting sqref="BF269:BW271">
    <cfRule type="containsText" dxfId="1161" priority="3" operator="containsText" text="1">
      <formula>NOT(ISERROR(SEARCH("1",BF269)))</formula>
    </cfRule>
  </conditionalFormatting>
  <conditionalFormatting sqref="BF288:BW290">
    <cfRule type="containsText" dxfId="1160" priority="2" operator="containsText" text="1">
      <formula>NOT(ISERROR(SEARCH("1",BF288)))</formula>
    </cfRule>
  </conditionalFormatting>
  <conditionalFormatting sqref="BF307:BW309">
    <cfRule type="containsText" dxfId="1159" priority="1" operator="containsText" text="1">
      <formula>NOT(ISERROR(SEARCH("1",BF307)))</formula>
    </cfRule>
  </conditionalFormatting>
  <pageMargins left="0" right="0" top="0" bottom="0" header="0" footer="0"/>
  <pageSetup paperSize="9" scale="65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EsconderFolga23.EsconderFolga23">
                <anchor>
                  <from>
                    <xdr:col>28</xdr:col>
                    <xdr:colOff>353683</xdr:colOff>
                    <xdr:row>4</xdr:row>
                    <xdr:rowOff>163902</xdr:rowOff>
                  </from>
                  <to>
                    <xdr:col>30</xdr:col>
                    <xdr:colOff>94891</xdr:colOff>
                    <xdr:row>6</xdr:row>
                    <xdr:rowOff>241540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ExibirFolga23.ExibirFolga23">
                <anchor>
                  <from>
                    <xdr:col>28</xdr:col>
                    <xdr:colOff>457200</xdr:colOff>
                    <xdr:row>8</xdr:row>
                    <xdr:rowOff>250166</xdr:rowOff>
                  </from>
                  <to>
                    <xdr:col>30</xdr:col>
                    <xdr:colOff>207034</xdr:colOff>
                    <xdr:row>10</xdr:row>
                    <xdr:rowOff>181155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AFC4003-B562-41C2-96AB-E67CCB94E0BB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764D4A61-730C-418C-9FD7-1FC720B04357}">
          <x14:formula1>
            <xm:f>'Referencia - erros'!$D$1:$D$10</xm:f>
          </x14:formula1>
          <xm:sqref>D24:G26 I24:U26 H25:H26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52637-E7EF-4494-971E-15838E6088A5}">
  <sheetPr codeName="Planilha187"/>
  <dimension ref="A1:BW309"/>
  <sheetViews>
    <sheetView showGridLines="0" showZeros="0" zoomScale="80" zoomScaleNormal="80" workbookViewId="0">
      <pane xSplit="3" ySplit="4" topLeftCell="D5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A36" sqref="A36:XFD38"/>
    </sheetView>
  </sheetViews>
  <sheetFormatPr defaultColWidth="9.125" defaultRowHeight="36" x14ac:dyDescent="0.6"/>
  <cols>
    <col min="1" max="1" width="7.875" style="37" customWidth="1"/>
    <col min="2" max="2" width="13.25" style="34" customWidth="1"/>
    <col min="3" max="3" width="16" style="34" bestFit="1" customWidth="1"/>
    <col min="4" max="8" width="9.625" style="34" customWidth="1"/>
    <col min="9" max="21" width="9.625" style="26" customWidth="1"/>
    <col min="22" max="22" width="14.625" style="26" hidden="1" customWidth="1"/>
    <col min="23" max="23" width="15.75" style="26" hidden="1" customWidth="1"/>
    <col min="24" max="24" width="12.125" style="67" hidden="1" customWidth="1"/>
    <col min="25" max="25" width="59.625" style="67" hidden="1" customWidth="1"/>
    <col min="26" max="26" width="8.875" style="64" bestFit="1" customWidth="1"/>
    <col min="27" max="27" width="32.375" style="64" bestFit="1" customWidth="1"/>
    <col min="28" max="28" width="6.75" style="64" customWidth="1"/>
    <col min="29" max="29" width="20.25" style="64" customWidth="1"/>
    <col min="30" max="30" width="15.25" style="64" customWidth="1"/>
    <col min="31" max="31" width="14.875" style="64" customWidth="1"/>
    <col min="32" max="32" width="10.125" style="64" customWidth="1"/>
    <col min="33" max="33" width="15.25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9"/>
      <c r="I1" s="269"/>
      <c r="J1" s="269"/>
      <c r="K1" s="269"/>
      <c r="L1" s="269"/>
      <c r="M1" s="269"/>
      <c r="N1" s="269"/>
      <c r="O1" s="270" t="s">
        <v>126</v>
      </c>
      <c r="P1" s="271"/>
      <c r="Q1" s="271"/>
      <c r="R1" s="3" t="s">
        <v>127</v>
      </c>
      <c r="S1" s="272">
        <f>$M$2</f>
        <v>45771</v>
      </c>
      <c r="T1" s="272"/>
      <c r="U1" s="32"/>
      <c r="V1" s="115" t="s">
        <v>128</v>
      </c>
      <c r="W1" s="116" t="str">
        <f>_xlfn.XLOOKUP($V$1,$V$26,$B$26," ",0,1)</f>
        <v>auxiliar2</v>
      </c>
      <c r="X1" s="27" t="str">
        <f>_xlfn.XLOOKUP($V$1,$V$29,$B$29," ",0,1)</f>
        <v xml:space="preserve"> </v>
      </c>
      <c r="Y1" s="301" t="s">
        <v>163</v>
      </c>
      <c r="Z1" s="68"/>
      <c r="AA1" s="69" t="s">
        <v>35</v>
      </c>
      <c r="AB1" s="69" t="s">
        <v>129</v>
      </c>
      <c r="AC1" s="69" t="s">
        <v>130</v>
      </c>
      <c r="AD1" s="69" t="s">
        <v>131</v>
      </c>
      <c r="AE1" s="69" t="s">
        <v>132</v>
      </c>
      <c r="AF1" s="70"/>
      <c r="AG1" s="71"/>
      <c r="AH1" s="1"/>
      <c r="AI1" s="1"/>
      <c r="AJ1" s="29"/>
      <c r="AK1" s="29"/>
    </row>
    <row r="2" spans="1:37" s="17" customFormat="1" ht="18.350000000000001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>Supervisores:  auxiliar1 • supervisor3 • supervisor1   •  Supervisor Junior:     •  Supervisor técnico: lider1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'01'!M2:Q2+23</f>
        <v>45771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 xml:space="preserve"> </v>
      </c>
      <c r="W2" s="27" t="str">
        <f>_xlfn.XLOOKUP($V$1,$V$28,$B$28," ",0,1)</f>
        <v>auxiliar1</v>
      </c>
      <c r="X2" s="117" t="str">
        <f>_xlfn.XLOOKUP($V$1,$V$32,$B$32," ",0,1)</f>
        <v>lider1</v>
      </c>
      <c r="Y2" s="302"/>
      <c r="Z2" s="57"/>
      <c r="AA2" s="63"/>
      <c r="AB2" s="69"/>
      <c r="AC2" s="72">
        <f>$AC$3</f>
        <v>45771</v>
      </c>
      <c r="AD2" s="72" t="e">
        <f>_xlfn.XLOOKUP(AC2,previsao[dia],previsao[tempo],,0,1)</f>
        <v>#N/A</v>
      </c>
      <c r="AE2" s="73" t="e">
        <f>_xlfn.XLOOKUP($AC$2,previsao[dia],previsao[maxima],,0,1)</f>
        <v>#N/A</v>
      </c>
      <c r="AF2" s="73" t="e">
        <f>_xlfn.XLOOKUP($AC$2,previsao[dia],previsao[minima],,0,1)</f>
        <v>#N/A</v>
      </c>
      <c r="AG2" s="65"/>
      <c r="AH2" s="2"/>
      <c r="AI2" s="2"/>
      <c r="AJ2" s="2"/>
      <c r="AK2" s="29"/>
    </row>
    <row r="3" spans="1:37" s="17" customFormat="1" ht="18.350000000000001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>supervisor4</v>
      </c>
      <c r="W3" s="27" t="str">
        <f>_xlfn.XLOOKUP($V$1,$V$30,$B$30," ",0,1)</f>
        <v>supervisor3</v>
      </c>
      <c r="X3" s="118"/>
      <c r="Y3" s="302"/>
      <c r="Z3" s="57"/>
      <c r="AA3" s="63"/>
      <c r="AB3" s="75"/>
      <c r="AC3" s="72">
        <f>$M$2</f>
        <v>45771</v>
      </c>
      <c r="AD3" s="252" t="e">
        <f>_xlfn.XLOOKUP(AD2,'Referencia - erros'!H2:H30,'Referencia - erros'!I2:I30,,0,1)</f>
        <v>#N/A</v>
      </c>
      <c r="AE3" s="252"/>
      <c r="AF3" s="252"/>
      <c r="AG3" s="7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 xml:space="preserve"> </v>
      </c>
      <c r="W4" s="114" t="str">
        <f>_xlfn.XLOOKUP($V$1,$V$31,$B$31," ",0,1)</f>
        <v>supervisor1</v>
      </c>
      <c r="X4" s="119"/>
      <c r="Y4" s="303"/>
      <c r="Z4" s="63"/>
      <c r="AA4" s="63"/>
      <c r="AB4" s="63"/>
      <c r="AC4" s="63"/>
      <c r="AD4" s="63"/>
      <c r="AE4" s="76"/>
      <c r="AF4" s="76"/>
      <c r="AG4" s="66"/>
    </row>
    <row r="5" spans="1:37" s="17" customFormat="1" ht="21.6" hidden="1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FOLGA</v>
      </c>
      <c r="W5" s="90" t="str">
        <f>_xlfn.XLOOKUP(B5,'Escala mensal'!$E$4:$E$23,'Escala mensal'!$AC$4:$AC$23," ",0,1)</f>
        <v>X</v>
      </c>
      <c r="X5" s="57"/>
      <c r="Y5" s="57"/>
      <c r="Z5" s="63"/>
      <c r="AA5" s="63"/>
      <c r="AB5" s="63"/>
      <c r="AC5" s="63"/>
      <c r="AD5" s="63"/>
      <c r="AE5" s="63"/>
      <c r="AF5" s="63"/>
      <c r="AG5" s="57"/>
    </row>
    <row r="6" spans="1:37" s="17" customFormat="1" ht="22.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227"/>
      <c r="G6" s="227"/>
      <c r="H6" s="227"/>
      <c r="I6" s="227"/>
      <c r="J6" s="227"/>
      <c r="K6" s="227"/>
      <c r="L6" s="227"/>
      <c r="M6" s="227"/>
      <c r="N6" s="87"/>
      <c r="O6" s="87"/>
      <c r="P6" s="87"/>
      <c r="Q6" s="87"/>
      <c r="R6" s="87"/>
      <c r="S6" s="87"/>
      <c r="T6" s="87"/>
      <c r="U6" s="87"/>
      <c r="V6" s="31" t="str">
        <f t="shared" ref="V6:V21" si="0">IF(W6=0,"QAP",IF(W6="X","FOLGA",IF(W6="F","FÉRIAS",IF(W6="A","FOLGA",IF(W6="O","FOLGA",IF(W6=9,"QAP",IF(W6=12,"QAP",IF(W6=7,"QAP",IF(W6=14,"QAP",IF(W6=16,"QAP",IF(W6="B","FOLGA",IF(W6="T","QAP",IF(W6="N","QAP",IF(W6=10,"QAP",IF(W6=11,"QAP",IF(W6="AT","ATESTADO",IF(W6=" ","CONTRATAR")))))))))))))))))</f>
        <v>QAP</v>
      </c>
      <c r="W6" s="90">
        <f>_xlfn.XLOOKUP(B6,'Escala mensal'!$E$4:$E$23,'Escala mensal'!$AC$4:$AC$23," ",0,1)</f>
        <v>0</v>
      </c>
      <c r="X6" s="57"/>
      <c r="Y6" s="57"/>
      <c r="Z6" s="63"/>
      <c r="AA6" s="63"/>
      <c r="AB6" s="63"/>
      <c r="AC6" s="63"/>
      <c r="AD6" s="99"/>
      <c r="AE6" s="63"/>
      <c r="AF6" s="63"/>
      <c r="AG6" s="57"/>
    </row>
    <row r="7" spans="1:37" s="17" customFormat="1" ht="22.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227"/>
      <c r="G7" s="227"/>
      <c r="H7" s="227"/>
      <c r="I7" s="227"/>
      <c r="J7" s="227"/>
      <c r="K7" s="227"/>
      <c r="L7" s="227"/>
      <c r="M7" s="227"/>
      <c r="N7" s="87"/>
      <c r="O7" s="87"/>
      <c r="P7" s="87"/>
      <c r="Q7" s="87"/>
      <c r="R7" s="87"/>
      <c r="S7" s="87"/>
      <c r="T7" s="87"/>
      <c r="U7" s="87"/>
      <c r="V7" s="31" t="str">
        <f t="shared" si="0"/>
        <v>QAP</v>
      </c>
      <c r="W7" s="90">
        <f>_xlfn.XLOOKUP(B7,'Escala mensal'!$E$4:$E$23,'Escala mensal'!$AC$4:$AC$23," ",0,1)</f>
        <v>0</v>
      </c>
      <c r="X7" s="57"/>
      <c r="Y7" s="57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227"/>
      <c r="I8" s="227"/>
      <c r="J8" s="227"/>
      <c r="K8" s="227"/>
      <c r="L8" s="227"/>
      <c r="M8" s="227"/>
      <c r="N8" s="227"/>
      <c r="O8" s="227"/>
      <c r="P8" s="87"/>
      <c r="Q8" s="87"/>
      <c r="R8" s="87"/>
      <c r="S8" s="87"/>
      <c r="T8" s="87"/>
      <c r="U8" s="87"/>
      <c r="V8" s="31" t="str">
        <f t="shared" si="0"/>
        <v>QAP</v>
      </c>
      <c r="W8" s="90">
        <f>_xlfn.XLOOKUP(B8,'Escala mensal'!$E$4:$E$23,'Escala mensal'!$AC$4:$AC$23," ",0,1)</f>
        <v>0</v>
      </c>
      <c r="X8" s="57"/>
      <c r="Y8" s="57"/>
      <c r="Z8" s="63"/>
      <c r="AA8" s="63"/>
      <c r="AB8" s="63"/>
      <c r="AC8" s="63"/>
      <c r="AD8" s="63"/>
      <c r="AE8" s="63"/>
      <c r="AF8" s="63"/>
      <c r="AG8" s="57"/>
    </row>
    <row r="9" spans="1:37" s="17" customFormat="1" ht="22.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227"/>
      <c r="I9" s="227"/>
      <c r="J9" s="227"/>
      <c r="K9" s="227"/>
      <c r="L9" s="227"/>
      <c r="M9" s="227"/>
      <c r="N9" s="227"/>
      <c r="O9" s="227"/>
      <c r="P9" s="87"/>
      <c r="Q9" s="87"/>
      <c r="R9" s="87"/>
      <c r="S9" s="87"/>
      <c r="T9" s="87"/>
      <c r="U9" s="87"/>
      <c r="V9" s="31" t="str">
        <f t="shared" si="0"/>
        <v>QAP</v>
      </c>
      <c r="W9" s="90">
        <f>_xlfn.XLOOKUP(B9,'Escala mensal'!$E$4:$E$23,'Escala mensal'!$AC$4:$AC$23," ",0,1)</f>
        <v>0</v>
      </c>
      <c r="X9" s="57"/>
      <c r="Y9" s="57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2.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227"/>
      <c r="J10" s="227"/>
      <c r="K10" s="227"/>
      <c r="L10" s="227"/>
      <c r="M10" s="227"/>
      <c r="N10" s="227"/>
      <c r="O10" s="227"/>
      <c r="P10" s="227"/>
      <c r="Q10" s="87"/>
      <c r="R10" s="87"/>
      <c r="S10" s="87"/>
      <c r="T10" s="87"/>
      <c r="U10" s="87"/>
      <c r="V10" s="31" t="str">
        <f t="shared" si="0"/>
        <v>QAP</v>
      </c>
      <c r="W10" s="90">
        <f>_xlfn.XLOOKUP(B10,'Escala mensal'!$E$4:$E$23,'Escala mensal'!$AC$4:$AC$23," ",0,1)</f>
        <v>0</v>
      </c>
      <c r="X10" s="57"/>
      <c r="Y10" s="57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227"/>
      <c r="L11" s="227"/>
      <c r="M11" s="227"/>
      <c r="N11" s="227"/>
      <c r="O11" s="227"/>
      <c r="P11" s="227"/>
      <c r="Q11" s="227"/>
      <c r="R11" s="227"/>
      <c r="S11" s="87"/>
      <c r="T11" s="87"/>
      <c r="U11" s="87"/>
      <c r="V11" s="31" t="str">
        <f t="shared" si="0"/>
        <v>QAP</v>
      </c>
      <c r="W11" s="90">
        <f>_xlfn.XLOOKUP(B11,'Escala mensal'!$E$4:$E$23,'Escala mensal'!$AC$4:$AC$23," ",0,1)</f>
        <v>0</v>
      </c>
      <c r="X11" s="57"/>
      <c r="Y11" s="57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2.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227"/>
      <c r="L12" s="227"/>
      <c r="M12" s="227"/>
      <c r="N12" s="227"/>
      <c r="O12" s="227"/>
      <c r="P12" s="227"/>
      <c r="Q12" s="227"/>
      <c r="R12" s="227"/>
      <c r="S12" s="87"/>
      <c r="T12" s="87"/>
      <c r="U12" s="87"/>
      <c r="V12" s="31" t="str">
        <f t="shared" si="0"/>
        <v>QAP</v>
      </c>
      <c r="W12" s="90">
        <f>_xlfn.XLOOKUP(B12,'Escala mensal'!$E$4:$E$23,'Escala mensal'!$AC$4:$AC$23," ",0,1)</f>
        <v>0</v>
      </c>
      <c r="X12" s="57"/>
      <c r="Y12" s="57"/>
      <c r="Z12" s="63"/>
      <c r="AA12" s="63"/>
      <c r="AB12" s="63"/>
      <c r="AC12" s="63"/>
      <c r="AD12" s="63"/>
      <c r="AE12" s="63"/>
      <c r="AF12" s="63"/>
      <c r="AG12" s="57"/>
    </row>
    <row r="13" spans="1:37" s="17" customFormat="1" ht="22.1" hidden="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31" t="str">
        <f t="shared" si="0"/>
        <v>FOLGA</v>
      </c>
      <c r="W13" s="90" t="str">
        <f>_xlfn.XLOOKUP(B13,'Escala mensal'!$E$4:$E$23,'Escala mensal'!$AC$4:$AC$23," ",0,1)</f>
        <v>X</v>
      </c>
      <c r="X13" s="57"/>
      <c r="Y13" s="57"/>
      <c r="Z13" s="63"/>
      <c r="AA13" s="63"/>
      <c r="AB13" s="63"/>
      <c r="AC13" s="63"/>
      <c r="AD13" s="63"/>
      <c r="AE13" s="63"/>
      <c r="AF13" s="63"/>
      <c r="AG13" s="57"/>
    </row>
    <row r="14" spans="1:37" ht="22.1" hidden="1" customHeight="1" x14ac:dyDescent="0.6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31" t="str">
        <f t="shared" si="0"/>
        <v>FOLGA</v>
      </c>
      <c r="W14" s="90" t="str">
        <f>_xlfn.XLOOKUP(B14,'Escala mensal'!$E$4:$E$23,'Escala mensal'!$AC$4:$AC$23," ",0,1)</f>
        <v>X</v>
      </c>
      <c r="X14" s="57"/>
      <c r="Y14" s="57"/>
      <c r="Z14" s="63"/>
      <c r="AA14" s="63"/>
      <c r="AB14" s="63"/>
      <c r="AC14" s="63"/>
      <c r="AD14" s="63"/>
    </row>
    <row r="15" spans="1:37" ht="22.1" customHeight="1" x14ac:dyDescent="0.6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227"/>
      <c r="M15" s="227"/>
      <c r="N15" s="227"/>
      <c r="O15" s="227"/>
      <c r="P15" s="227"/>
      <c r="Q15" s="227"/>
      <c r="R15" s="227"/>
      <c r="S15" s="227"/>
      <c r="T15" s="87"/>
      <c r="U15" s="87"/>
      <c r="V15" s="31" t="str">
        <f t="shared" si="0"/>
        <v>QAP</v>
      </c>
      <c r="W15" s="90">
        <f>_xlfn.XLOOKUP(B15,'Escala mensal'!$E$4:$E$23,'Escala mensal'!$AC$4:$AC$23," ",0,1)</f>
        <v>0</v>
      </c>
      <c r="X15" s="57"/>
      <c r="Y15" s="57"/>
      <c r="Z15" s="63"/>
      <c r="AA15" s="63"/>
      <c r="AB15" s="63"/>
      <c r="AC15" s="63"/>
      <c r="AD15" s="63"/>
    </row>
    <row r="16" spans="1:37" ht="22.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227"/>
      <c r="N16" s="227"/>
      <c r="O16" s="227"/>
      <c r="P16" s="227"/>
      <c r="Q16" s="227"/>
      <c r="R16" s="227"/>
      <c r="S16" s="227"/>
      <c r="T16" s="227"/>
      <c r="U16" s="87"/>
      <c r="V16" s="31" t="str">
        <f t="shared" si="0"/>
        <v>QAP</v>
      </c>
      <c r="W16" s="90">
        <f>_xlfn.XLOOKUP(B16,'Escala mensal'!$E$4:$E$23,'Escala mensal'!$AC$4:$AC$23," ",0,1)</f>
        <v>0</v>
      </c>
      <c r="X16" s="57"/>
      <c r="Y16" s="57"/>
      <c r="Z16" s="63"/>
      <c r="AA16" s="63"/>
      <c r="AB16" s="63"/>
      <c r="AC16" s="63"/>
      <c r="AD16" s="63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169" t="str">
        <f t="shared" si="0"/>
        <v>QAP</v>
      </c>
      <c r="W17" s="170">
        <f>_xlfn.XLOOKUP(B17,'Escala mensal'!$E$4:$E$23,'Escala mensal'!$AC$4:$AC$23," ",0,1)</f>
        <v>0</v>
      </c>
      <c r="X17" s="171"/>
      <c r="Y17" s="171"/>
      <c r="Z17" s="63"/>
      <c r="AA17" s="63"/>
      <c r="AB17" s="63"/>
      <c r="AC17" s="63"/>
      <c r="AD17" s="63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FOLGA</v>
      </c>
      <c r="W18" s="90" t="str">
        <f>_xlfn.XLOOKUP(B18,'Escala mensal'!$E$4:$E$23,'Escala mensal'!$AC$4:$AC$23," ",0,1)</f>
        <v>X</v>
      </c>
      <c r="X18" s="57"/>
      <c r="Y18" s="57"/>
      <c r="Z18" s="63"/>
      <c r="AA18" s="63"/>
      <c r="AB18" s="63"/>
      <c r="AC18" s="63"/>
      <c r="AD18" s="63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mensal'!$AC$4:$AC$23," ",0,1)</f>
        <v>0</v>
      </c>
      <c r="X19" s="57"/>
      <c r="Y19" s="57"/>
      <c r="Z19" s="63"/>
      <c r="AA19" s="63"/>
      <c r="AB19" s="63"/>
      <c r="AC19" s="63"/>
      <c r="AD19" s="63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mensal'!$AC$4:$AC$23," ",0,1)</f>
        <v>0</v>
      </c>
      <c r="X20" s="57"/>
      <c r="Y20" s="57"/>
      <c r="Z20" s="63"/>
      <c r="AA20" s="63"/>
      <c r="AB20" s="63"/>
      <c r="AC20" s="63"/>
      <c r="AD20" s="63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mensal'!$AC$4:$AC$23," ",0,1)</f>
        <v>0</v>
      </c>
      <c r="X21" s="57"/>
      <c r="Y21" s="57"/>
      <c r="Z21" s="63"/>
      <c r="AA21" s="63"/>
      <c r="AB21" s="63"/>
      <c r="AC21" s="63"/>
      <c r="AD21" s="63"/>
    </row>
    <row r="22" spans="1:37" ht="22.1" customHeight="1" x14ac:dyDescent="0.6">
      <c r="A22" s="253" t="str">
        <f>_xlfn.CONCAT(SUBTOTAL(103, $A$5:$A$20), " ", "Op. estacionamento")</f>
        <v>9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3"/>
      <c r="W22" s="54"/>
      <c r="X22" s="57"/>
      <c r="Y22" s="57"/>
      <c r="Z22" s="63"/>
      <c r="AA22" s="63"/>
      <c r="AB22" s="63"/>
      <c r="AC22" s="63"/>
      <c r="AD22" s="63"/>
      <c r="AJ22" s="17"/>
    </row>
    <row r="23" spans="1:37" s="30" customFormat="1" ht="22.1" hidden="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1">IF(W23=0,"QAP",IF(W23="X","FOLGA",IF(W23="F","FÉRIAS",IF(W23="A","FOLGA",IF(W23="O","FOLGA",IF(W23=9,"QAP",IF(W23=12,"QAP",IF(W23=7,"QAP",IF(W23=14,"QAP",IF(W23=16,"QAP",IF(W23="B","FOLGA",IF(W23="T","QAP",IF(W23="N","QAP",IF(W23=10,"QAP",IF(W23=11,"QAP",IF(W23="AT","ATESTADO",IF(W23=" ","CONTRATAR")))))))))))))))))</f>
        <v>FÉRIAS</v>
      </c>
      <c r="W23" s="90" t="str">
        <f>_xlfn.XLOOKUP(B23,'Escala mensal'!$E$28:$E$36,'Escala mensal'!$AC$28:$AC$36,,0,1)</f>
        <v>F</v>
      </c>
      <c r="X23" s="59"/>
      <c r="Y23" s="59"/>
      <c r="Z23" s="63"/>
      <c r="AA23" s="63"/>
      <c r="AB23" s="63"/>
      <c r="AC23" s="63"/>
      <c r="AD23" s="63"/>
      <c r="AE23" s="64"/>
      <c r="AF23" s="63"/>
      <c r="AG23" s="59"/>
    </row>
    <row r="24" spans="1:37" s="30" customFormat="1" ht="22.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228"/>
      <c r="J24" s="228"/>
      <c r="K24" s="228"/>
      <c r="L24" s="228"/>
      <c r="M24" s="228"/>
      <c r="N24" s="228"/>
      <c r="O24" s="228"/>
      <c r="P24" s="228"/>
      <c r="Q24" s="88"/>
      <c r="R24" s="88"/>
      <c r="S24" s="88"/>
      <c r="T24" s="88"/>
      <c r="U24" s="89"/>
      <c r="V24" s="31" t="str">
        <f t="shared" si="1"/>
        <v>QAP</v>
      </c>
      <c r="W24" s="90">
        <f>_xlfn.XLOOKUP(B24,'Escala mensal'!$E$28:$E$36,'Escala mensal'!$AC$28:$AC$36,,0,1)</f>
        <v>0</v>
      </c>
      <c r="X24" s="59"/>
      <c r="Y24" s="59"/>
      <c r="Z24" s="63"/>
      <c r="AA24" s="63"/>
      <c r="AB24" s="63"/>
      <c r="AC24" s="63"/>
      <c r="AD24" s="63"/>
      <c r="AE24" s="64"/>
      <c r="AF24" s="63"/>
      <c r="AG24" s="59"/>
    </row>
    <row r="25" spans="1:37" s="30" customFormat="1" ht="22.1" hidden="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31" t="str">
        <f t="shared" si="1"/>
        <v>FOLGA</v>
      </c>
      <c r="W25" s="90" t="str">
        <f>_xlfn.XLOOKUP(B25,'Escala mensal'!$E$28:$E$36,'Escala mensal'!$AC$28:$AC$36,,0,1)</f>
        <v>X</v>
      </c>
      <c r="X25" s="59"/>
      <c r="Y25" s="59"/>
      <c r="Z25" s="63"/>
      <c r="AA25" s="63"/>
      <c r="AB25" s="63"/>
      <c r="AC25" s="63"/>
      <c r="AD25" s="63"/>
      <c r="AE25" s="64"/>
      <c r="AF25" s="63"/>
      <c r="AG25" s="59"/>
    </row>
    <row r="26" spans="1:37" s="30" customFormat="1" ht="22.1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228"/>
      <c r="N26" s="228"/>
      <c r="O26" s="228"/>
      <c r="P26" s="228"/>
      <c r="Q26" s="228"/>
      <c r="R26" s="228"/>
      <c r="S26" s="228"/>
      <c r="T26" s="228"/>
      <c r="U26" s="228"/>
      <c r="V26" s="31" t="str">
        <f t="shared" si="1"/>
        <v>QAP</v>
      </c>
      <c r="W26" s="90">
        <f>_xlfn.XLOOKUP(B26,'Escala mensal'!$E$28:$E$36,'Escala mensal'!$AC$28:$AC$36,,0,1)</f>
        <v>0</v>
      </c>
      <c r="X26" s="59"/>
      <c r="Y26" s="59"/>
      <c r="Z26" s="63"/>
      <c r="AA26" s="63"/>
      <c r="AB26" s="63"/>
      <c r="AC26" s="63"/>
      <c r="AD26" s="63"/>
      <c r="AE26" s="64"/>
      <c r="AF26" s="63"/>
      <c r="AG26" s="59"/>
    </row>
    <row r="27" spans="1:37" s="30" customFormat="1" ht="22.1" customHeight="1" x14ac:dyDescent="0.6">
      <c r="A27" s="253" t="str">
        <f>CONCATENATE(SUBTOTAL(103, $A$23:$A$26), " ", "Cftv")</f>
        <v>2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4"/>
      <c r="W27" s="54"/>
      <c r="X27" s="59"/>
      <c r="Y27" s="59"/>
      <c r="Z27" s="63"/>
      <c r="AA27" s="63"/>
      <c r="AB27" s="63"/>
      <c r="AC27" s="63"/>
      <c r="AD27" s="63"/>
      <c r="AE27" s="64"/>
      <c r="AF27" s="63"/>
      <c r="AG27" s="59"/>
    </row>
    <row r="28" spans="1:37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QAP</v>
      </c>
      <c r="W28" s="90">
        <f>_xlfn.XLOOKUP(B28,'Escala mensal'!$E$28:$E$36,'Escala mensal'!$AC$28:$AC$36,,0,1)</f>
        <v>0</v>
      </c>
      <c r="X28" s="59"/>
      <c r="Y28" s="59"/>
      <c r="Z28" s="63"/>
      <c r="AA28" s="63"/>
      <c r="AB28" s="63"/>
      <c r="AC28" s="63"/>
      <c r="AD28" s="63"/>
      <c r="AE28" s="64"/>
      <c r="AF28" s="63"/>
      <c r="AG28" s="59"/>
    </row>
    <row r="29" spans="1:37" s="36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FOLGA</v>
      </c>
      <c r="W29" s="90" t="str">
        <f>_xlfn.XLOOKUP(B29,'Escala mensal'!$E$28:$E$36,'Escala mensal'!$AC$28:$AC$36,,0,1)</f>
        <v>X</v>
      </c>
      <c r="X29" s="57"/>
      <c r="Y29" s="57"/>
      <c r="Z29" s="63"/>
      <c r="AA29" s="63"/>
      <c r="AB29" s="63"/>
      <c r="AC29" s="63"/>
      <c r="AD29" s="63"/>
      <c r="AE29" s="64"/>
      <c r="AF29" s="64"/>
      <c r="AG29" s="56"/>
      <c r="AH29" s="34"/>
      <c r="AI29" s="34"/>
      <c r="AJ29" s="17"/>
      <c r="AK29" s="34"/>
    </row>
    <row r="30" spans="1:37" s="36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QAP</v>
      </c>
      <c r="W30" s="90">
        <f>_xlfn.XLOOKUP(B30,'Escala mensal'!$E$28:$E$36,'Escala mensal'!$AC$28:$AC$36,,0,1)</f>
        <v>0</v>
      </c>
      <c r="X30" s="57"/>
      <c r="Y30" s="57"/>
      <c r="Z30" s="63"/>
      <c r="AA30" s="63"/>
      <c r="AB30" s="63"/>
      <c r="AC30" s="63"/>
      <c r="AD30" s="63"/>
      <c r="AE30" s="64"/>
      <c r="AF30" s="64"/>
      <c r="AG30" s="56"/>
      <c r="AH30" s="34"/>
      <c r="AI30" s="34"/>
      <c r="AJ30" s="17"/>
      <c r="AK30" s="34"/>
    </row>
    <row r="31" spans="1:37" s="36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2"/>
        <v>QAP</v>
      </c>
      <c r="W31" s="90">
        <f>_xlfn.XLOOKUP(B31,'Escala mensal'!$E$28:$E$36,'Escala mensal'!$AC$28:$AC$36,,0,1)</f>
        <v>0</v>
      </c>
      <c r="X31" s="57"/>
      <c r="Y31" s="57"/>
      <c r="Z31" s="63"/>
      <c r="AA31" s="63"/>
      <c r="AB31" s="63"/>
      <c r="AC31" s="63"/>
      <c r="AD31" s="63"/>
      <c r="AE31" s="64"/>
      <c r="AF31" s="64"/>
      <c r="AG31" s="56"/>
      <c r="AH31" s="34"/>
      <c r="AI31" s="34"/>
      <c r="AJ31" s="17"/>
      <c r="AK31" s="34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QAP</v>
      </c>
      <c r="W32" s="90">
        <f>_xlfn.XLOOKUP(B32,'Escala mensal'!$E$28:$E$36,'Escala mensal'!$AC$28:$AC$36,,0,1)</f>
        <v>0</v>
      </c>
      <c r="X32" s="57"/>
      <c r="Y32" s="57"/>
      <c r="Z32" s="63"/>
      <c r="AA32" s="63"/>
      <c r="AB32" s="63"/>
      <c r="AC32" s="63"/>
      <c r="AD32" s="63"/>
      <c r="AE32" s="64"/>
      <c r="AF32" s="64"/>
      <c r="AG32" s="56"/>
      <c r="AH32" s="34"/>
      <c r="AI32" s="34"/>
      <c r="AJ32" s="17"/>
      <c r="AK32" s="34"/>
    </row>
    <row r="33" spans="1:37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 xml:space="preserve">FOLGAS:  • colaborador1 •   •   •   •  •   •   •   • colaborador4 • colaborador3 •   •   •   • colaborador2 •   •   •   •   •   • auxiliar4•  •  • auxiliar3•  •  •  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>OP.Cftv :   • supervisor4 •   • auxiliar2</v>
      </c>
      <c r="Q33" s="296"/>
      <c r="R33" s="296"/>
      <c r="S33" s="296"/>
      <c r="T33" s="296"/>
      <c r="U33" s="297"/>
      <c r="V33" s="177"/>
      <c r="W33" s="177"/>
      <c r="X33" s="99"/>
      <c r="Y33" s="99"/>
      <c r="Z33" s="99"/>
      <c r="AA33" s="99"/>
      <c r="AB33" s="99"/>
      <c r="AC33" s="99"/>
      <c r="AD33" s="99"/>
      <c r="AE33" s="178"/>
      <c r="AF33" s="99"/>
      <c r="AG33" s="99"/>
      <c r="AH33" s="100"/>
      <c r="AI33" s="100"/>
      <c r="AJ33" s="100"/>
      <c r="AK33" s="100"/>
    </row>
    <row r="34" spans="1:37" s="100" customFormat="1" ht="21.25" customHeight="1" x14ac:dyDescent="0.4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",$X$36)</f>
        <v xml:space="preserve">FÉRIAS:  •   •   •   •   •  •   •   •   •   •    •   •   •   •   •   •   •   • supervisor2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98"/>
      <c r="Q34" s="299"/>
      <c r="R34" s="299"/>
      <c r="S34" s="299"/>
      <c r="T34" s="299"/>
      <c r="U34" s="300"/>
      <c r="V34" s="99"/>
      <c r="W34" s="99"/>
      <c r="X34" s="99"/>
      <c r="Y34" s="99"/>
      <c r="Z34" s="99"/>
      <c r="AA34" s="99"/>
      <c r="AB34" s="99"/>
      <c r="AC34" s="99"/>
      <c r="AD34" s="99"/>
      <c r="AE34" s="178"/>
      <c r="AF34" s="178"/>
      <c r="AG34" s="178"/>
      <c r="AH34" s="179"/>
      <c r="AI34" s="179"/>
      <c r="AK34" s="179"/>
    </row>
    <row r="35" spans="1:37" s="182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184"/>
      <c r="W35" s="184"/>
      <c r="X35" s="185" t="str">
        <f>_xlfn.XLOOKUP($A$35,$V$31,$B$31," ",0,1)</f>
        <v xml:space="preserve"> </v>
      </c>
      <c r="Y35" s="185"/>
      <c r="Z35" s="99"/>
      <c r="AA35" s="99"/>
      <c r="AB35" s="99"/>
      <c r="AC35" s="99"/>
      <c r="AD35" s="99"/>
      <c r="AE35" s="178"/>
      <c r="AF35" s="99"/>
      <c r="AG35" s="99"/>
    </row>
    <row r="36" spans="1:37" s="58" customFormat="1" ht="36.700000000000003" hidden="1" customHeight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 xml:space="preserve"> 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>supervisor2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63"/>
      <c r="AC36" s="63"/>
      <c r="AD36" s="63"/>
      <c r="AE36" s="64"/>
      <c r="AF36" s="63"/>
      <c r="AG36" s="59"/>
      <c r="AH36" s="59"/>
      <c r="AI36" s="59"/>
      <c r="AJ36" s="59"/>
      <c r="AK36" s="59"/>
    </row>
    <row r="37" spans="1:37" s="33" customFormat="1" hidden="1" x14ac:dyDescent="0.6">
      <c r="A37" s="91" t="s">
        <v>154</v>
      </c>
      <c r="B37" s="91" t="str">
        <f>_xlfn.XLOOKUP($A$37,$V$5,$B$5," ",0,1)</f>
        <v>colaborador1</v>
      </c>
      <c r="C37" s="91" t="str">
        <f>_xlfn.XLOOKUP($A$37,$V$6,$B$6," ",0,1)</f>
        <v xml:space="preserve"> </v>
      </c>
      <c r="D37" s="91" t="str">
        <f>_xlfn.XLOOKUP($A$37,$V$7,$B$7," ",0,1)</f>
        <v xml:space="preserve"> </v>
      </c>
      <c r="E37" s="91" t="str">
        <f>_xlfn.XLOOKUP($A$37,$V$8,$B$8," ",0,1)</f>
        <v xml:space="preserve"> </v>
      </c>
      <c r="F37" s="91" t="str">
        <f>_xlfn.XLOOKUP($A$37,$V$9,$B$9,"",0,1)</f>
        <v/>
      </c>
      <c r="G37" s="91" t="str">
        <f>_xlfn.XLOOKUP($A$37,$V$10,$B$10," ",0,1)</f>
        <v xml:space="preserve"> </v>
      </c>
      <c r="H37" s="91" t="str">
        <f>_xlfn.XLOOKUP($A$37,$V$11,$B$11," ",0,1)</f>
        <v xml:space="preserve"> </v>
      </c>
      <c r="I37" s="91" t="str">
        <f>_xlfn.XLOOKUP($A$37,$V$12,$B$12," ",0,1)</f>
        <v xml:space="preserve"> </v>
      </c>
      <c r="J37" s="91" t="str">
        <f>_xlfn.XLOOKUP($A$37,$V$13,$B$13," ",0,1)</f>
        <v>colaborador4</v>
      </c>
      <c r="K37" s="91" t="str">
        <f>_xlfn.XLOOKUP($A$37,$V$14,$B$14," ",0,1)</f>
        <v>colaborador3</v>
      </c>
      <c r="L37" s="91" t="str">
        <f>_xlfn.XLOOKUP($A$37,$V$15,$B$15," ",0,1)</f>
        <v xml:space="preserve"> </v>
      </c>
      <c r="M37" s="91" t="str">
        <f>_xlfn.XLOOKUP($A$37,$V$16,$B$16," ",0,1)</f>
        <v xml:space="preserve"> </v>
      </c>
      <c r="N37" s="91" t="str">
        <f>_xlfn.XLOOKUP($A$37,$V$17,$B$17," ",0,1)</f>
        <v xml:space="preserve"> </v>
      </c>
      <c r="O37" s="91" t="str">
        <f>_xlfn.XLOOKUP($A$37,$V$18,$B$18," ",0,1)</f>
        <v>colaborador2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 xml:space="preserve"> </v>
      </c>
      <c r="T37" s="91" t="str">
        <f>_xlfn.XLOOKUP($A$37,$V$24,$B$24," ",0,1)</f>
        <v xml:space="preserve"> </v>
      </c>
      <c r="U37" s="91" t="str">
        <f>_xlfn.XLOOKUP($A$37,$V$25,$B$25," ",0,1)</f>
        <v>auxiliar4</v>
      </c>
      <c r="V37" s="91" t="str">
        <f>_xlfn.XLOOKUP($A$37,$V$26,$B$26," ",0,1)</f>
        <v xml:space="preserve"> </v>
      </c>
      <c r="W37" s="91" t="str">
        <f>_xlfn.XLOOKUP($A$37,$V$28,$B$28," ",0,1)</f>
        <v xml:space="preserve"> </v>
      </c>
      <c r="X37" s="91" t="str">
        <f>_xlfn.XLOOKUP($A$37,$V$29,$B$29," ",0,1)</f>
        <v>auxiliar3</v>
      </c>
      <c r="Y37" s="91" t="str">
        <f>_xlfn.XLOOKUP($A$37,$V$30,$B$30," ",0,1)</f>
        <v xml:space="preserve"> </v>
      </c>
      <c r="Z37" s="91" t="str">
        <f>_xlfn.XLOOKUP($A$37,$V$31,$B$31," ",0,1)</f>
        <v xml:space="preserve"> </v>
      </c>
      <c r="AA37" s="91" t="str">
        <f>_xlfn.XLOOKUP($A$37,$V$32,$B$32," ",0,1)</f>
        <v xml:space="preserve"> </v>
      </c>
      <c r="AB37" s="16"/>
      <c r="AC37" s="15"/>
      <c r="AD37" s="15"/>
      <c r="AE37" s="15"/>
      <c r="AF37" s="18"/>
      <c r="AG37" s="34"/>
      <c r="AH37" s="34"/>
      <c r="AI37" s="34"/>
      <c r="AJ37" s="17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6"/>
      <c r="AC38" s="15"/>
      <c r="AD38" s="15"/>
      <c r="AE38" s="15"/>
      <c r="AF38" s="18"/>
      <c r="AG38" s="34"/>
      <c r="AH38" s="34"/>
      <c r="AI38" s="34"/>
      <c r="AJ38" s="17"/>
      <c r="AK38" s="34"/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3">SUM($BF$274:$BW$274)</f>
        <v>0</v>
      </c>
      <c r="AO94" s="206">
        <f t="shared" si="3"/>
        <v>0</v>
      </c>
      <c r="AP94" s="206">
        <f t="shared" si="3"/>
        <v>0</v>
      </c>
      <c r="AQ94" s="206">
        <f t="shared" si="3"/>
        <v>0</v>
      </c>
      <c r="AR94" s="206">
        <f t="shared" si="3"/>
        <v>0</v>
      </c>
      <c r="AS94" s="206">
        <f t="shared" si="3"/>
        <v>0</v>
      </c>
      <c r="AT94" s="206">
        <f t="shared" si="3"/>
        <v>0</v>
      </c>
      <c r="AU94" s="206">
        <f t="shared" si="3"/>
        <v>0</v>
      </c>
      <c r="AV94" s="206">
        <f t="shared" si="3"/>
        <v>0</v>
      </c>
      <c r="AW94" s="206">
        <f t="shared" si="3"/>
        <v>0</v>
      </c>
      <c r="AX94" s="206">
        <f t="shared" si="3"/>
        <v>0</v>
      </c>
      <c r="AY94" s="206">
        <f t="shared" si="3"/>
        <v>0</v>
      </c>
      <c r="AZ94" s="206">
        <f t="shared" si="3"/>
        <v>0</v>
      </c>
      <c r="BA94" s="206">
        <f t="shared" si="3"/>
        <v>0</v>
      </c>
      <c r="BB94" s="206">
        <f t="shared" si="3"/>
        <v>0</v>
      </c>
      <c r="BC94" s="206">
        <f t="shared" si="3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ortState xmlns:xlrd2="http://schemas.microsoft.com/office/spreadsheetml/2017/richdata2" ref="A5:U21">
    <sortCondition ref="C5:C21"/>
  </sortState>
  <mergeCells count="214">
    <mergeCell ref="A65:B65"/>
    <mergeCell ref="A66:B66"/>
    <mergeCell ref="E66:F66"/>
    <mergeCell ref="I66:J66"/>
    <mergeCell ref="M66:N66"/>
    <mergeCell ref="A69:B69"/>
    <mergeCell ref="E69:F69"/>
    <mergeCell ref="I69:J69"/>
    <mergeCell ref="M69:N69"/>
    <mergeCell ref="I65:J65"/>
    <mergeCell ref="M65:N65"/>
    <mergeCell ref="A67:B67"/>
    <mergeCell ref="E67:F67"/>
    <mergeCell ref="I67:J67"/>
    <mergeCell ref="M67:N67"/>
    <mergeCell ref="A68:B68"/>
    <mergeCell ref="E68:F68"/>
    <mergeCell ref="I68:J68"/>
    <mergeCell ref="M68:N68"/>
    <mergeCell ref="E65:F65"/>
    <mergeCell ref="A62:B62"/>
    <mergeCell ref="E62:F62"/>
    <mergeCell ref="I62:J62"/>
    <mergeCell ref="M62:N62"/>
    <mergeCell ref="B61:C61"/>
    <mergeCell ref="F61:G61"/>
    <mergeCell ref="J61:K61"/>
    <mergeCell ref="N61:O61"/>
    <mergeCell ref="A64:B64"/>
    <mergeCell ref="E64:F64"/>
    <mergeCell ref="I64:J64"/>
    <mergeCell ref="A63:B63"/>
    <mergeCell ref="E63:F63"/>
    <mergeCell ref="I63:J63"/>
    <mergeCell ref="M63:N63"/>
    <mergeCell ref="M64:N64"/>
    <mergeCell ref="A60:B60"/>
    <mergeCell ref="E60:F60"/>
    <mergeCell ref="I60:J60"/>
    <mergeCell ref="M60:N60"/>
    <mergeCell ref="Q60:R60"/>
    <mergeCell ref="A59:B59"/>
    <mergeCell ref="E59:F59"/>
    <mergeCell ref="I59:J59"/>
    <mergeCell ref="M59:N59"/>
    <mergeCell ref="Q59:R59"/>
    <mergeCell ref="A58:B58"/>
    <mergeCell ref="E58:F58"/>
    <mergeCell ref="I58:J58"/>
    <mergeCell ref="M58:N58"/>
    <mergeCell ref="Q58:R58"/>
    <mergeCell ref="A57:B57"/>
    <mergeCell ref="E57:F57"/>
    <mergeCell ref="I57:J57"/>
    <mergeCell ref="M57:N57"/>
    <mergeCell ref="Q57:R57"/>
    <mergeCell ref="A56:B56"/>
    <mergeCell ref="E56:F56"/>
    <mergeCell ref="I56:J56"/>
    <mergeCell ref="M56:N56"/>
    <mergeCell ref="Q56:R56"/>
    <mergeCell ref="A55:B55"/>
    <mergeCell ref="E55:F55"/>
    <mergeCell ref="I55:J55"/>
    <mergeCell ref="M55:N55"/>
    <mergeCell ref="Q55:R55"/>
    <mergeCell ref="A51:B51"/>
    <mergeCell ref="E51:F51"/>
    <mergeCell ref="I51:J51"/>
    <mergeCell ref="M51:N51"/>
    <mergeCell ref="Q51:R51"/>
    <mergeCell ref="A54:B54"/>
    <mergeCell ref="E54:F54"/>
    <mergeCell ref="I54:J54"/>
    <mergeCell ref="M54:N54"/>
    <mergeCell ref="Q54:R54"/>
    <mergeCell ref="A53:B53"/>
    <mergeCell ref="E53:F53"/>
    <mergeCell ref="I53:J53"/>
    <mergeCell ref="M53:N53"/>
    <mergeCell ref="Q53:R53"/>
    <mergeCell ref="Q52:R52"/>
    <mergeCell ref="A52:B52"/>
    <mergeCell ref="E52:F52"/>
    <mergeCell ref="I52:J52"/>
    <mergeCell ref="M52:N52"/>
    <mergeCell ref="A33:O33"/>
    <mergeCell ref="P33:U34"/>
    <mergeCell ref="A34:O34"/>
    <mergeCell ref="A35:J35"/>
    <mergeCell ref="K35:U35"/>
    <mergeCell ref="Q47:R47"/>
    <mergeCell ref="A46:B46"/>
    <mergeCell ref="E46:F46"/>
    <mergeCell ref="I46:J46"/>
    <mergeCell ref="M46:N46"/>
    <mergeCell ref="Q46:R46"/>
    <mergeCell ref="B39:C39"/>
    <mergeCell ref="F39:G39"/>
    <mergeCell ref="J39:K39"/>
    <mergeCell ref="N39:O39"/>
    <mergeCell ref="R39:S39"/>
    <mergeCell ref="A40:B40"/>
    <mergeCell ref="E40:F40"/>
    <mergeCell ref="I40:J40"/>
    <mergeCell ref="M40:N40"/>
    <mergeCell ref="Q40:R40"/>
    <mergeCell ref="A41:B41"/>
    <mergeCell ref="E41:F41"/>
    <mergeCell ref="I41:J41"/>
    <mergeCell ref="A1:N1"/>
    <mergeCell ref="O1:Q1"/>
    <mergeCell ref="S1:T1"/>
    <mergeCell ref="A2:L3"/>
    <mergeCell ref="M2:Q2"/>
    <mergeCell ref="R2:U2"/>
    <mergeCell ref="AD3:AF3"/>
    <mergeCell ref="A22:C22"/>
    <mergeCell ref="A27:C27"/>
    <mergeCell ref="Y1:Y4"/>
    <mergeCell ref="M49:N49"/>
    <mergeCell ref="Q49:R49"/>
    <mergeCell ref="A48:B48"/>
    <mergeCell ref="E48:F48"/>
    <mergeCell ref="I48:J48"/>
    <mergeCell ref="M48:N48"/>
    <mergeCell ref="Q48:R48"/>
    <mergeCell ref="M41:N41"/>
    <mergeCell ref="Q41:R41"/>
    <mergeCell ref="A42:B42"/>
    <mergeCell ref="E42:F42"/>
    <mergeCell ref="I42:J42"/>
    <mergeCell ref="M42:N42"/>
    <mergeCell ref="Q42:R42"/>
    <mergeCell ref="A43:B43"/>
    <mergeCell ref="E43:F43"/>
    <mergeCell ref="I43:J43"/>
    <mergeCell ref="M43:N43"/>
    <mergeCell ref="Q43:R43"/>
    <mergeCell ref="BE197:BW197"/>
    <mergeCell ref="BE216:BW216"/>
    <mergeCell ref="A44:B44"/>
    <mergeCell ref="E44:F44"/>
    <mergeCell ref="I44:J44"/>
    <mergeCell ref="M44:N44"/>
    <mergeCell ref="Q44:R44"/>
    <mergeCell ref="A47:B47"/>
    <mergeCell ref="E47:F47"/>
    <mergeCell ref="I47:J47"/>
    <mergeCell ref="M47:N47"/>
    <mergeCell ref="A45:B45"/>
    <mergeCell ref="B50:C50"/>
    <mergeCell ref="F50:G50"/>
    <mergeCell ref="J50:K50"/>
    <mergeCell ref="N50:O50"/>
    <mergeCell ref="R50:S50"/>
    <mergeCell ref="E45:F45"/>
    <mergeCell ref="I45:J45"/>
    <mergeCell ref="M45:N45"/>
    <mergeCell ref="Q45:R45"/>
    <mergeCell ref="A49:B49"/>
    <mergeCell ref="E49:F49"/>
    <mergeCell ref="I49:J49"/>
    <mergeCell ref="R61:S61"/>
    <mergeCell ref="Q62:R62"/>
    <mergeCell ref="Q63:R63"/>
    <mergeCell ref="Q64:R64"/>
    <mergeCell ref="Q65:R65"/>
    <mergeCell ref="Q66:R66"/>
    <mergeCell ref="Q67:R67"/>
    <mergeCell ref="Q68:R68"/>
    <mergeCell ref="Q69:R69"/>
    <mergeCell ref="Q70:R70"/>
    <mergeCell ref="Q71:R71"/>
    <mergeCell ref="B72:C72"/>
    <mergeCell ref="F72:G72"/>
    <mergeCell ref="A73:B73"/>
    <mergeCell ref="E73:F73"/>
    <mergeCell ref="A74:B74"/>
    <mergeCell ref="E74:F74"/>
    <mergeCell ref="A75:B75"/>
    <mergeCell ref="E75:F75"/>
    <mergeCell ref="A71:B71"/>
    <mergeCell ref="E71:F71"/>
    <mergeCell ref="I71:J71"/>
    <mergeCell ref="M71:N71"/>
    <mergeCell ref="A70:B70"/>
    <mergeCell ref="E70:F70"/>
    <mergeCell ref="I70:J70"/>
    <mergeCell ref="M70:N70"/>
    <mergeCell ref="BE235:BW235"/>
    <mergeCell ref="BE254:BW254"/>
    <mergeCell ref="BE273:BW273"/>
    <mergeCell ref="BE292:BW292"/>
    <mergeCell ref="A81:B81"/>
    <mergeCell ref="E81:F81"/>
    <mergeCell ref="A82:B82"/>
    <mergeCell ref="E82:F82"/>
    <mergeCell ref="A76:B76"/>
    <mergeCell ref="E76:F76"/>
    <mergeCell ref="A77:B77"/>
    <mergeCell ref="E77:F77"/>
    <mergeCell ref="A78:B78"/>
    <mergeCell ref="E78:F78"/>
    <mergeCell ref="A79:B79"/>
    <mergeCell ref="E79:F79"/>
    <mergeCell ref="A80:B80"/>
    <mergeCell ref="E80:F80"/>
    <mergeCell ref="BE83:BW83"/>
    <mergeCell ref="BE102:BW102"/>
    <mergeCell ref="BE121:BW121"/>
    <mergeCell ref="BE140:BW140"/>
    <mergeCell ref="BE159:BW159"/>
    <mergeCell ref="BE178:BW178"/>
  </mergeCells>
  <phoneticPr fontId="3" type="noConversion"/>
  <conditionalFormatting sqref="V39:Y1048576 A83:U1048576">
    <cfRule type="containsText" dxfId="1158" priority="2848" operator="containsText" text="qrf">
      <formula>NOT(ISERROR(SEARCH("qrf",A39)))</formula>
    </cfRule>
  </conditionalFormatting>
  <conditionalFormatting sqref="AC2:AJ2">
    <cfRule type="cellIs" dxfId="1157" priority="2847" operator="equal">
      <formula>$M$2</formula>
    </cfRule>
  </conditionalFormatting>
  <conditionalFormatting sqref="AD3">
    <cfRule type="cellIs" dxfId="1156" priority="2846" operator="equal">
      <formula>$M$2</formula>
    </cfRule>
  </conditionalFormatting>
  <conditionalFormatting sqref="AC37:AE38">
    <cfRule type="containsText" dxfId="1155" priority="2474" operator="containsText" text="qrf">
      <formula>NOT(ISERROR(SEARCH("qrf",AC37)))</formula>
    </cfRule>
  </conditionalFormatting>
  <conditionalFormatting sqref="M3">
    <cfRule type="containsText" dxfId="1154" priority="2375" operator="containsText" text="qrf">
      <formula>NOT(ISERROR(SEARCH("qrf",M3)))</formula>
    </cfRule>
  </conditionalFormatting>
  <conditionalFormatting sqref="A1:N1">
    <cfRule type="containsText" dxfId="1153" priority="2374" operator="containsText" text="qrf">
      <formula>NOT(ISERROR(SEARCH("qrf",A1)))</formula>
    </cfRule>
  </conditionalFormatting>
  <conditionalFormatting sqref="O1">
    <cfRule type="containsText" dxfId="1152" priority="2373" operator="containsText" text="qrf">
      <formula>NOT(ISERROR(SEARCH("qrf",O1)))</formula>
    </cfRule>
  </conditionalFormatting>
  <conditionalFormatting sqref="B28:B32">
    <cfRule type="containsText" dxfId="1151" priority="2369" operator="containsText" text="qrf">
      <formula>NOT(ISERROR(SEARCH("qrf",B28)))</formula>
    </cfRule>
  </conditionalFormatting>
  <conditionalFormatting sqref="B28:B32">
    <cfRule type="cellIs" dxfId="1150" priority="2368" operator="equal">
      <formula>0</formula>
    </cfRule>
  </conditionalFormatting>
  <conditionalFormatting sqref="A28:A32">
    <cfRule type="containsText" dxfId="1149" priority="2360" operator="containsText" text="qrf">
      <formula>NOT(ISERROR(SEARCH("qrf",A28)))</formula>
    </cfRule>
  </conditionalFormatting>
  <conditionalFormatting sqref="B28:B32">
    <cfRule type="containsText" dxfId="1148" priority="2359" operator="containsText" text="qrf">
      <formula>NOT(ISERROR(SEARCH("qrf",B28)))</formula>
    </cfRule>
  </conditionalFormatting>
  <conditionalFormatting sqref="D28:U32">
    <cfRule type="containsText" dxfId="1147" priority="2357" operator="containsText" text="valet">
      <formula>NOT(ISERROR(SEARCH("valet",D28)))</formula>
    </cfRule>
    <cfRule type="containsText" dxfId="1146" priority="2358" operator="containsText" text="qrf">
      <formula>NOT(ISERROR(SEARCH("qrf",D28)))</formula>
    </cfRule>
  </conditionalFormatting>
  <conditionalFormatting sqref="M2">
    <cfRule type="containsText" dxfId="1145" priority="392" operator="containsText" text="qrf">
      <formula>NOT(ISERROR(SEARCH("qrf",M2)))</formula>
    </cfRule>
  </conditionalFormatting>
  <conditionalFormatting sqref="C22">
    <cfRule type="containsText" dxfId="1144" priority="371" operator="containsText" text="qrf">
      <formula>NOT(ISERROR(SEARCH("qrf",C22)))</formula>
    </cfRule>
  </conditionalFormatting>
  <conditionalFormatting sqref="B22">
    <cfRule type="containsText" dxfId="1143" priority="370" operator="containsText" text="qrf">
      <formula>NOT(ISERROR(SEARCH("qrf",B22)))</formula>
    </cfRule>
  </conditionalFormatting>
  <conditionalFormatting sqref="B22">
    <cfRule type="cellIs" dxfId="1142" priority="369" operator="equal">
      <formula>0</formula>
    </cfRule>
  </conditionalFormatting>
  <conditionalFormatting sqref="C22">
    <cfRule type="containsText" dxfId="1141" priority="365" operator="containsText" text="12:40x21:00">
      <formula>NOT(ISERROR(SEARCH("12:40x21:00",C22)))</formula>
    </cfRule>
    <cfRule type="containsText" dxfId="1140" priority="366" operator="containsText" text="16:40">
      <formula>NOT(ISERROR(SEARCH("16:40",C22)))</formula>
    </cfRule>
    <cfRule type="containsText" dxfId="1139" priority="367" operator="containsText" text="09:40">
      <formula>NOT(ISERROR(SEARCH("09:40",C22)))</formula>
    </cfRule>
    <cfRule type="containsText" dxfId="1138" priority="368" operator="containsText" text="14:40">
      <formula>NOT(ISERROR(SEARCH("14:40",C22)))</formula>
    </cfRule>
  </conditionalFormatting>
  <conditionalFormatting sqref="A22">
    <cfRule type="containsText" dxfId="1137" priority="364" operator="containsText" text="qrf">
      <formula>NOT(ISERROR(SEARCH("qrf",A22)))</formula>
    </cfRule>
  </conditionalFormatting>
  <conditionalFormatting sqref="C27">
    <cfRule type="containsText" dxfId="1136" priority="363" operator="containsText" text="qrf">
      <formula>NOT(ISERROR(SEARCH("qrf",C27)))</formula>
    </cfRule>
  </conditionalFormatting>
  <conditionalFormatting sqref="B27">
    <cfRule type="containsText" dxfId="1135" priority="362" operator="containsText" text="qrf">
      <formula>NOT(ISERROR(SEARCH("qrf",B27)))</formula>
    </cfRule>
  </conditionalFormatting>
  <conditionalFormatting sqref="B27">
    <cfRule type="cellIs" dxfId="1134" priority="361" operator="equal">
      <formula>0</formula>
    </cfRule>
  </conditionalFormatting>
  <conditionalFormatting sqref="C27">
    <cfRule type="containsText" dxfId="1133" priority="357" operator="containsText" text="12:40x21:00">
      <formula>NOT(ISERROR(SEARCH("12:40x21:00",C27)))</formula>
    </cfRule>
    <cfRule type="containsText" dxfId="1132" priority="358" operator="containsText" text="16:40">
      <formula>NOT(ISERROR(SEARCH("16:40",C27)))</formula>
    </cfRule>
    <cfRule type="containsText" dxfId="1131" priority="359" operator="containsText" text="09:40">
      <formula>NOT(ISERROR(SEARCH("09:40",C27)))</formula>
    </cfRule>
    <cfRule type="containsText" dxfId="1130" priority="360" operator="containsText" text="14:40">
      <formula>NOT(ISERROR(SEARCH("14:40",C27)))</formula>
    </cfRule>
  </conditionalFormatting>
  <conditionalFormatting sqref="A27">
    <cfRule type="containsText" dxfId="1129" priority="356" operator="containsText" text="qrf">
      <formula>NOT(ISERROR(SEARCH("qrf",A27)))</formula>
    </cfRule>
  </conditionalFormatting>
  <conditionalFormatting sqref="D22:U22">
    <cfRule type="cellIs" dxfId="1128" priority="344" operator="equal">
      <formula>0</formula>
    </cfRule>
    <cfRule type="containsText" dxfId="1127" priority="347" operator="containsText" text="valet">
      <formula>NOT(ISERROR(SEARCH("valet",D22)))</formula>
    </cfRule>
    <cfRule type="containsText" dxfId="1126" priority="348" operator="containsText" text="qrf">
      <formula>NOT(ISERROR(SEARCH("qrf",D22)))</formula>
    </cfRule>
  </conditionalFormatting>
  <conditionalFormatting sqref="D22:U22">
    <cfRule type="cellIs" dxfId="1125" priority="345" operator="greaterThan">
      <formula>4</formula>
    </cfRule>
    <cfRule type="cellIs" dxfId="1124" priority="346" operator="lessThan">
      <formula>4</formula>
    </cfRule>
  </conditionalFormatting>
  <conditionalFormatting sqref="D27:U27">
    <cfRule type="cellIs" dxfId="1123" priority="340" operator="equal">
      <formula>0</formula>
    </cfRule>
    <cfRule type="containsText" dxfId="1122" priority="342" operator="containsText" text="valet">
      <formula>NOT(ISERROR(SEARCH("valet",D27)))</formula>
    </cfRule>
    <cfRule type="containsText" dxfId="1121" priority="343" operator="containsText" text="qrf">
      <formula>NOT(ISERROR(SEARCH("qrf",D27)))</formula>
    </cfRule>
  </conditionalFormatting>
  <conditionalFormatting sqref="D27:U27">
    <cfRule type="cellIs" dxfId="1120" priority="341" operator="equal">
      <formula>1</formula>
    </cfRule>
  </conditionalFormatting>
  <conditionalFormatting sqref="A36:AA38">
    <cfRule type="cellIs" dxfId="1119" priority="327" operator="equal">
      <formula>"caixa"</formula>
    </cfRule>
    <cfRule type="cellIs" dxfId="1118" priority="328" operator="equal">
      <formula>"valet"</formula>
    </cfRule>
    <cfRule type="cellIs" dxfId="1117" priority="329" operator="equal">
      <formula>"qrf"</formula>
    </cfRule>
  </conditionalFormatting>
  <conditionalFormatting sqref="W5:W21">
    <cfRule type="cellIs" dxfId="1116" priority="273" operator="equal">
      <formula>"caixa"</formula>
    </cfRule>
    <cfRule type="cellIs" dxfId="1115" priority="274" operator="equal">
      <formula>"valet"</formula>
    </cfRule>
    <cfRule type="cellIs" dxfId="1114" priority="275" operator="equal">
      <formula>"qrf"</formula>
    </cfRule>
  </conditionalFormatting>
  <conditionalFormatting sqref="W23:W26 W28:W32">
    <cfRule type="cellIs" dxfId="1113" priority="270" operator="equal">
      <formula>"caixa"</formula>
    </cfRule>
    <cfRule type="cellIs" dxfId="1112" priority="271" operator="equal">
      <formula>"valet"</formula>
    </cfRule>
    <cfRule type="cellIs" dxfId="1111" priority="272" operator="equal">
      <formula>"qrf"</formula>
    </cfRule>
  </conditionalFormatting>
  <conditionalFormatting sqref="C28:C32">
    <cfRule type="containsText" dxfId="1110" priority="266" operator="containsText" text="qrf">
      <formula>NOT(ISERROR(SEARCH("qrf",C28)))</formula>
    </cfRule>
  </conditionalFormatting>
  <conditionalFormatting sqref="C28:C32">
    <cfRule type="containsText" dxfId="1109" priority="262" operator="containsText" text="12:40 X 21:00">
      <formula>NOT(ISERROR(SEARCH("12:40 X 21:00",C28)))</formula>
    </cfRule>
    <cfRule type="containsText" dxfId="1108" priority="263" operator="containsText" text="16:40">
      <formula>NOT(ISERROR(SEARCH("16:40",C28)))</formula>
    </cfRule>
    <cfRule type="containsText" dxfId="1107" priority="264" operator="containsText" text="09:40">
      <formula>NOT(ISERROR(SEARCH("09:40",C28)))</formula>
    </cfRule>
    <cfRule type="containsText" dxfId="1106" priority="265" operator="containsText" text="14:40">
      <formula>NOT(ISERROR(SEARCH("14:40",C28)))</formula>
    </cfRule>
  </conditionalFormatting>
  <conditionalFormatting sqref="A2:L3">
    <cfRule type="cellIs" dxfId="1105" priority="254" operator="equal">
      <formula>"caixa"</formula>
    </cfRule>
    <cfRule type="cellIs" dxfId="1104" priority="255" operator="equal">
      <formula>"valet"</formula>
    </cfRule>
    <cfRule type="cellIs" dxfId="1103" priority="256" operator="equal">
      <formula>"qrf"</formula>
    </cfRule>
  </conditionalFormatting>
  <conditionalFormatting sqref="U72:U82">
    <cfRule type="containsText" dxfId="1102" priority="242" operator="containsText" text="qrf">
      <formula>NOT(ISERROR(SEARCH("qrf",U72)))</formula>
    </cfRule>
  </conditionalFormatting>
  <conditionalFormatting sqref="U70:U71">
    <cfRule type="containsText" dxfId="1101" priority="241" operator="containsText" text="qrf">
      <formula>NOT(ISERROR(SEARCH("qrf",U70)))</formula>
    </cfRule>
  </conditionalFormatting>
  <conditionalFormatting sqref="U60:U69">
    <cfRule type="containsText" dxfId="1100" priority="240" operator="containsText" text="qrf">
      <formula>NOT(ISERROR(SEARCH("qrf",U60)))</formula>
    </cfRule>
  </conditionalFormatting>
  <conditionalFormatting sqref="T39:T82">
    <cfRule type="containsText" dxfId="1099" priority="236" operator="containsText" text="CAIXA">
      <formula>NOT(ISERROR(SEARCH("CAIXA",T39)))</formula>
    </cfRule>
    <cfRule type="containsText" dxfId="1098" priority="237" operator="containsText" text="VALET">
      <formula>NOT(ISERROR(SEARCH("VALET",T39)))</formula>
    </cfRule>
    <cfRule type="cellIs" dxfId="1097" priority="238" operator="equal">
      <formula>"QRF"</formula>
    </cfRule>
    <cfRule type="containsText" dxfId="1096" priority="239" operator="containsText" text="ECHO 21">
      <formula>NOT(ISERROR(SEARCH("ECHO 21",T39)))</formula>
    </cfRule>
  </conditionalFormatting>
  <conditionalFormatting sqref="U4">
    <cfRule type="containsText" dxfId="1095" priority="147" operator="containsText" text="qrf">
      <formula>NOT(ISERROR(SEARCH("qrf",U4)))</formula>
    </cfRule>
  </conditionalFormatting>
  <conditionalFormatting sqref="D4:T4 A4:B4">
    <cfRule type="containsText" dxfId="1094" priority="146" operator="containsText" text="qrf">
      <formula>NOT(ISERROR(SEARCH("qrf",A4)))</formula>
    </cfRule>
  </conditionalFormatting>
  <conditionalFormatting sqref="C4">
    <cfRule type="containsText" dxfId="1093" priority="145" operator="containsText" text="qrf">
      <formula>NOT(ISERROR(SEARCH("qrf",C4)))</formula>
    </cfRule>
  </conditionalFormatting>
  <conditionalFormatting sqref="A23:A26">
    <cfRule type="cellIs" dxfId="1092" priority="112" operator="equal">
      <formula>"caixa"</formula>
    </cfRule>
    <cfRule type="cellIs" dxfId="1091" priority="113" operator="equal">
      <formula>"valet"</formula>
    </cfRule>
    <cfRule type="cellIs" dxfId="1090" priority="114" operator="equal">
      <formula>"qrf"</formula>
    </cfRule>
  </conditionalFormatting>
  <conditionalFormatting sqref="B23:B26">
    <cfRule type="cellIs" dxfId="1089" priority="97" operator="equal">
      <formula>"caixa"</formula>
    </cfRule>
    <cfRule type="cellIs" dxfId="1088" priority="98" operator="equal">
      <formula>"valet"</formula>
    </cfRule>
    <cfRule type="cellIs" dxfId="1087" priority="99" operator="equal">
      <formula>"qrf"</formula>
    </cfRule>
  </conditionalFormatting>
  <conditionalFormatting sqref="C23:C26">
    <cfRule type="containsText" dxfId="1086" priority="91" operator="containsText" text="qrf">
      <formula>NOT(ISERROR(SEARCH("qrf",C23)))</formula>
    </cfRule>
  </conditionalFormatting>
  <conditionalFormatting sqref="C23:C26">
    <cfRule type="containsText" dxfId="1085" priority="87" operator="containsText" text="12:40 X 21:00">
      <formula>NOT(ISERROR(SEARCH("12:40 X 21:00",C23)))</formula>
    </cfRule>
    <cfRule type="containsText" dxfId="1084" priority="88" operator="containsText" text="16:40">
      <formula>NOT(ISERROR(SEARCH("16:40",C23)))</formula>
    </cfRule>
    <cfRule type="containsText" dxfId="1083" priority="89" operator="containsText" text="09:40">
      <formula>NOT(ISERROR(SEARCH("09:40",C23)))</formula>
    </cfRule>
    <cfRule type="containsText" dxfId="1082" priority="90" operator="containsText" text="14:40">
      <formula>NOT(ISERROR(SEARCH("14:40",C23)))</formula>
    </cfRule>
  </conditionalFormatting>
  <conditionalFormatting sqref="D23:T23">
    <cfRule type="cellIs" dxfId="1081" priority="84" operator="equal">
      <formula>"caixa"</formula>
    </cfRule>
    <cfRule type="cellIs" dxfId="1080" priority="85" operator="equal">
      <formula>"valet"</formula>
    </cfRule>
    <cfRule type="cellIs" dxfId="1079" priority="86" operator="equal">
      <formula>"qrf"</formula>
    </cfRule>
  </conditionalFormatting>
  <conditionalFormatting sqref="D25:U26 D24:G24 I24:T24">
    <cfRule type="cellIs" dxfId="1078" priority="81" operator="equal">
      <formula>"caixa"</formula>
    </cfRule>
    <cfRule type="cellIs" dxfId="1077" priority="82" operator="equal">
      <formula>"valet"</formula>
    </cfRule>
    <cfRule type="cellIs" dxfId="1076" priority="83" operator="equal">
      <formula>"qrf"</formula>
    </cfRule>
  </conditionalFormatting>
  <conditionalFormatting sqref="H24">
    <cfRule type="cellIs" dxfId="1075" priority="78" operator="equal">
      <formula>"caixa"</formula>
    </cfRule>
    <cfRule type="cellIs" dxfId="1074" priority="79" operator="equal">
      <formula>"valet"</formula>
    </cfRule>
    <cfRule type="cellIs" dxfId="1073" priority="80" operator="equal">
      <formula>"qrf"</formula>
    </cfRule>
  </conditionalFormatting>
  <conditionalFormatting sqref="V1:X4">
    <cfRule type="cellIs" dxfId="1072" priority="57" operator="equal">
      <formula>"caixa"</formula>
    </cfRule>
    <cfRule type="cellIs" dxfId="1071" priority="58" operator="equal">
      <formula>"valet"</formula>
    </cfRule>
    <cfRule type="cellIs" dxfId="1070" priority="59" operator="equal">
      <formula>"qrf"</formula>
    </cfRule>
  </conditionalFormatting>
  <conditionalFormatting sqref="A39:S82">
    <cfRule type="containsText" dxfId="1069" priority="53" operator="containsText" text="CAIXA">
      <formula>NOT(ISERROR(SEARCH("CAIXA",A39)))</formula>
    </cfRule>
    <cfRule type="containsText" dxfId="1068" priority="54" operator="containsText" text="VALET">
      <formula>NOT(ISERROR(SEARCH("VALET",A39)))</formula>
    </cfRule>
    <cfRule type="cellIs" dxfId="1067" priority="55" operator="equal">
      <formula>"QRF"</formula>
    </cfRule>
    <cfRule type="containsText" dxfId="1066" priority="56" operator="containsText" text="ECHO 21">
      <formula>NOT(ISERROR(SEARCH("ECHO 21",A39)))</formula>
    </cfRule>
  </conditionalFormatting>
  <conditionalFormatting sqref="C39:C82">
    <cfRule type="containsText" dxfId="1065" priority="51" operator="containsText" text="12:40 x 21:00">
      <formula>NOT(ISERROR(SEARCH("12:40 x 21:00",C39)))</formula>
    </cfRule>
    <cfRule type="containsText" dxfId="1064" priority="52" operator="containsText" text="14:40 X 23:00">
      <formula>NOT(ISERROR(SEARCH("14:40 X 23:00",C39)))</formula>
    </cfRule>
  </conditionalFormatting>
  <conditionalFormatting sqref="C5:C21">
    <cfRule type="containsText" dxfId="1063" priority="50" operator="containsText" text="qrf">
      <formula>NOT(ISERROR(SEARCH("qrf",C5)))</formula>
    </cfRule>
  </conditionalFormatting>
  <conditionalFormatting sqref="C5:C21">
    <cfRule type="containsText" dxfId="1062" priority="46" operator="containsText" text="12:40 X 21:00">
      <formula>NOT(ISERROR(SEARCH("12:40 X 21:00",C5)))</formula>
    </cfRule>
    <cfRule type="containsText" dxfId="1061" priority="47" operator="containsText" text="16:40">
      <formula>NOT(ISERROR(SEARCH("16:40",C5)))</formula>
    </cfRule>
    <cfRule type="containsText" dxfId="1060" priority="48" operator="containsText" text="09:40">
      <formula>NOT(ISERROR(SEARCH("09:40",C5)))</formula>
    </cfRule>
    <cfRule type="containsText" dxfId="1059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1058" priority="43" operator="equal">
      <formula>"caixa"</formula>
    </cfRule>
    <cfRule type="cellIs" dxfId="1057" priority="44" operator="equal">
      <formula>"valet"</formula>
    </cfRule>
    <cfRule type="cellIs" dxfId="1056" priority="45" operator="equal">
      <formula>"qrf"</formula>
    </cfRule>
  </conditionalFormatting>
  <conditionalFormatting sqref="B19:B21">
    <cfRule type="cellIs" dxfId="1055" priority="40" operator="equal">
      <formula>"caixa"</formula>
    </cfRule>
    <cfRule type="cellIs" dxfId="1054" priority="41" operator="equal">
      <formula>"valet"</formula>
    </cfRule>
    <cfRule type="cellIs" dxfId="1053" priority="42" operator="equal">
      <formula>"qrf"</formula>
    </cfRule>
  </conditionalFormatting>
  <conditionalFormatting sqref="D16:T18 U16:U17 D5:U15">
    <cfRule type="containsText" dxfId="1052" priority="36" operator="containsText" text="CAIXA">
      <formula>NOT(ISERROR(SEARCH("CAIXA",D5)))</formula>
    </cfRule>
    <cfRule type="containsText" dxfId="1051" priority="37" operator="containsText" text="VALET">
      <formula>NOT(ISERROR(SEARCH("VALET",D5)))</formula>
    </cfRule>
    <cfRule type="cellIs" dxfId="1050" priority="38" operator="equal">
      <formula>"QRF"</formula>
    </cfRule>
    <cfRule type="containsText" dxfId="1049" priority="39" operator="containsText" text="ECHO 21">
      <formula>NOT(ISERROR(SEARCH("ECHO 21",D5)))</formula>
    </cfRule>
  </conditionalFormatting>
  <conditionalFormatting sqref="B12">
    <cfRule type="cellIs" dxfId="1048" priority="33" operator="equal">
      <formula>"caixa"</formula>
    </cfRule>
    <cfRule type="cellIs" dxfId="1047" priority="34" operator="equal">
      <formula>"valet"</formula>
    </cfRule>
    <cfRule type="cellIs" dxfId="1046" priority="35" operator="equal">
      <formula>"qrf"</formula>
    </cfRule>
  </conditionalFormatting>
  <conditionalFormatting sqref="BE84:BE100 BE103:BE119">
    <cfRule type="containsText" dxfId="1045" priority="32" operator="containsText" text="qrf">
      <formula>NOT(ISERROR(SEARCH("qrf",BE84)))</formula>
    </cfRule>
  </conditionalFormatting>
  <conditionalFormatting sqref="BF84:BW100 BF103:BW119 BF136:BW138">
    <cfRule type="containsText" dxfId="1044" priority="31" operator="containsText" text="1">
      <formula>NOT(ISERROR(SEARCH("1",BF84)))</formula>
    </cfRule>
  </conditionalFormatting>
  <conditionalFormatting sqref="AM83:BC83">
    <cfRule type="containsText" dxfId="1043" priority="30" operator="containsText" text="qrf">
      <formula>NOT(ISERROR(SEARCH("qrf",AM83)))</formula>
    </cfRule>
  </conditionalFormatting>
  <conditionalFormatting sqref="BE122:BE138">
    <cfRule type="containsText" dxfId="1042" priority="29" operator="containsText" text="qrf">
      <formula>NOT(ISERROR(SEARCH("qrf",BE122)))</formula>
    </cfRule>
  </conditionalFormatting>
  <conditionalFormatting sqref="BE141:BE157">
    <cfRule type="containsText" dxfId="1041" priority="28" operator="containsText" text="qrf">
      <formula>NOT(ISERROR(SEARCH("qrf",BE141)))</formula>
    </cfRule>
  </conditionalFormatting>
  <conditionalFormatting sqref="BE160:BE176">
    <cfRule type="containsText" dxfId="1040" priority="27" operator="containsText" text="qrf">
      <formula>NOT(ISERROR(SEARCH("qrf",BE160)))</formula>
    </cfRule>
  </conditionalFormatting>
  <conditionalFormatting sqref="BE179:BE195">
    <cfRule type="containsText" dxfId="1039" priority="26" operator="containsText" text="qrf">
      <formula>NOT(ISERROR(SEARCH("qrf",BE179)))</formula>
    </cfRule>
  </conditionalFormatting>
  <conditionalFormatting sqref="BE198:BE214">
    <cfRule type="containsText" dxfId="1038" priority="25" operator="containsText" text="qrf">
      <formula>NOT(ISERROR(SEARCH("qrf",BE198)))</formula>
    </cfRule>
  </conditionalFormatting>
  <conditionalFormatting sqref="BE217:BE233">
    <cfRule type="containsText" dxfId="1037" priority="24" operator="containsText" text="qrf">
      <formula>NOT(ISERROR(SEARCH("qrf",BE217)))</formula>
    </cfRule>
  </conditionalFormatting>
  <conditionalFormatting sqref="BE236:BE252">
    <cfRule type="containsText" dxfId="1036" priority="23" operator="containsText" text="qrf">
      <formula>NOT(ISERROR(SEARCH("qrf",BE236)))</formula>
    </cfRule>
  </conditionalFormatting>
  <conditionalFormatting sqref="BF122:BW135">
    <cfRule type="containsText" dxfId="1035" priority="22" operator="containsText" text="1">
      <formula>NOT(ISERROR(SEARCH("1",BF122)))</formula>
    </cfRule>
  </conditionalFormatting>
  <conditionalFormatting sqref="BF141:BW154">
    <cfRule type="containsText" dxfId="1034" priority="21" operator="containsText" text="1">
      <formula>NOT(ISERROR(SEARCH("1",BF141)))</formula>
    </cfRule>
  </conditionalFormatting>
  <conditionalFormatting sqref="BF160:BW173">
    <cfRule type="containsText" dxfId="1033" priority="20" operator="containsText" text="1">
      <formula>NOT(ISERROR(SEARCH("1",BF160)))</formula>
    </cfRule>
  </conditionalFormatting>
  <conditionalFormatting sqref="BF179:BW192">
    <cfRule type="containsText" dxfId="1032" priority="19" operator="containsText" text="1">
      <formula>NOT(ISERROR(SEARCH("1",BF179)))</formula>
    </cfRule>
  </conditionalFormatting>
  <conditionalFormatting sqref="BF198:BW211">
    <cfRule type="containsText" dxfId="1031" priority="18" operator="containsText" text="1">
      <formula>NOT(ISERROR(SEARCH("1",BF198)))</formula>
    </cfRule>
  </conditionalFormatting>
  <conditionalFormatting sqref="BF217:BW230">
    <cfRule type="containsText" dxfId="1030" priority="17" operator="containsText" text="1">
      <formula>NOT(ISERROR(SEARCH("1",BF217)))</formula>
    </cfRule>
  </conditionalFormatting>
  <conditionalFormatting sqref="BF236:BW249">
    <cfRule type="containsText" dxfId="1029" priority="16" operator="containsText" text="1">
      <formula>NOT(ISERROR(SEARCH("1",BF236)))</formula>
    </cfRule>
  </conditionalFormatting>
  <conditionalFormatting sqref="BE255:BE271">
    <cfRule type="containsText" dxfId="1028" priority="15" operator="containsText" text="qrf">
      <formula>NOT(ISERROR(SEARCH("qrf",BE255)))</formula>
    </cfRule>
  </conditionalFormatting>
  <conditionalFormatting sqref="BF255:BW268">
    <cfRule type="containsText" dxfId="1027" priority="14" operator="containsText" text="1">
      <formula>NOT(ISERROR(SEARCH("1",BF255)))</formula>
    </cfRule>
  </conditionalFormatting>
  <conditionalFormatting sqref="BE274:BE290">
    <cfRule type="containsText" dxfId="1026" priority="13" operator="containsText" text="qrf">
      <formula>NOT(ISERROR(SEARCH("qrf",BE274)))</formula>
    </cfRule>
  </conditionalFormatting>
  <conditionalFormatting sqref="BF274:BW287">
    <cfRule type="containsText" dxfId="1025" priority="12" operator="containsText" text="1">
      <formula>NOT(ISERROR(SEARCH("1",BF274)))</formula>
    </cfRule>
  </conditionalFormatting>
  <conditionalFormatting sqref="BE293:BE309">
    <cfRule type="containsText" dxfId="1024" priority="11" operator="containsText" text="qrf">
      <formula>NOT(ISERROR(SEARCH("qrf",BE293)))</formula>
    </cfRule>
  </conditionalFormatting>
  <conditionalFormatting sqref="BF293:BW306">
    <cfRule type="containsText" dxfId="1023" priority="10" operator="containsText" text="1">
      <formula>NOT(ISERROR(SEARCH("1",BF293)))</formula>
    </cfRule>
  </conditionalFormatting>
  <conditionalFormatting sqref="BF155:BW157">
    <cfRule type="containsText" dxfId="1022" priority="9" operator="containsText" text="1">
      <formula>NOT(ISERROR(SEARCH("1",BF155)))</formula>
    </cfRule>
  </conditionalFormatting>
  <conditionalFormatting sqref="BF174:BW176">
    <cfRule type="containsText" dxfId="1021" priority="8" operator="containsText" text="1">
      <formula>NOT(ISERROR(SEARCH("1",BF174)))</formula>
    </cfRule>
  </conditionalFormatting>
  <conditionalFormatting sqref="BF193:BW195">
    <cfRule type="containsText" dxfId="1020" priority="7" operator="containsText" text="1">
      <formula>NOT(ISERROR(SEARCH("1",BF193)))</formula>
    </cfRule>
  </conditionalFormatting>
  <conditionalFormatting sqref="BF212:BW214">
    <cfRule type="containsText" dxfId="1019" priority="6" operator="containsText" text="1">
      <formula>NOT(ISERROR(SEARCH("1",BF212)))</formula>
    </cfRule>
  </conditionalFormatting>
  <conditionalFormatting sqref="BF231:BW233">
    <cfRule type="containsText" dxfId="1018" priority="5" operator="containsText" text="1">
      <formula>NOT(ISERROR(SEARCH("1",BF231)))</formula>
    </cfRule>
  </conditionalFormatting>
  <conditionalFormatting sqref="BF250:BW252">
    <cfRule type="containsText" dxfId="1017" priority="4" operator="containsText" text="1">
      <formula>NOT(ISERROR(SEARCH("1",BF250)))</formula>
    </cfRule>
  </conditionalFormatting>
  <conditionalFormatting sqref="BF269:BW271">
    <cfRule type="containsText" dxfId="1016" priority="3" operator="containsText" text="1">
      <formula>NOT(ISERROR(SEARCH("1",BF269)))</formula>
    </cfRule>
  </conditionalFormatting>
  <conditionalFormatting sqref="BF288:BW290">
    <cfRule type="containsText" dxfId="1015" priority="2" operator="containsText" text="1">
      <formula>NOT(ISERROR(SEARCH("1",BF288)))</formula>
    </cfRule>
  </conditionalFormatting>
  <conditionalFormatting sqref="BF307:BW309">
    <cfRule type="containsText" dxfId="1014" priority="1" operator="containsText" text="1">
      <formula>NOT(ISERROR(SEARCH("1",BF307)))</formula>
    </cfRule>
  </conditionalFormatting>
  <pageMargins left="0" right="0" top="0" bottom="0" header="0" footer="0"/>
  <pageSetup paperSize="9" scale="60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EsconderFolga24.EsconderFolga24">
                <anchor>
                  <from>
                    <xdr:col>28</xdr:col>
                    <xdr:colOff>577970</xdr:colOff>
                    <xdr:row>6</xdr:row>
                    <xdr:rowOff>69011</xdr:rowOff>
                  </from>
                  <to>
                    <xdr:col>30</xdr:col>
                    <xdr:colOff>370936</xdr:colOff>
                    <xdr:row>6</xdr:row>
                    <xdr:rowOff>250166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5" name="Button 5">
              <controlPr defaultSize="0" print="0" autoFill="0" autoPict="0" macro="[0]!ExibirFolga24.ExibirFolga24">
                <anchor>
                  <from>
                    <xdr:col>28</xdr:col>
                    <xdr:colOff>543464</xdr:colOff>
                    <xdr:row>8</xdr:row>
                    <xdr:rowOff>77638</xdr:rowOff>
                  </from>
                  <to>
                    <xdr:col>30</xdr:col>
                    <xdr:colOff>207034</xdr:colOff>
                    <xdr:row>11</xdr:row>
                    <xdr:rowOff>232913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D6589EF-9C3A-4A9A-B57D-C97D0D12FA75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9AF4F25D-28EB-48F9-97B7-6F940ACDC6B9}">
          <x14:formula1>
            <xm:f>'Referencia - erros'!$D$1:$D$10</xm:f>
          </x14:formula1>
          <xm:sqref>D24:G26 I24:U26 H25:H26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15AD1-72C0-47AD-B44E-0F6204A355DB}">
  <sheetPr codeName="Planilha188"/>
  <dimension ref="A1:BW309"/>
  <sheetViews>
    <sheetView showGridLines="0" showZeros="0" zoomScale="80" zoomScaleNormal="80" workbookViewId="0">
      <pane xSplit="3" ySplit="4" topLeftCell="D5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A36" sqref="A36:XFD38"/>
    </sheetView>
  </sheetViews>
  <sheetFormatPr defaultColWidth="9.125" defaultRowHeight="36" x14ac:dyDescent="0.6"/>
  <cols>
    <col min="1" max="1" width="7.875" style="37" customWidth="1"/>
    <col min="2" max="2" width="13.25" style="34" customWidth="1"/>
    <col min="3" max="3" width="16" style="34" bestFit="1" customWidth="1"/>
    <col min="4" max="8" width="9.625" style="34" customWidth="1"/>
    <col min="9" max="21" width="9.625" style="26" customWidth="1"/>
    <col min="22" max="22" width="14.625" style="26" hidden="1" customWidth="1"/>
    <col min="23" max="23" width="15.75" style="26" hidden="1" customWidth="1"/>
    <col min="24" max="24" width="12.125" style="67" hidden="1" customWidth="1"/>
    <col min="25" max="25" width="59.625" style="67" hidden="1" customWidth="1"/>
    <col min="26" max="26" width="8.875" style="64" bestFit="1" customWidth="1"/>
    <col min="27" max="27" width="32.375" style="64" bestFit="1" customWidth="1"/>
    <col min="28" max="28" width="6.875" style="64" customWidth="1"/>
    <col min="29" max="29" width="20.375" style="64" customWidth="1"/>
    <col min="30" max="30" width="15" style="64" bestFit="1" customWidth="1"/>
    <col min="31" max="31" width="14.375" style="64" bestFit="1" customWidth="1"/>
    <col min="32" max="32" width="6.875" style="64" bestFit="1" customWidth="1"/>
    <col min="33" max="33" width="15.25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9"/>
      <c r="I1" s="269"/>
      <c r="J1" s="269"/>
      <c r="K1" s="269"/>
      <c r="L1" s="269"/>
      <c r="M1" s="269"/>
      <c r="N1" s="269"/>
      <c r="O1" s="270" t="s">
        <v>126</v>
      </c>
      <c r="P1" s="271"/>
      <c r="Q1" s="271"/>
      <c r="R1" s="3" t="s">
        <v>127</v>
      </c>
      <c r="S1" s="272">
        <f>$M$2</f>
        <v>45772</v>
      </c>
      <c r="T1" s="272"/>
      <c r="U1" s="32"/>
      <c r="V1" s="115" t="s">
        <v>128</v>
      </c>
      <c r="W1" s="116" t="str">
        <f>_xlfn.XLOOKUP($V$1,$V$26,$B$26," ",0,1)</f>
        <v>auxiliar2</v>
      </c>
      <c r="X1" s="27" t="str">
        <f>_xlfn.XLOOKUP($V$1,$V$29,$B$29," ",0,1)</f>
        <v>auxiliar3</v>
      </c>
      <c r="Y1" s="301" t="s">
        <v>163</v>
      </c>
      <c r="Z1" s="68"/>
      <c r="AA1" s="69" t="s">
        <v>35</v>
      </c>
      <c r="AB1" s="69" t="s">
        <v>129</v>
      </c>
      <c r="AC1" s="69" t="s">
        <v>130</v>
      </c>
      <c r="AD1" s="69" t="s">
        <v>131</v>
      </c>
      <c r="AE1" s="69" t="s">
        <v>132</v>
      </c>
      <c r="AF1" s="70"/>
      <c r="AG1" s="71"/>
      <c r="AH1" s="1"/>
      <c r="AI1" s="1"/>
      <c r="AJ1" s="29"/>
      <c r="AK1" s="29"/>
    </row>
    <row r="2" spans="1:37" s="17" customFormat="1" ht="18.350000000000001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>Supervisores:  auxiliar1 • supervisor3 •     •  Supervisor Junior: auxiliar3   •  Supervisor técnico: lider1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'01'!M2:Q2+24</f>
        <v>45772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 xml:space="preserve"> </v>
      </c>
      <c r="W2" s="27" t="str">
        <f>_xlfn.XLOOKUP($V$1,$V$28,$B$28," ",0,1)</f>
        <v>auxiliar1</v>
      </c>
      <c r="X2" s="117" t="str">
        <f>_xlfn.XLOOKUP($V$1,$V$32,$B$32," ",0,1)</f>
        <v>lider1</v>
      </c>
      <c r="Y2" s="302"/>
      <c r="Z2" s="57"/>
      <c r="AA2" s="63"/>
      <c r="AB2" s="69"/>
      <c r="AC2" s="72">
        <f>$AC$3</f>
        <v>45772</v>
      </c>
      <c r="AD2" s="72" t="e">
        <f>_xlfn.XLOOKUP(AC2,previsao[dia],previsao[tempo],,0,1)</f>
        <v>#N/A</v>
      </c>
      <c r="AE2" s="73" t="e">
        <f>_xlfn.XLOOKUP($AC$2,previsao[dia],previsao[maxima],,0,1)</f>
        <v>#N/A</v>
      </c>
      <c r="AF2" s="73" t="e">
        <f>_xlfn.XLOOKUP($AC$2,previsao[dia],previsao[minima],,0,1)</f>
        <v>#N/A</v>
      </c>
      <c r="AG2" s="65"/>
      <c r="AH2" s="2"/>
      <c r="AI2" s="2"/>
      <c r="AJ2" s="2"/>
      <c r="AK2" s="29"/>
    </row>
    <row r="3" spans="1:37" s="17" customFormat="1" ht="18.350000000000001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>supervisor4</v>
      </c>
      <c r="W3" s="27" t="str">
        <f>_xlfn.XLOOKUP($V$1,$V$30,$B$30," ",0,1)</f>
        <v>supervisor3</v>
      </c>
      <c r="X3" s="118"/>
      <c r="Y3" s="302"/>
      <c r="Z3" s="57"/>
      <c r="AA3" s="63"/>
      <c r="AB3" s="75"/>
      <c r="AC3" s="72">
        <f>$M$2</f>
        <v>45772</v>
      </c>
      <c r="AD3" s="252" t="e">
        <f>_xlfn.XLOOKUP(AD2,'Referencia - erros'!H2:H30,'Referencia - erros'!I2:I30,,0,1)</f>
        <v>#N/A</v>
      </c>
      <c r="AE3" s="252"/>
      <c r="AF3" s="252"/>
      <c r="AG3" s="7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>auxiliar4</v>
      </c>
      <c r="W4" s="114" t="str">
        <f>_xlfn.XLOOKUP($V$1,$V$31,$B$31," ",0,1)</f>
        <v xml:space="preserve"> </v>
      </c>
      <c r="X4" s="119"/>
      <c r="Y4" s="303"/>
      <c r="Z4" s="63"/>
      <c r="AA4" s="63"/>
      <c r="AB4" s="63"/>
      <c r="AC4" s="63"/>
      <c r="AD4" s="63"/>
      <c r="AE4" s="76"/>
      <c r="AF4" s="76"/>
      <c r="AG4" s="66"/>
    </row>
    <row r="5" spans="1:37" s="17" customFormat="1" ht="21.6" hidden="1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FOLGA</v>
      </c>
      <c r="W5" s="90" t="str">
        <f>_xlfn.XLOOKUP(B5,'Escala mensal'!$E$4:$E$23,'Escala mensal'!$AD$4:$AD$23," ",0,1)</f>
        <v>X</v>
      </c>
      <c r="X5" s="57"/>
      <c r="Y5" s="57"/>
      <c r="Z5" s="63"/>
      <c r="AA5" s="63"/>
      <c r="AB5" s="63"/>
      <c r="AC5" s="63"/>
      <c r="AD5" s="63"/>
      <c r="AE5" s="63"/>
      <c r="AF5" s="63"/>
      <c r="AG5" s="57"/>
    </row>
    <row r="6" spans="1:37" s="17" customFormat="1" ht="22.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227"/>
      <c r="G6" s="227"/>
      <c r="H6" s="227"/>
      <c r="I6" s="227"/>
      <c r="J6" s="227"/>
      <c r="K6" s="227"/>
      <c r="L6" s="227"/>
      <c r="M6" s="227"/>
      <c r="N6" s="87"/>
      <c r="O6" s="87"/>
      <c r="P6" s="87"/>
      <c r="Q6" s="87"/>
      <c r="R6" s="87"/>
      <c r="S6" s="87"/>
      <c r="T6" s="87"/>
      <c r="U6" s="87"/>
      <c r="V6" s="31" t="str">
        <f t="shared" ref="V6:V21" si="0">IF(W6=0,"QAP",IF(W6="X","FOLGA",IF(W6="F","FÉRIAS",IF(W6="A","FOLGA",IF(W6="O","FOLGA",IF(W6=9,"QAP",IF(W6=12,"QAP",IF(W6=7,"QAP",IF(W6=14,"QAP",IF(W6=16,"QAP",IF(W6="B","FOLGA",IF(W6="T","QAP",IF(W6="N","QAP",IF(W6=10,"QAP",IF(W6=11,"QAP",IF(W6="AT","ATESTADO",IF(W6=" ","CONTRATAR")))))))))))))))))</f>
        <v>QAP</v>
      </c>
      <c r="W6" s="90">
        <f>_xlfn.XLOOKUP(B6,'Escala mensal'!$E$4:$E$23,'Escala mensal'!$AD$4:$AD$23," ",0,1)</f>
        <v>0</v>
      </c>
      <c r="X6" s="57"/>
      <c r="Y6" s="57"/>
      <c r="Z6" s="63"/>
      <c r="AA6" s="63"/>
      <c r="AB6" s="63"/>
      <c r="AC6" s="63"/>
      <c r="AD6" s="99"/>
      <c r="AE6" s="63"/>
      <c r="AF6" s="63"/>
      <c r="AG6" s="57"/>
    </row>
    <row r="7" spans="1:37" s="17" customFormat="1" ht="22.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227"/>
      <c r="G7" s="227"/>
      <c r="H7" s="227"/>
      <c r="I7" s="227"/>
      <c r="J7" s="227"/>
      <c r="K7" s="227"/>
      <c r="L7" s="227"/>
      <c r="M7" s="227"/>
      <c r="N7" s="87"/>
      <c r="O7" s="87"/>
      <c r="P7" s="87"/>
      <c r="Q7" s="87"/>
      <c r="R7" s="87"/>
      <c r="S7" s="87"/>
      <c r="T7" s="87"/>
      <c r="U7" s="87"/>
      <c r="V7" s="31" t="str">
        <f t="shared" si="0"/>
        <v>QAP</v>
      </c>
      <c r="W7" s="90">
        <f>_xlfn.XLOOKUP(B7,'Escala mensal'!$E$4:$E$23,'Escala mensal'!$AD$4:$AD$23," ",0,1)</f>
        <v>0</v>
      </c>
      <c r="X7" s="57"/>
      <c r="Y7" s="57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227"/>
      <c r="I8" s="227"/>
      <c r="J8" s="227"/>
      <c r="K8" s="227"/>
      <c r="L8" s="227"/>
      <c r="M8" s="227"/>
      <c r="N8" s="227"/>
      <c r="O8" s="227"/>
      <c r="P8" s="87"/>
      <c r="Q8" s="87"/>
      <c r="R8" s="87"/>
      <c r="S8" s="87"/>
      <c r="T8" s="87"/>
      <c r="U8" s="87"/>
      <c r="V8" s="31" t="str">
        <f t="shared" si="0"/>
        <v>QAP</v>
      </c>
      <c r="W8" s="90">
        <f>_xlfn.XLOOKUP(B8,'Escala mensal'!$E$4:$E$23,'Escala mensal'!$AD$4:$AD$23," ",0,1)</f>
        <v>0</v>
      </c>
      <c r="X8" s="57"/>
      <c r="Y8" s="57"/>
      <c r="Z8" s="63"/>
      <c r="AA8" s="63"/>
      <c r="AB8" s="63"/>
      <c r="AC8" s="63"/>
      <c r="AD8" s="63"/>
      <c r="AE8" s="63"/>
      <c r="AF8" s="63"/>
      <c r="AG8" s="57"/>
    </row>
    <row r="9" spans="1:37" s="17" customFormat="1" ht="22.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227"/>
      <c r="I9" s="227"/>
      <c r="J9" s="227"/>
      <c r="K9" s="227"/>
      <c r="L9" s="227"/>
      <c r="M9" s="227"/>
      <c r="N9" s="227"/>
      <c r="O9" s="227"/>
      <c r="P9" s="87"/>
      <c r="Q9" s="87"/>
      <c r="R9" s="87"/>
      <c r="S9" s="87"/>
      <c r="T9" s="87"/>
      <c r="U9" s="87"/>
      <c r="V9" s="31" t="str">
        <f t="shared" si="0"/>
        <v>QAP</v>
      </c>
      <c r="W9" s="90">
        <f>_xlfn.XLOOKUP(B9,'Escala mensal'!$E$4:$E$23,'Escala mensal'!$AD$4:$AD$23," ",0,1)</f>
        <v>0</v>
      </c>
      <c r="X9" s="57"/>
      <c r="Y9" s="57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2.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227"/>
      <c r="J10" s="227"/>
      <c r="K10" s="227"/>
      <c r="L10" s="227"/>
      <c r="M10" s="227"/>
      <c r="N10" s="227"/>
      <c r="O10" s="227"/>
      <c r="P10" s="227"/>
      <c r="Q10" s="87"/>
      <c r="R10" s="87"/>
      <c r="S10" s="87"/>
      <c r="T10" s="87"/>
      <c r="U10" s="87"/>
      <c r="V10" s="31" t="str">
        <f t="shared" si="0"/>
        <v>QAP</v>
      </c>
      <c r="W10" s="90">
        <f>_xlfn.XLOOKUP(B10,'Escala mensal'!$E$4:$E$23,'Escala mensal'!$AD$4:$AD$23," ",0,1)</f>
        <v>0</v>
      </c>
      <c r="X10" s="57"/>
      <c r="Y10" s="57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227"/>
      <c r="L11" s="227"/>
      <c r="M11" s="227"/>
      <c r="N11" s="227"/>
      <c r="O11" s="227"/>
      <c r="P11" s="227"/>
      <c r="Q11" s="227"/>
      <c r="R11" s="227"/>
      <c r="S11" s="87"/>
      <c r="T11" s="87"/>
      <c r="U11" s="87"/>
      <c r="V11" s="31" t="str">
        <f t="shared" si="0"/>
        <v>QAP</v>
      </c>
      <c r="W11" s="90">
        <f>_xlfn.XLOOKUP(B11,'Escala mensal'!$E$4:$E$23,'Escala mensal'!$AD$4:$AD$23," ",0,1)</f>
        <v>0</v>
      </c>
      <c r="X11" s="57"/>
      <c r="Y11" s="57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2.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227"/>
      <c r="L12" s="227"/>
      <c r="M12" s="227"/>
      <c r="N12" s="227"/>
      <c r="O12" s="227"/>
      <c r="P12" s="227"/>
      <c r="Q12" s="227"/>
      <c r="R12" s="227"/>
      <c r="S12" s="87"/>
      <c r="T12" s="87"/>
      <c r="U12" s="87"/>
      <c r="V12" s="31" t="str">
        <f t="shared" si="0"/>
        <v>QAP</v>
      </c>
      <c r="W12" s="90">
        <f>_xlfn.XLOOKUP(B12,'Escala mensal'!$E$4:$E$23,'Escala mensal'!$AD$4:$AD$23," ",0,1)</f>
        <v>0</v>
      </c>
      <c r="X12" s="57"/>
      <c r="Y12" s="57"/>
      <c r="Z12" s="63"/>
      <c r="AA12" s="63"/>
      <c r="AB12" s="63"/>
      <c r="AC12" s="63"/>
      <c r="AD12" s="63"/>
      <c r="AE12" s="63"/>
      <c r="AF12" s="63"/>
      <c r="AG12" s="57"/>
    </row>
    <row r="13" spans="1:37" s="17" customFormat="1" ht="22.1" hidden="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31" t="str">
        <f t="shared" si="0"/>
        <v>FOLGA</v>
      </c>
      <c r="W13" s="90" t="str">
        <f>_xlfn.XLOOKUP(B13,'Escala mensal'!$E$4:$E$23,'Escala mensal'!$AD$4:$AD$23," ",0,1)</f>
        <v>X</v>
      </c>
      <c r="X13" s="57"/>
      <c r="Y13" s="57"/>
      <c r="Z13" s="63"/>
      <c r="AA13" s="63"/>
      <c r="AB13" s="63"/>
      <c r="AC13" s="63"/>
      <c r="AD13" s="63"/>
      <c r="AE13" s="63"/>
      <c r="AF13" s="63"/>
      <c r="AG13" s="57"/>
    </row>
    <row r="14" spans="1:37" ht="22.1" hidden="1" customHeight="1" x14ac:dyDescent="0.6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31" t="str">
        <f t="shared" si="0"/>
        <v>FOLGA</v>
      </c>
      <c r="W14" s="90" t="str">
        <f>_xlfn.XLOOKUP(B14,'Escala mensal'!$E$4:$E$23,'Escala mensal'!$AD$4:$AD$23," ",0,1)</f>
        <v>X</v>
      </c>
      <c r="X14" s="57"/>
      <c r="Y14" s="57"/>
      <c r="Z14" s="63"/>
      <c r="AA14" s="63"/>
      <c r="AB14" s="63"/>
      <c r="AC14" s="63"/>
      <c r="AD14" s="63"/>
    </row>
    <row r="15" spans="1:37" ht="22.1" customHeight="1" x14ac:dyDescent="0.6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227"/>
      <c r="M15" s="227"/>
      <c r="N15" s="227"/>
      <c r="O15" s="227"/>
      <c r="P15" s="227"/>
      <c r="Q15" s="227"/>
      <c r="R15" s="227"/>
      <c r="S15" s="227"/>
      <c r="T15" s="87"/>
      <c r="U15" s="87"/>
      <c r="V15" s="31" t="str">
        <f t="shared" si="0"/>
        <v>QAP</v>
      </c>
      <c r="W15" s="90">
        <f>_xlfn.XLOOKUP(B15,'Escala mensal'!$E$4:$E$23,'Escala mensal'!$AD$4:$AD$23," ",0,1)</f>
        <v>0</v>
      </c>
      <c r="X15" s="57"/>
      <c r="Y15" s="57"/>
      <c r="Z15" s="63"/>
      <c r="AA15" s="63"/>
      <c r="AB15" s="63"/>
      <c r="AC15" s="63"/>
      <c r="AD15" s="63"/>
    </row>
    <row r="16" spans="1:37" ht="22.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227"/>
      <c r="N16" s="227"/>
      <c r="O16" s="227"/>
      <c r="P16" s="227"/>
      <c r="Q16" s="227"/>
      <c r="R16" s="227"/>
      <c r="S16" s="227"/>
      <c r="T16" s="227"/>
      <c r="U16" s="87"/>
      <c r="V16" s="31" t="str">
        <f t="shared" si="0"/>
        <v>QAP</v>
      </c>
      <c r="W16" s="90">
        <f>_xlfn.XLOOKUP(B16,'Escala mensal'!$E$4:$E$23,'Escala mensal'!$AD$4:$AD$23," ",0,1)</f>
        <v>0</v>
      </c>
      <c r="X16" s="57"/>
      <c r="Y16" s="57"/>
      <c r="Z16" s="63"/>
      <c r="AA16" s="63"/>
      <c r="AB16" s="63"/>
      <c r="AC16" s="63"/>
      <c r="AD16" s="63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169" t="str">
        <f t="shared" si="0"/>
        <v>QAP</v>
      </c>
      <c r="W17" s="170">
        <f>_xlfn.XLOOKUP(B17,'Escala mensal'!$E$4:$E$23,'Escala mensal'!$AD$4:$AD$23," ",0,1)</f>
        <v>0</v>
      </c>
      <c r="X17" s="171"/>
      <c r="Y17" s="171"/>
      <c r="Z17" s="63"/>
      <c r="AA17" s="63"/>
      <c r="AB17" s="63"/>
      <c r="AC17" s="63"/>
      <c r="AD17" s="63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FOLGA</v>
      </c>
      <c r="W18" s="90" t="str">
        <f>_xlfn.XLOOKUP(B18,'Escala mensal'!$E$4:$E$23,'Escala mensal'!$AD$4:$AD$23," ",0,1)</f>
        <v>X</v>
      </c>
      <c r="X18" s="57"/>
      <c r="Y18" s="57"/>
      <c r="Z18" s="63"/>
      <c r="AA18" s="63"/>
      <c r="AB18" s="63"/>
      <c r="AC18" s="63"/>
      <c r="AD18" s="63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mensal'!$AD$4:$AD$23," ",0,1)</f>
        <v>0</v>
      </c>
      <c r="X19" s="57"/>
      <c r="Y19" s="57"/>
      <c r="Z19" s="63"/>
      <c r="AA19" s="63"/>
      <c r="AB19" s="63"/>
      <c r="AC19" s="63"/>
      <c r="AD19" s="63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mensal'!$AD$4:$AD$23," ",0,1)</f>
        <v>0</v>
      </c>
      <c r="X20" s="57"/>
      <c r="Y20" s="57"/>
      <c r="Z20" s="63"/>
      <c r="AA20" s="63"/>
      <c r="AB20" s="63"/>
      <c r="AC20" s="63"/>
      <c r="AD20" s="63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mensal'!$AD$4:$AD$23," ",0,1)</f>
        <v>0</v>
      </c>
      <c r="X21" s="57"/>
      <c r="Y21" s="57"/>
      <c r="Z21" s="63"/>
      <c r="AA21" s="63"/>
      <c r="AB21" s="63"/>
      <c r="AC21" s="63"/>
      <c r="AD21" s="63"/>
    </row>
    <row r="22" spans="1:37" ht="22.1" customHeight="1" x14ac:dyDescent="0.6">
      <c r="A22" s="253" t="str">
        <f>_xlfn.CONCAT(SUBTOTAL(103, $A$5:$A$20), " ", "Op. estacionamento")</f>
        <v>9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3"/>
      <c r="W22" s="54"/>
      <c r="X22" s="57"/>
      <c r="Y22" s="57"/>
      <c r="Z22" s="63"/>
      <c r="AA22" s="63"/>
      <c r="AB22" s="63"/>
      <c r="AC22" s="63"/>
      <c r="AD22" s="63"/>
      <c r="AJ22" s="17"/>
    </row>
    <row r="23" spans="1:37" s="30" customFormat="1" ht="22.1" hidden="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1">IF(W23=0,"QAP",IF(W23="X","FOLGA",IF(W23="F","FÉRIAS",IF(W23="A","FOLGA",IF(W23="O","FOLGA",IF(W23=9,"QAP",IF(W23=12,"QAP",IF(W23=7,"QAP",IF(W23=14,"QAP",IF(W23=16,"QAP",IF(W23="B","FOLGA",IF(W23="T","QAP",IF(W23="N","QAP",IF(W23=10,"QAP",IF(W23=11,"QAP",IF(W23="AT","ATESTADO",IF(W23=" ","CONTRATAR")))))))))))))))))</f>
        <v>FÉRIAS</v>
      </c>
      <c r="W23" s="90" t="str">
        <f>_xlfn.XLOOKUP(B23,'Escala mensal'!$E$28:$E$36,'Escala mensal'!$AD$28:$AD$36,,0,1)</f>
        <v>F</v>
      </c>
      <c r="X23" s="59"/>
      <c r="Y23" s="59"/>
      <c r="Z23" s="63"/>
      <c r="AA23" s="63"/>
      <c r="AB23" s="63"/>
      <c r="AC23" s="63"/>
      <c r="AD23" s="63"/>
      <c r="AE23" s="64"/>
      <c r="AF23" s="63"/>
      <c r="AG23" s="59"/>
    </row>
    <row r="24" spans="1:37" s="30" customFormat="1" ht="22.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228"/>
      <c r="J24" s="228"/>
      <c r="K24" s="228"/>
      <c r="L24" s="228"/>
      <c r="M24" s="228"/>
      <c r="N24" s="228"/>
      <c r="O24" s="228"/>
      <c r="P24" s="228"/>
      <c r="Q24" s="88"/>
      <c r="R24" s="88"/>
      <c r="S24" s="88"/>
      <c r="T24" s="88"/>
      <c r="U24" s="89"/>
      <c r="V24" s="31" t="str">
        <f t="shared" si="1"/>
        <v>QAP</v>
      </c>
      <c r="W24" s="90">
        <f>_xlfn.XLOOKUP(B24,'Escala mensal'!$E$28:$E$36,'Escala mensal'!$AD$28:$AD$36,,0,1)</f>
        <v>0</v>
      </c>
      <c r="X24" s="59"/>
      <c r="Y24" s="59"/>
      <c r="Z24" s="63"/>
      <c r="AA24" s="63"/>
      <c r="AB24" s="63"/>
      <c r="AC24" s="63"/>
      <c r="AD24" s="63"/>
      <c r="AE24" s="64"/>
      <c r="AF24" s="63"/>
      <c r="AG24" s="59"/>
    </row>
    <row r="25" spans="1:37" s="30" customFormat="1" ht="22.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88"/>
      <c r="G25" s="88"/>
      <c r="H25" s="88"/>
      <c r="I25" s="88"/>
      <c r="J25" s="88"/>
      <c r="K25" s="88"/>
      <c r="L25" s="88"/>
      <c r="M25" s="228"/>
      <c r="N25" s="228"/>
      <c r="O25" s="228"/>
      <c r="P25" s="228"/>
      <c r="Q25" s="228"/>
      <c r="R25" s="228"/>
      <c r="S25" s="228"/>
      <c r="T25" s="228"/>
      <c r="U25" s="228"/>
      <c r="V25" s="31" t="str">
        <f t="shared" si="1"/>
        <v>QAP</v>
      </c>
      <c r="W25" s="90">
        <f>_xlfn.XLOOKUP(B25,'Escala mensal'!$E$28:$E$36,'Escala mensal'!$AD$28:$AD$36,,0,1)</f>
        <v>0</v>
      </c>
      <c r="X25" s="59"/>
      <c r="Y25" s="59"/>
      <c r="Z25" s="63"/>
      <c r="AA25" s="63"/>
      <c r="AB25" s="63"/>
      <c r="AC25" s="63"/>
      <c r="AD25" s="63"/>
      <c r="AE25" s="64"/>
      <c r="AF25" s="63"/>
      <c r="AG25" s="59"/>
    </row>
    <row r="26" spans="1:37" s="30" customFormat="1" ht="22.1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228"/>
      <c r="N26" s="228"/>
      <c r="O26" s="228"/>
      <c r="P26" s="228"/>
      <c r="Q26" s="228"/>
      <c r="R26" s="228"/>
      <c r="S26" s="228"/>
      <c r="T26" s="228"/>
      <c r="U26" s="228"/>
      <c r="V26" s="31" t="str">
        <f t="shared" si="1"/>
        <v>QAP</v>
      </c>
      <c r="W26" s="90">
        <f>_xlfn.XLOOKUP(B26,'Escala mensal'!$E$28:$E$36,'Escala mensal'!$AD$28:$AD$36,,0,1)</f>
        <v>0</v>
      </c>
      <c r="X26" s="59"/>
      <c r="Y26" s="59"/>
      <c r="Z26" s="63"/>
      <c r="AA26" s="63"/>
      <c r="AB26" s="63"/>
      <c r="AC26" s="63"/>
      <c r="AD26" s="63"/>
      <c r="AE26" s="64"/>
      <c r="AF26" s="63"/>
      <c r="AG26" s="59"/>
    </row>
    <row r="27" spans="1:37" s="30" customFormat="1" ht="22.1" customHeight="1" x14ac:dyDescent="0.6">
      <c r="A27" s="253" t="str">
        <f>CONCATENATE(SUBTOTAL(103, $A$23:$A$26), " ", "Cftv")</f>
        <v>3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4"/>
      <c r="W27" s="54"/>
      <c r="X27" s="59"/>
      <c r="Y27" s="59"/>
      <c r="Z27" s="63"/>
      <c r="AA27" s="63"/>
      <c r="AB27" s="63"/>
      <c r="AC27" s="63"/>
      <c r="AD27" s="63"/>
      <c r="AE27" s="64"/>
      <c r="AF27" s="63"/>
      <c r="AG27" s="59"/>
    </row>
    <row r="28" spans="1:37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QAP</v>
      </c>
      <c r="W28" s="90">
        <f>_xlfn.XLOOKUP(B28,'Escala mensal'!$E$28:$E$36,'Escala mensal'!$AD$28:$AD$36,,0,1)</f>
        <v>0</v>
      </c>
      <c r="X28" s="59"/>
      <c r="Y28" s="59"/>
      <c r="Z28" s="63"/>
      <c r="AA28" s="63"/>
      <c r="AB28" s="63"/>
      <c r="AC28" s="63"/>
      <c r="AD28" s="63"/>
      <c r="AE28" s="64"/>
      <c r="AF28" s="63"/>
      <c r="AG28" s="59"/>
    </row>
    <row r="29" spans="1:37" s="36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QAP</v>
      </c>
      <c r="W29" s="90">
        <f>_xlfn.XLOOKUP(B29,'Escala mensal'!$E$28:$E$36,'Escala mensal'!$AD$28:$AD$36,,0,1)</f>
        <v>0</v>
      </c>
      <c r="X29" s="57"/>
      <c r="Y29" s="57"/>
      <c r="Z29" s="63"/>
      <c r="AA29" s="63"/>
      <c r="AB29" s="63"/>
      <c r="AC29" s="63"/>
      <c r="AD29" s="63"/>
      <c r="AE29" s="64"/>
      <c r="AF29" s="64"/>
      <c r="AG29" s="56"/>
      <c r="AH29" s="34"/>
      <c r="AI29" s="34"/>
      <c r="AJ29" s="17"/>
      <c r="AK29" s="34"/>
    </row>
    <row r="30" spans="1:37" s="36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QAP</v>
      </c>
      <c r="W30" s="90">
        <f>_xlfn.XLOOKUP(B30,'Escala mensal'!$E$28:$E$36,'Escala mensal'!$AD$28:$AD$36,,0,1)</f>
        <v>0</v>
      </c>
      <c r="X30" s="57"/>
      <c r="Y30" s="57"/>
      <c r="Z30" s="63"/>
      <c r="AA30" s="63"/>
      <c r="AB30" s="63"/>
      <c r="AC30" s="63"/>
      <c r="AD30" s="63"/>
      <c r="AE30" s="64"/>
      <c r="AF30" s="64"/>
      <c r="AG30" s="56"/>
      <c r="AH30" s="34"/>
      <c r="AI30" s="34"/>
      <c r="AJ30" s="17"/>
      <c r="AK30" s="34"/>
    </row>
    <row r="31" spans="1:37" s="36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2"/>
        <v>FOLGA</v>
      </c>
      <c r="W31" s="90" t="str">
        <f>_xlfn.XLOOKUP(B31,'Escala mensal'!$E$28:$E$36,'Escala mensal'!$AD$28:$AD$36,,0,1)</f>
        <v>X</v>
      </c>
      <c r="X31" s="57"/>
      <c r="Y31" s="57"/>
      <c r="Z31" s="63"/>
      <c r="AA31" s="63"/>
      <c r="AB31" s="63"/>
      <c r="AC31" s="63"/>
      <c r="AD31" s="63"/>
      <c r="AE31" s="64"/>
      <c r="AF31" s="64"/>
      <c r="AG31" s="56"/>
      <c r="AH31" s="34"/>
      <c r="AI31" s="34"/>
      <c r="AJ31" s="17"/>
      <c r="AK31" s="34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QAP</v>
      </c>
      <c r="W32" s="90">
        <f>_xlfn.XLOOKUP(B32,'Escala mensal'!$E$28:$E$36,'Escala mensal'!$AD$28:$AD$36,,0,1)</f>
        <v>0</v>
      </c>
      <c r="X32" s="57"/>
      <c r="Y32" s="57"/>
      <c r="Z32" s="63"/>
      <c r="AA32" s="63"/>
      <c r="AB32" s="63"/>
      <c r="AC32" s="63"/>
      <c r="AD32" s="63"/>
      <c r="AE32" s="64"/>
      <c r="AF32" s="64"/>
      <c r="AG32" s="56"/>
      <c r="AH32" s="34"/>
      <c r="AI32" s="34"/>
      <c r="AJ32" s="17"/>
      <c r="AK32" s="34"/>
    </row>
    <row r="33" spans="1:37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 xml:space="preserve">FOLGAS:  • colaborador1 •   •   •   •  •   •   •   • colaborador4 • colaborador3 •   •   •   • colaborador2 •   •   •   •   •   •  •  •  •  •  • supervisor1•  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>OP.Cftv :   • supervisor4 • auxiliar4 • auxiliar2</v>
      </c>
      <c r="Q33" s="296"/>
      <c r="R33" s="296"/>
      <c r="S33" s="296"/>
      <c r="T33" s="296"/>
      <c r="U33" s="297"/>
      <c r="V33" s="177"/>
      <c r="W33" s="177"/>
      <c r="X33" s="99"/>
      <c r="Y33" s="99"/>
      <c r="Z33" s="99"/>
      <c r="AA33" s="99"/>
      <c r="AB33" s="99"/>
      <c r="AC33" s="99"/>
      <c r="AD33" s="99"/>
      <c r="AE33" s="178"/>
      <c r="AF33" s="99"/>
      <c r="AG33" s="99"/>
      <c r="AH33" s="100"/>
      <c r="AI33" s="100"/>
      <c r="AJ33" s="100"/>
      <c r="AK33" s="100"/>
    </row>
    <row r="34" spans="1:37" s="100" customFormat="1" ht="21.25" customHeight="1" x14ac:dyDescent="0.4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",$X$36)</f>
        <v xml:space="preserve">FÉRIAS:  •   •   •   •   •  •   •   •   •   •    •   •   •   •   •   •   •   • supervisor2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98"/>
      <c r="Q34" s="299"/>
      <c r="R34" s="299"/>
      <c r="S34" s="299"/>
      <c r="T34" s="299"/>
      <c r="U34" s="300"/>
      <c r="V34" s="99"/>
      <c r="W34" s="99"/>
      <c r="X34" s="99"/>
      <c r="Y34" s="99"/>
      <c r="Z34" s="99"/>
      <c r="AA34" s="99"/>
      <c r="AB34" s="99"/>
      <c r="AC34" s="99"/>
      <c r="AD34" s="99"/>
      <c r="AE34" s="178"/>
      <c r="AF34" s="178"/>
      <c r="AG34" s="178"/>
      <c r="AH34" s="179"/>
      <c r="AI34" s="179"/>
      <c r="AK34" s="179"/>
    </row>
    <row r="35" spans="1:37" s="182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184"/>
      <c r="W35" s="184"/>
      <c r="X35" s="185" t="str">
        <f>_xlfn.XLOOKUP($A$35,$V$31,$B$31," ",0,1)</f>
        <v xml:space="preserve"> </v>
      </c>
      <c r="Y35" s="185"/>
      <c r="Z35" s="99"/>
      <c r="AA35" s="99"/>
      <c r="AB35" s="99"/>
      <c r="AC35" s="99"/>
      <c r="AD35" s="99"/>
      <c r="AE35" s="178"/>
      <c r="AF35" s="99"/>
      <c r="AG35" s="99"/>
    </row>
    <row r="36" spans="1:37" s="58" customFormat="1" ht="36.700000000000003" hidden="1" customHeight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 xml:space="preserve"> 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>supervisor2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63"/>
      <c r="AC36" s="63"/>
      <c r="AD36" s="63"/>
      <c r="AE36" s="64"/>
      <c r="AF36" s="63"/>
      <c r="AG36" s="59"/>
      <c r="AH36" s="59"/>
      <c r="AI36" s="59"/>
      <c r="AJ36" s="59"/>
      <c r="AK36" s="59"/>
    </row>
    <row r="37" spans="1:37" s="33" customFormat="1" hidden="1" x14ac:dyDescent="0.6">
      <c r="A37" s="91" t="s">
        <v>154</v>
      </c>
      <c r="B37" s="91" t="str">
        <f>_xlfn.XLOOKUP($A$37,$V$5,$B$5," ",0,1)</f>
        <v>colaborador1</v>
      </c>
      <c r="C37" s="91" t="str">
        <f>_xlfn.XLOOKUP($A$37,$V$6,$B$6," ",0,1)</f>
        <v xml:space="preserve"> </v>
      </c>
      <c r="D37" s="91" t="str">
        <f>_xlfn.XLOOKUP($A$37,$V$7,$B$7," ",0,1)</f>
        <v xml:space="preserve"> </v>
      </c>
      <c r="E37" s="91" t="str">
        <f>_xlfn.XLOOKUP($A$37,$V$8,$B$8," ",0,1)</f>
        <v xml:space="preserve"> </v>
      </c>
      <c r="F37" s="91" t="str">
        <f>_xlfn.XLOOKUP($A$37,$V$9,$B$9,"",0,1)</f>
        <v/>
      </c>
      <c r="G37" s="91" t="str">
        <f>_xlfn.XLOOKUP($A$37,$V$10,$B$10," ",0,1)</f>
        <v xml:space="preserve"> </v>
      </c>
      <c r="H37" s="91" t="str">
        <f>_xlfn.XLOOKUP($A$37,$V$11,$B$11," ",0,1)</f>
        <v xml:space="preserve"> </v>
      </c>
      <c r="I37" s="91" t="str">
        <f>_xlfn.XLOOKUP($A$37,$V$12,$B$12," ",0,1)</f>
        <v xml:space="preserve"> </v>
      </c>
      <c r="J37" s="91" t="str">
        <f>_xlfn.XLOOKUP($A$37,$V$13,$B$13," ",0,1)</f>
        <v>colaborador4</v>
      </c>
      <c r="K37" s="91" t="str">
        <f>_xlfn.XLOOKUP($A$37,$V$14,$B$14," ",0,1)</f>
        <v>colaborador3</v>
      </c>
      <c r="L37" s="91" t="str">
        <f>_xlfn.XLOOKUP($A$37,$V$15,$B$15," ",0,1)</f>
        <v xml:space="preserve"> </v>
      </c>
      <c r="M37" s="91" t="str">
        <f>_xlfn.XLOOKUP($A$37,$V$16,$B$16," ",0,1)</f>
        <v xml:space="preserve"> </v>
      </c>
      <c r="N37" s="91" t="str">
        <f>_xlfn.XLOOKUP($A$37,$V$17,$B$17," ",0,1)</f>
        <v xml:space="preserve"> </v>
      </c>
      <c r="O37" s="91" t="str">
        <f>_xlfn.XLOOKUP($A$37,$V$18,$B$18," ",0,1)</f>
        <v>colaborador2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 xml:space="preserve"> </v>
      </c>
      <c r="T37" s="91" t="str">
        <f>_xlfn.XLOOKUP($A$37,$V$24,$B$24," ",0,1)</f>
        <v xml:space="preserve"> </v>
      </c>
      <c r="U37" s="91" t="str">
        <f>_xlfn.XLOOKUP($A$37,$V$25,$B$25," ",0,1)</f>
        <v xml:space="preserve"> </v>
      </c>
      <c r="V37" s="91" t="str">
        <f>_xlfn.XLOOKUP($A$37,$V$26,$B$26," ",0,1)</f>
        <v xml:space="preserve"> </v>
      </c>
      <c r="W37" s="91" t="str">
        <f>_xlfn.XLOOKUP($A$37,$V$28,$B$28," ",0,1)</f>
        <v xml:space="preserve"> </v>
      </c>
      <c r="X37" s="91" t="str">
        <f>_xlfn.XLOOKUP($A$37,$V$29,$B$29," ",0,1)</f>
        <v xml:space="preserve"> </v>
      </c>
      <c r="Y37" s="91" t="str">
        <f>_xlfn.XLOOKUP($A$37,$V$30,$B$30," ",0,1)</f>
        <v xml:space="preserve"> </v>
      </c>
      <c r="Z37" s="91" t="str">
        <f>_xlfn.XLOOKUP($A$37,$V$31,$B$31," ",0,1)</f>
        <v>supervisor1</v>
      </c>
      <c r="AA37" s="91" t="str">
        <f>_xlfn.XLOOKUP($A$37,$V$32,$B$32," ",0,1)</f>
        <v xml:space="preserve"> </v>
      </c>
      <c r="AB37" s="16"/>
      <c r="AC37" s="15"/>
      <c r="AD37" s="15"/>
      <c r="AE37" s="15"/>
      <c r="AF37" s="18"/>
      <c r="AG37" s="34"/>
      <c r="AH37" s="34"/>
      <c r="AI37" s="34"/>
      <c r="AJ37" s="17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6"/>
      <c r="AC38" s="15"/>
      <c r="AD38" s="15"/>
      <c r="AE38" s="15"/>
      <c r="AF38" s="18"/>
      <c r="AG38" s="34"/>
      <c r="AH38" s="34"/>
      <c r="AI38" s="34"/>
      <c r="AJ38" s="17"/>
      <c r="AK38" s="34"/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3">SUM($BF$274:$BW$274)</f>
        <v>0</v>
      </c>
      <c r="AO94" s="206">
        <f t="shared" si="3"/>
        <v>0</v>
      </c>
      <c r="AP94" s="206">
        <f t="shared" si="3"/>
        <v>0</v>
      </c>
      <c r="AQ94" s="206">
        <f t="shared" si="3"/>
        <v>0</v>
      </c>
      <c r="AR94" s="206">
        <f t="shared" si="3"/>
        <v>0</v>
      </c>
      <c r="AS94" s="206">
        <f t="shared" si="3"/>
        <v>0</v>
      </c>
      <c r="AT94" s="206">
        <f t="shared" si="3"/>
        <v>0</v>
      </c>
      <c r="AU94" s="206">
        <f t="shared" si="3"/>
        <v>0</v>
      </c>
      <c r="AV94" s="206">
        <f t="shared" si="3"/>
        <v>0</v>
      </c>
      <c r="AW94" s="206">
        <f t="shared" si="3"/>
        <v>0</v>
      </c>
      <c r="AX94" s="206">
        <f t="shared" si="3"/>
        <v>0</v>
      </c>
      <c r="AY94" s="206">
        <f t="shared" si="3"/>
        <v>0</v>
      </c>
      <c r="AZ94" s="206">
        <f t="shared" si="3"/>
        <v>0</v>
      </c>
      <c r="BA94" s="206">
        <f t="shared" si="3"/>
        <v>0</v>
      </c>
      <c r="BB94" s="206">
        <f t="shared" si="3"/>
        <v>0</v>
      </c>
      <c r="BC94" s="206">
        <f t="shared" si="3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4">
    <mergeCell ref="A65:B65"/>
    <mergeCell ref="A66:B66"/>
    <mergeCell ref="E66:F66"/>
    <mergeCell ref="I66:J66"/>
    <mergeCell ref="M66:N66"/>
    <mergeCell ref="A69:B69"/>
    <mergeCell ref="E69:F69"/>
    <mergeCell ref="I69:J69"/>
    <mergeCell ref="M69:N69"/>
    <mergeCell ref="I65:J65"/>
    <mergeCell ref="M65:N65"/>
    <mergeCell ref="A67:B67"/>
    <mergeCell ref="E67:F67"/>
    <mergeCell ref="I67:J67"/>
    <mergeCell ref="M67:N67"/>
    <mergeCell ref="A68:B68"/>
    <mergeCell ref="E68:F68"/>
    <mergeCell ref="I68:J68"/>
    <mergeCell ref="M68:N68"/>
    <mergeCell ref="E65:F65"/>
    <mergeCell ref="A62:B62"/>
    <mergeCell ref="E62:F62"/>
    <mergeCell ref="I62:J62"/>
    <mergeCell ref="M62:N62"/>
    <mergeCell ref="B61:C61"/>
    <mergeCell ref="F61:G61"/>
    <mergeCell ref="J61:K61"/>
    <mergeCell ref="N61:O61"/>
    <mergeCell ref="A64:B64"/>
    <mergeCell ref="E64:F64"/>
    <mergeCell ref="I64:J64"/>
    <mergeCell ref="A63:B63"/>
    <mergeCell ref="E63:F63"/>
    <mergeCell ref="I63:J63"/>
    <mergeCell ref="M63:N63"/>
    <mergeCell ref="M64:N64"/>
    <mergeCell ref="A60:B60"/>
    <mergeCell ref="E60:F60"/>
    <mergeCell ref="I60:J60"/>
    <mergeCell ref="M60:N60"/>
    <mergeCell ref="Q60:R60"/>
    <mergeCell ref="A59:B59"/>
    <mergeCell ref="E59:F59"/>
    <mergeCell ref="I59:J59"/>
    <mergeCell ref="M59:N59"/>
    <mergeCell ref="Q59:R59"/>
    <mergeCell ref="A58:B58"/>
    <mergeCell ref="E58:F58"/>
    <mergeCell ref="I58:J58"/>
    <mergeCell ref="M58:N58"/>
    <mergeCell ref="Q58:R58"/>
    <mergeCell ref="A57:B57"/>
    <mergeCell ref="E57:F57"/>
    <mergeCell ref="I57:J57"/>
    <mergeCell ref="M57:N57"/>
    <mergeCell ref="Q57:R57"/>
    <mergeCell ref="A56:B56"/>
    <mergeCell ref="E56:F56"/>
    <mergeCell ref="I56:J56"/>
    <mergeCell ref="M56:N56"/>
    <mergeCell ref="Q56:R56"/>
    <mergeCell ref="A55:B55"/>
    <mergeCell ref="E55:F55"/>
    <mergeCell ref="I55:J55"/>
    <mergeCell ref="M55:N55"/>
    <mergeCell ref="Q55:R55"/>
    <mergeCell ref="A51:B51"/>
    <mergeCell ref="E51:F51"/>
    <mergeCell ref="I51:J51"/>
    <mergeCell ref="M51:N51"/>
    <mergeCell ref="Q51:R51"/>
    <mergeCell ref="A54:B54"/>
    <mergeCell ref="E54:F54"/>
    <mergeCell ref="I54:J54"/>
    <mergeCell ref="M54:N54"/>
    <mergeCell ref="Q54:R54"/>
    <mergeCell ref="A53:B53"/>
    <mergeCell ref="E53:F53"/>
    <mergeCell ref="I53:J53"/>
    <mergeCell ref="M53:N53"/>
    <mergeCell ref="Q53:R53"/>
    <mergeCell ref="Q52:R52"/>
    <mergeCell ref="A52:B52"/>
    <mergeCell ref="E52:F52"/>
    <mergeCell ref="I52:J52"/>
    <mergeCell ref="M52:N52"/>
    <mergeCell ref="A33:O33"/>
    <mergeCell ref="P33:U34"/>
    <mergeCell ref="A34:O34"/>
    <mergeCell ref="A35:J35"/>
    <mergeCell ref="K35:U35"/>
    <mergeCell ref="Q47:R47"/>
    <mergeCell ref="A46:B46"/>
    <mergeCell ref="E46:F46"/>
    <mergeCell ref="I46:J46"/>
    <mergeCell ref="M46:N46"/>
    <mergeCell ref="Q46:R46"/>
    <mergeCell ref="B39:C39"/>
    <mergeCell ref="F39:G39"/>
    <mergeCell ref="J39:K39"/>
    <mergeCell ref="N39:O39"/>
    <mergeCell ref="R39:S39"/>
    <mergeCell ref="A40:B40"/>
    <mergeCell ref="E40:F40"/>
    <mergeCell ref="I40:J40"/>
    <mergeCell ref="M40:N40"/>
    <mergeCell ref="Q40:R40"/>
    <mergeCell ref="A41:B41"/>
    <mergeCell ref="E41:F41"/>
    <mergeCell ref="I41:J41"/>
    <mergeCell ref="A1:N1"/>
    <mergeCell ref="O1:Q1"/>
    <mergeCell ref="S1:T1"/>
    <mergeCell ref="A2:L3"/>
    <mergeCell ref="M2:Q2"/>
    <mergeCell ref="R2:U2"/>
    <mergeCell ref="AD3:AF3"/>
    <mergeCell ref="A22:C22"/>
    <mergeCell ref="A27:C27"/>
    <mergeCell ref="Y1:Y4"/>
    <mergeCell ref="M49:N49"/>
    <mergeCell ref="Q49:R49"/>
    <mergeCell ref="A48:B48"/>
    <mergeCell ref="E48:F48"/>
    <mergeCell ref="I48:J48"/>
    <mergeCell ref="M48:N48"/>
    <mergeCell ref="Q48:R48"/>
    <mergeCell ref="M41:N41"/>
    <mergeCell ref="Q41:R41"/>
    <mergeCell ref="A42:B42"/>
    <mergeCell ref="E42:F42"/>
    <mergeCell ref="I42:J42"/>
    <mergeCell ref="M42:N42"/>
    <mergeCell ref="Q42:R42"/>
    <mergeCell ref="A43:B43"/>
    <mergeCell ref="E43:F43"/>
    <mergeCell ref="I43:J43"/>
    <mergeCell ref="M43:N43"/>
    <mergeCell ref="Q43:R43"/>
    <mergeCell ref="BE197:BW197"/>
    <mergeCell ref="BE216:BW216"/>
    <mergeCell ref="A44:B44"/>
    <mergeCell ref="E44:F44"/>
    <mergeCell ref="I44:J44"/>
    <mergeCell ref="M44:N44"/>
    <mergeCell ref="Q44:R44"/>
    <mergeCell ref="A47:B47"/>
    <mergeCell ref="E47:F47"/>
    <mergeCell ref="I47:J47"/>
    <mergeCell ref="M47:N47"/>
    <mergeCell ref="A45:B45"/>
    <mergeCell ref="B50:C50"/>
    <mergeCell ref="F50:G50"/>
    <mergeCell ref="J50:K50"/>
    <mergeCell ref="N50:O50"/>
    <mergeCell ref="R50:S50"/>
    <mergeCell ref="E45:F45"/>
    <mergeCell ref="I45:J45"/>
    <mergeCell ref="M45:N45"/>
    <mergeCell ref="Q45:R45"/>
    <mergeCell ref="A49:B49"/>
    <mergeCell ref="E49:F49"/>
    <mergeCell ref="I49:J49"/>
    <mergeCell ref="R61:S61"/>
    <mergeCell ref="Q62:R62"/>
    <mergeCell ref="Q63:R63"/>
    <mergeCell ref="Q64:R64"/>
    <mergeCell ref="Q65:R65"/>
    <mergeCell ref="Q66:R66"/>
    <mergeCell ref="Q67:R67"/>
    <mergeCell ref="Q68:R68"/>
    <mergeCell ref="Q69:R69"/>
    <mergeCell ref="Q70:R70"/>
    <mergeCell ref="Q71:R71"/>
    <mergeCell ref="B72:C72"/>
    <mergeCell ref="F72:G72"/>
    <mergeCell ref="A73:B73"/>
    <mergeCell ref="E73:F73"/>
    <mergeCell ref="A74:B74"/>
    <mergeCell ref="E74:F74"/>
    <mergeCell ref="A75:B75"/>
    <mergeCell ref="E75:F75"/>
    <mergeCell ref="A71:B71"/>
    <mergeCell ref="E71:F71"/>
    <mergeCell ref="I71:J71"/>
    <mergeCell ref="M71:N71"/>
    <mergeCell ref="A70:B70"/>
    <mergeCell ref="E70:F70"/>
    <mergeCell ref="I70:J70"/>
    <mergeCell ref="M70:N70"/>
    <mergeCell ref="BE235:BW235"/>
    <mergeCell ref="BE254:BW254"/>
    <mergeCell ref="BE273:BW273"/>
    <mergeCell ref="BE292:BW292"/>
    <mergeCell ref="A81:B81"/>
    <mergeCell ref="E81:F81"/>
    <mergeCell ref="A82:B82"/>
    <mergeCell ref="E82:F82"/>
    <mergeCell ref="A76:B76"/>
    <mergeCell ref="E76:F76"/>
    <mergeCell ref="A77:B77"/>
    <mergeCell ref="E77:F77"/>
    <mergeCell ref="A78:B78"/>
    <mergeCell ref="E78:F78"/>
    <mergeCell ref="A79:B79"/>
    <mergeCell ref="E79:F79"/>
    <mergeCell ref="A80:B80"/>
    <mergeCell ref="E80:F80"/>
    <mergeCell ref="BE83:BW83"/>
    <mergeCell ref="BE102:BW102"/>
    <mergeCell ref="BE121:BW121"/>
    <mergeCell ref="BE140:BW140"/>
    <mergeCell ref="BE159:BW159"/>
    <mergeCell ref="BE178:BW178"/>
  </mergeCells>
  <conditionalFormatting sqref="V39:Y1048576 A83:U1048576">
    <cfRule type="containsText" dxfId="1013" priority="2893" operator="containsText" text="qrf">
      <formula>NOT(ISERROR(SEARCH("qrf",A39)))</formula>
    </cfRule>
  </conditionalFormatting>
  <conditionalFormatting sqref="AC2:AJ2">
    <cfRule type="cellIs" dxfId="1012" priority="2892" operator="equal">
      <formula>$M$2</formula>
    </cfRule>
  </conditionalFormatting>
  <conditionalFormatting sqref="AD3">
    <cfRule type="cellIs" dxfId="1011" priority="2891" operator="equal">
      <formula>$M$2</formula>
    </cfRule>
  </conditionalFormatting>
  <conditionalFormatting sqref="AC37:AE38">
    <cfRule type="containsText" dxfId="1010" priority="2522" operator="containsText" text="qrf">
      <formula>NOT(ISERROR(SEARCH("qrf",AC37)))</formula>
    </cfRule>
  </conditionalFormatting>
  <conditionalFormatting sqref="M3">
    <cfRule type="containsText" dxfId="1009" priority="2390" operator="containsText" text="qrf">
      <formula>NOT(ISERROR(SEARCH("qrf",M3)))</formula>
    </cfRule>
  </conditionalFormatting>
  <conditionalFormatting sqref="A1:N1">
    <cfRule type="containsText" dxfId="1008" priority="2389" operator="containsText" text="qrf">
      <formula>NOT(ISERROR(SEARCH("qrf",A1)))</formula>
    </cfRule>
  </conditionalFormatting>
  <conditionalFormatting sqref="O1">
    <cfRule type="containsText" dxfId="1007" priority="2388" operator="containsText" text="qrf">
      <formula>NOT(ISERROR(SEARCH("qrf",O1)))</formula>
    </cfRule>
  </conditionalFormatting>
  <conditionalFormatting sqref="B28:B32">
    <cfRule type="containsText" dxfId="1006" priority="2384" operator="containsText" text="qrf">
      <formula>NOT(ISERROR(SEARCH("qrf",B28)))</formula>
    </cfRule>
  </conditionalFormatting>
  <conditionalFormatting sqref="B28:B32">
    <cfRule type="cellIs" dxfId="1005" priority="2383" operator="equal">
      <formula>0</formula>
    </cfRule>
  </conditionalFormatting>
  <conditionalFormatting sqref="A28:A32">
    <cfRule type="containsText" dxfId="1004" priority="2375" operator="containsText" text="qrf">
      <formula>NOT(ISERROR(SEARCH("qrf",A28)))</formula>
    </cfRule>
  </conditionalFormatting>
  <conditionalFormatting sqref="B28:B32">
    <cfRule type="containsText" dxfId="1003" priority="2374" operator="containsText" text="qrf">
      <formula>NOT(ISERROR(SEARCH("qrf",B28)))</formula>
    </cfRule>
  </conditionalFormatting>
  <conditionalFormatting sqref="D28:U32">
    <cfRule type="containsText" dxfId="1002" priority="2372" operator="containsText" text="valet">
      <formula>NOT(ISERROR(SEARCH("valet",D28)))</formula>
    </cfRule>
    <cfRule type="containsText" dxfId="1001" priority="2373" operator="containsText" text="qrf">
      <formula>NOT(ISERROR(SEARCH("qrf",D28)))</formula>
    </cfRule>
  </conditionalFormatting>
  <conditionalFormatting sqref="M2">
    <cfRule type="containsText" dxfId="1000" priority="397" operator="containsText" text="qrf">
      <formula>NOT(ISERROR(SEARCH("qrf",M2)))</formula>
    </cfRule>
  </conditionalFormatting>
  <conditionalFormatting sqref="C22">
    <cfRule type="containsText" dxfId="999" priority="376" operator="containsText" text="qrf">
      <formula>NOT(ISERROR(SEARCH("qrf",C22)))</formula>
    </cfRule>
  </conditionalFormatting>
  <conditionalFormatting sqref="B22">
    <cfRule type="containsText" dxfId="998" priority="375" operator="containsText" text="qrf">
      <formula>NOT(ISERROR(SEARCH("qrf",B22)))</formula>
    </cfRule>
  </conditionalFormatting>
  <conditionalFormatting sqref="B22">
    <cfRule type="cellIs" dxfId="997" priority="374" operator="equal">
      <formula>0</formula>
    </cfRule>
  </conditionalFormatting>
  <conditionalFormatting sqref="C22">
    <cfRule type="containsText" dxfId="996" priority="370" operator="containsText" text="12:40x21:00">
      <formula>NOT(ISERROR(SEARCH("12:40x21:00",C22)))</formula>
    </cfRule>
    <cfRule type="containsText" dxfId="995" priority="371" operator="containsText" text="16:40">
      <formula>NOT(ISERROR(SEARCH("16:40",C22)))</formula>
    </cfRule>
    <cfRule type="containsText" dxfId="994" priority="372" operator="containsText" text="09:40">
      <formula>NOT(ISERROR(SEARCH("09:40",C22)))</formula>
    </cfRule>
    <cfRule type="containsText" dxfId="993" priority="373" operator="containsText" text="14:40">
      <formula>NOT(ISERROR(SEARCH("14:40",C22)))</formula>
    </cfRule>
  </conditionalFormatting>
  <conditionalFormatting sqref="A22">
    <cfRule type="containsText" dxfId="992" priority="369" operator="containsText" text="qrf">
      <formula>NOT(ISERROR(SEARCH("qrf",A22)))</formula>
    </cfRule>
  </conditionalFormatting>
  <conditionalFormatting sqref="C27">
    <cfRule type="containsText" dxfId="991" priority="368" operator="containsText" text="qrf">
      <formula>NOT(ISERROR(SEARCH("qrf",C27)))</formula>
    </cfRule>
  </conditionalFormatting>
  <conditionalFormatting sqref="B27">
    <cfRule type="containsText" dxfId="990" priority="367" operator="containsText" text="qrf">
      <formula>NOT(ISERROR(SEARCH("qrf",B27)))</formula>
    </cfRule>
  </conditionalFormatting>
  <conditionalFormatting sqref="B27">
    <cfRule type="cellIs" dxfId="989" priority="366" operator="equal">
      <formula>0</formula>
    </cfRule>
  </conditionalFormatting>
  <conditionalFormatting sqref="C27">
    <cfRule type="containsText" dxfId="988" priority="362" operator="containsText" text="12:40x21:00">
      <formula>NOT(ISERROR(SEARCH("12:40x21:00",C27)))</formula>
    </cfRule>
    <cfRule type="containsText" dxfId="987" priority="363" operator="containsText" text="16:40">
      <formula>NOT(ISERROR(SEARCH("16:40",C27)))</formula>
    </cfRule>
    <cfRule type="containsText" dxfId="986" priority="364" operator="containsText" text="09:40">
      <formula>NOT(ISERROR(SEARCH("09:40",C27)))</formula>
    </cfRule>
    <cfRule type="containsText" dxfId="985" priority="365" operator="containsText" text="14:40">
      <formula>NOT(ISERROR(SEARCH("14:40",C27)))</formula>
    </cfRule>
  </conditionalFormatting>
  <conditionalFormatting sqref="A27">
    <cfRule type="containsText" dxfId="984" priority="361" operator="containsText" text="qrf">
      <formula>NOT(ISERROR(SEARCH("qrf",A27)))</formula>
    </cfRule>
  </conditionalFormatting>
  <conditionalFormatting sqref="D27:U27">
    <cfRule type="cellIs" dxfId="983" priority="345" operator="equal">
      <formula>0</formula>
    </cfRule>
    <cfRule type="containsText" dxfId="982" priority="347" operator="containsText" text="valet">
      <formula>NOT(ISERROR(SEARCH("valet",D27)))</formula>
    </cfRule>
    <cfRule type="containsText" dxfId="981" priority="348" operator="containsText" text="qrf">
      <formula>NOT(ISERROR(SEARCH("qrf",D27)))</formula>
    </cfRule>
  </conditionalFormatting>
  <conditionalFormatting sqref="D27:U27">
    <cfRule type="cellIs" dxfId="980" priority="346" operator="equal">
      <formula>1</formula>
    </cfRule>
  </conditionalFormatting>
  <conditionalFormatting sqref="A36:AA38">
    <cfRule type="cellIs" dxfId="979" priority="336" operator="equal">
      <formula>"caixa"</formula>
    </cfRule>
    <cfRule type="cellIs" dxfId="978" priority="337" operator="equal">
      <formula>"valet"</formula>
    </cfRule>
    <cfRule type="cellIs" dxfId="977" priority="338" operator="equal">
      <formula>"qrf"</formula>
    </cfRule>
  </conditionalFormatting>
  <conditionalFormatting sqref="W5:W21">
    <cfRule type="cellIs" dxfId="976" priority="282" operator="equal">
      <formula>"caixa"</formula>
    </cfRule>
    <cfRule type="cellIs" dxfId="975" priority="283" operator="equal">
      <formula>"valet"</formula>
    </cfRule>
    <cfRule type="cellIs" dxfId="974" priority="284" operator="equal">
      <formula>"qrf"</formula>
    </cfRule>
  </conditionalFormatting>
  <conditionalFormatting sqref="W23:W26 W28:W32">
    <cfRule type="cellIs" dxfId="973" priority="279" operator="equal">
      <formula>"caixa"</formula>
    </cfRule>
    <cfRule type="cellIs" dxfId="972" priority="280" operator="equal">
      <formula>"valet"</formula>
    </cfRule>
    <cfRule type="cellIs" dxfId="971" priority="281" operator="equal">
      <formula>"qrf"</formula>
    </cfRule>
  </conditionalFormatting>
  <conditionalFormatting sqref="C28:C32">
    <cfRule type="containsText" dxfId="970" priority="275" operator="containsText" text="qrf">
      <formula>NOT(ISERROR(SEARCH("qrf",C28)))</formula>
    </cfRule>
  </conditionalFormatting>
  <conditionalFormatting sqref="C28:C32">
    <cfRule type="containsText" dxfId="969" priority="271" operator="containsText" text="12:40 X 21:00">
      <formula>NOT(ISERROR(SEARCH("12:40 X 21:00",C28)))</formula>
    </cfRule>
    <cfRule type="containsText" dxfId="968" priority="272" operator="containsText" text="16:40">
      <formula>NOT(ISERROR(SEARCH("16:40",C28)))</formula>
    </cfRule>
    <cfRule type="containsText" dxfId="967" priority="273" operator="containsText" text="09:40">
      <formula>NOT(ISERROR(SEARCH("09:40",C28)))</formula>
    </cfRule>
    <cfRule type="containsText" dxfId="966" priority="274" operator="containsText" text="14:40">
      <formula>NOT(ISERROR(SEARCH("14:40",C28)))</formula>
    </cfRule>
  </conditionalFormatting>
  <conditionalFormatting sqref="A2:L3">
    <cfRule type="cellIs" dxfId="965" priority="263" operator="equal">
      <formula>"caixa"</formula>
    </cfRule>
    <cfRule type="cellIs" dxfId="964" priority="264" operator="equal">
      <formula>"valet"</formula>
    </cfRule>
    <cfRule type="cellIs" dxfId="963" priority="265" operator="equal">
      <formula>"qrf"</formula>
    </cfRule>
  </conditionalFormatting>
  <conditionalFormatting sqref="U72:U82">
    <cfRule type="containsText" dxfId="962" priority="251" operator="containsText" text="qrf">
      <formula>NOT(ISERROR(SEARCH("qrf",U72)))</formula>
    </cfRule>
  </conditionalFormatting>
  <conditionalFormatting sqref="U70:U71">
    <cfRule type="containsText" dxfId="961" priority="250" operator="containsText" text="qrf">
      <formula>NOT(ISERROR(SEARCH("qrf",U70)))</formula>
    </cfRule>
  </conditionalFormatting>
  <conditionalFormatting sqref="U60:U69">
    <cfRule type="containsText" dxfId="960" priority="249" operator="containsText" text="qrf">
      <formula>NOT(ISERROR(SEARCH("qrf",U60)))</formula>
    </cfRule>
  </conditionalFormatting>
  <conditionalFormatting sqref="T39:T82">
    <cfRule type="containsText" dxfId="959" priority="245" operator="containsText" text="CAIXA">
      <formula>NOT(ISERROR(SEARCH("CAIXA",T39)))</formula>
    </cfRule>
    <cfRule type="containsText" dxfId="958" priority="246" operator="containsText" text="VALET">
      <formula>NOT(ISERROR(SEARCH("VALET",T39)))</formula>
    </cfRule>
    <cfRule type="cellIs" dxfId="957" priority="247" operator="equal">
      <formula>"QRF"</formula>
    </cfRule>
    <cfRule type="containsText" dxfId="956" priority="248" operator="containsText" text="ECHO 21">
      <formula>NOT(ISERROR(SEARCH("ECHO 21",T39)))</formula>
    </cfRule>
  </conditionalFormatting>
  <conditionalFormatting sqref="D22:U22">
    <cfRule type="cellIs" dxfId="955" priority="227" operator="equal">
      <formula>0</formula>
    </cfRule>
    <cfRule type="containsText" dxfId="954" priority="230" operator="containsText" text="valet">
      <formula>NOT(ISERROR(SEARCH("valet",D22)))</formula>
    </cfRule>
    <cfRule type="containsText" dxfId="953" priority="231" operator="containsText" text="qrf">
      <formula>NOT(ISERROR(SEARCH("qrf",D22)))</formula>
    </cfRule>
  </conditionalFormatting>
  <conditionalFormatting sqref="D22:U22">
    <cfRule type="cellIs" dxfId="952" priority="228" operator="greaterThan">
      <formula>4</formula>
    </cfRule>
    <cfRule type="cellIs" dxfId="951" priority="229" operator="lessThan">
      <formula>4</formula>
    </cfRule>
  </conditionalFormatting>
  <conditionalFormatting sqref="U4">
    <cfRule type="containsText" dxfId="950" priority="147" operator="containsText" text="qrf">
      <formula>NOT(ISERROR(SEARCH("qrf",U4)))</formula>
    </cfRule>
  </conditionalFormatting>
  <conditionalFormatting sqref="D4:T4 A4:B4">
    <cfRule type="containsText" dxfId="949" priority="146" operator="containsText" text="qrf">
      <formula>NOT(ISERROR(SEARCH("qrf",A4)))</formula>
    </cfRule>
  </conditionalFormatting>
  <conditionalFormatting sqref="C4">
    <cfRule type="containsText" dxfId="948" priority="145" operator="containsText" text="qrf">
      <formula>NOT(ISERROR(SEARCH("qrf",C4)))</formula>
    </cfRule>
  </conditionalFormatting>
  <conditionalFormatting sqref="A23:A26">
    <cfRule type="cellIs" dxfId="947" priority="112" operator="equal">
      <formula>"caixa"</formula>
    </cfRule>
    <cfRule type="cellIs" dxfId="946" priority="113" operator="equal">
      <formula>"valet"</formula>
    </cfRule>
    <cfRule type="cellIs" dxfId="945" priority="114" operator="equal">
      <formula>"qrf"</formula>
    </cfRule>
  </conditionalFormatting>
  <conditionalFormatting sqref="B23:B26">
    <cfRule type="cellIs" dxfId="944" priority="97" operator="equal">
      <formula>"caixa"</formula>
    </cfRule>
    <cfRule type="cellIs" dxfId="943" priority="98" operator="equal">
      <formula>"valet"</formula>
    </cfRule>
    <cfRule type="cellIs" dxfId="942" priority="99" operator="equal">
      <formula>"qrf"</formula>
    </cfRule>
  </conditionalFormatting>
  <conditionalFormatting sqref="C23:C26">
    <cfRule type="containsText" dxfId="941" priority="91" operator="containsText" text="qrf">
      <formula>NOT(ISERROR(SEARCH("qrf",C23)))</formula>
    </cfRule>
  </conditionalFormatting>
  <conditionalFormatting sqref="C23:C26">
    <cfRule type="containsText" dxfId="940" priority="87" operator="containsText" text="12:40 X 21:00">
      <formula>NOT(ISERROR(SEARCH("12:40 X 21:00",C23)))</formula>
    </cfRule>
    <cfRule type="containsText" dxfId="939" priority="88" operator="containsText" text="16:40">
      <formula>NOT(ISERROR(SEARCH("16:40",C23)))</formula>
    </cfRule>
    <cfRule type="containsText" dxfId="938" priority="89" operator="containsText" text="09:40">
      <formula>NOT(ISERROR(SEARCH("09:40",C23)))</formula>
    </cfRule>
    <cfRule type="containsText" dxfId="937" priority="90" operator="containsText" text="14:40">
      <formula>NOT(ISERROR(SEARCH("14:40",C23)))</formula>
    </cfRule>
  </conditionalFormatting>
  <conditionalFormatting sqref="D23:T23">
    <cfRule type="cellIs" dxfId="936" priority="84" operator="equal">
      <formula>"caixa"</formula>
    </cfRule>
    <cfRule type="cellIs" dxfId="935" priority="85" operator="equal">
      <formula>"valet"</formula>
    </cfRule>
    <cfRule type="cellIs" dxfId="934" priority="86" operator="equal">
      <formula>"qrf"</formula>
    </cfRule>
  </conditionalFormatting>
  <conditionalFormatting sqref="D25:U26 D24:G24 I24:T24">
    <cfRule type="cellIs" dxfId="933" priority="81" operator="equal">
      <formula>"caixa"</formula>
    </cfRule>
    <cfRule type="cellIs" dxfId="932" priority="82" operator="equal">
      <formula>"valet"</formula>
    </cfRule>
    <cfRule type="cellIs" dxfId="931" priority="83" operator="equal">
      <formula>"qrf"</formula>
    </cfRule>
  </conditionalFormatting>
  <conditionalFormatting sqref="H24">
    <cfRule type="cellIs" dxfId="930" priority="78" operator="equal">
      <formula>"caixa"</formula>
    </cfRule>
    <cfRule type="cellIs" dxfId="929" priority="79" operator="equal">
      <formula>"valet"</formula>
    </cfRule>
    <cfRule type="cellIs" dxfId="928" priority="80" operator="equal">
      <formula>"qrf"</formula>
    </cfRule>
  </conditionalFormatting>
  <conditionalFormatting sqref="V1:X4">
    <cfRule type="cellIs" dxfId="927" priority="57" operator="equal">
      <formula>"caixa"</formula>
    </cfRule>
    <cfRule type="cellIs" dxfId="926" priority="58" operator="equal">
      <formula>"valet"</formula>
    </cfRule>
    <cfRule type="cellIs" dxfId="925" priority="59" operator="equal">
      <formula>"qrf"</formula>
    </cfRule>
  </conditionalFormatting>
  <conditionalFormatting sqref="A39:S82">
    <cfRule type="containsText" dxfId="924" priority="53" operator="containsText" text="CAIXA">
      <formula>NOT(ISERROR(SEARCH("CAIXA",A39)))</formula>
    </cfRule>
    <cfRule type="containsText" dxfId="923" priority="54" operator="containsText" text="VALET">
      <formula>NOT(ISERROR(SEARCH("VALET",A39)))</formula>
    </cfRule>
    <cfRule type="cellIs" dxfId="922" priority="55" operator="equal">
      <formula>"QRF"</formula>
    </cfRule>
    <cfRule type="containsText" dxfId="921" priority="56" operator="containsText" text="ECHO 21">
      <formula>NOT(ISERROR(SEARCH("ECHO 21",A39)))</formula>
    </cfRule>
  </conditionalFormatting>
  <conditionalFormatting sqref="C39:C82">
    <cfRule type="containsText" dxfId="920" priority="51" operator="containsText" text="12:40 x 21:00">
      <formula>NOT(ISERROR(SEARCH("12:40 x 21:00",C39)))</formula>
    </cfRule>
    <cfRule type="containsText" dxfId="919" priority="52" operator="containsText" text="14:40 X 23:00">
      <formula>NOT(ISERROR(SEARCH("14:40 X 23:00",C39)))</formula>
    </cfRule>
  </conditionalFormatting>
  <conditionalFormatting sqref="C5:C21">
    <cfRule type="containsText" dxfId="918" priority="50" operator="containsText" text="qrf">
      <formula>NOT(ISERROR(SEARCH("qrf",C5)))</formula>
    </cfRule>
  </conditionalFormatting>
  <conditionalFormatting sqref="C5:C21">
    <cfRule type="containsText" dxfId="917" priority="46" operator="containsText" text="12:40 X 21:00">
      <formula>NOT(ISERROR(SEARCH("12:40 X 21:00",C5)))</formula>
    </cfRule>
    <cfRule type="containsText" dxfId="916" priority="47" operator="containsText" text="16:40">
      <formula>NOT(ISERROR(SEARCH("16:40",C5)))</formula>
    </cfRule>
    <cfRule type="containsText" dxfId="915" priority="48" operator="containsText" text="09:40">
      <formula>NOT(ISERROR(SEARCH("09:40",C5)))</formula>
    </cfRule>
    <cfRule type="containsText" dxfId="914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913" priority="43" operator="equal">
      <formula>"caixa"</formula>
    </cfRule>
    <cfRule type="cellIs" dxfId="912" priority="44" operator="equal">
      <formula>"valet"</formula>
    </cfRule>
    <cfRule type="cellIs" dxfId="911" priority="45" operator="equal">
      <formula>"qrf"</formula>
    </cfRule>
  </conditionalFormatting>
  <conditionalFormatting sqref="B19:B21">
    <cfRule type="cellIs" dxfId="910" priority="40" operator="equal">
      <formula>"caixa"</formula>
    </cfRule>
    <cfRule type="cellIs" dxfId="909" priority="41" operator="equal">
      <formula>"valet"</formula>
    </cfRule>
    <cfRule type="cellIs" dxfId="908" priority="42" operator="equal">
      <formula>"qrf"</formula>
    </cfRule>
  </conditionalFormatting>
  <conditionalFormatting sqref="D16:T18 U16:U17 D5:U15">
    <cfRule type="containsText" dxfId="907" priority="36" operator="containsText" text="CAIXA">
      <formula>NOT(ISERROR(SEARCH("CAIXA",D5)))</formula>
    </cfRule>
    <cfRule type="containsText" dxfId="906" priority="37" operator="containsText" text="VALET">
      <formula>NOT(ISERROR(SEARCH("VALET",D5)))</formula>
    </cfRule>
    <cfRule type="cellIs" dxfId="905" priority="38" operator="equal">
      <formula>"QRF"</formula>
    </cfRule>
    <cfRule type="containsText" dxfId="904" priority="39" operator="containsText" text="ECHO 21">
      <formula>NOT(ISERROR(SEARCH("ECHO 21",D5)))</formula>
    </cfRule>
  </conditionalFormatting>
  <conditionalFormatting sqref="B12">
    <cfRule type="cellIs" dxfId="903" priority="33" operator="equal">
      <formula>"caixa"</formula>
    </cfRule>
    <cfRule type="cellIs" dxfId="902" priority="34" operator="equal">
      <formula>"valet"</formula>
    </cfRule>
    <cfRule type="cellIs" dxfId="901" priority="35" operator="equal">
      <formula>"qrf"</formula>
    </cfRule>
  </conditionalFormatting>
  <conditionalFormatting sqref="BE84:BE100 BE103:BE119">
    <cfRule type="containsText" dxfId="900" priority="32" operator="containsText" text="qrf">
      <formula>NOT(ISERROR(SEARCH("qrf",BE84)))</formula>
    </cfRule>
  </conditionalFormatting>
  <conditionalFormatting sqref="BF84:BW100 BF103:BW119 BF136:BW138">
    <cfRule type="containsText" dxfId="899" priority="31" operator="containsText" text="1">
      <formula>NOT(ISERROR(SEARCH("1",BF84)))</formula>
    </cfRule>
  </conditionalFormatting>
  <conditionalFormatting sqref="AM83:BC83">
    <cfRule type="containsText" dxfId="898" priority="30" operator="containsText" text="qrf">
      <formula>NOT(ISERROR(SEARCH("qrf",AM83)))</formula>
    </cfRule>
  </conditionalFormatting>
  <conditionalFormatting sqref="BE122:BE138">
    <cfRule type="containsText" dxfId="897" priority="29" operator="containsText" text="qrf">
      <formula>NOT(ISERROR(SEARCH("qrf",BE122)))</formula>
    </cfRule>
  </conditionalFormatting>
  <conditionalFormatting sqref="BE141:BE157">
    <cfRule type="containsText" dxfId="896" priority="28" operator="containsText" text="qrf">
      <formula>NOT(ISERROR(SEARCH("qrf",BE141)))</formula>
    </cfRule>
  </conditionalFormatting>
  <conditionalFormatting sqref="BE160:BE176">
    <cfRule type="containsText" dxfId="895" priority="27" operator="containsText" text="qrf">
      <formula>NOT(ISERROR(SEARCH("qrf",BE160)))</formula>
    </cfRule>
  </conditionalFormatting>
  <conditionalFormatting sqref="BE179:BE195">
    <cfRule type="containsText" dxfId="894" priority="26" operator="containsText" text="qrf">
      <formula>NOT(ISERROR(SEARCH("qrf",BE179)))</formula>
    </cfRule>
  </conditionalFormatting>
  <conditionalFormatting sqref="BE198:BE214">
    <cfRule type="containsText" dxfId="893" priority="25" operator="containsText" text="qrf">
      <formula>NOT(ISERROR(SEARCH("qrf",BE198)))</formula>
    </cfRule>
  </conditionalFormatting>
  <conditionalFormatting sqref="BE217:BE233">
    <cfRule type="containsText" dxfId="892" priority="24" operator="containsText" text="qrf">
      <formula>NOT(ISERROR(SEARCH("qrf",BE217)))</formula>
    </cfRule>
  </conditionalFormatting>
  <conditionalFormatting sqref="BE236:BE252">
    <cfRule type="containsText" dxfId="891" priority="23" operator="containsText" text="qrf">
      <formula>NOT(ISERROR(SEARCH("qrf",BE236)))</formula>
    </cfRule>
  </conditionalFormatting>
  <conditionalFormatting sqref="BF122:BW135">
    <cfRule type="containsText" dxfId="890" priority="22" operator="containsText" text="1">
      <formula>NOT(ISERROR(SEARCH("1",BF122)))</formula>
    </cfRule>
  </conditionalFormatting>
  <conditionalFormatting sqref="BF141:BW154">
    <cfRule type="containsText" dxfId="889" priority="21" operator="containsText" text="1">
      <formula>NOT(ISERROR(SEARCH("1",BF141)))</formula>
    </cfRule>
  </conditionalFormatting>
  <conditionalFormatting sqref="BF160:BW173">
    <cfRule type="containsText" dxfId="888" priority="20" operator="containsText" text="1">
      <formula>NOT(ISERROR(SEARCH("1",BF160)))</formula>
    </cfRule>
  </conditionalFormatting>
  <conditionalFormatting sqref="BF179:BW192">
    <cfRule type="containsText" dxfId="887" priority="19" operator="containsText" text="1">
      <formula>NOT(ISERROR(SEARCH("1",BF179)))</formula>
    </cfRule>
  </conditionalFormatting>
  <conditionalFormatting sqref="BF198:BW211">
    <cfRule type="containsText" dxfId="886" priority="18" operator="containsText" text="1">
      <formula>NOT(ISERROR(SEARCH("1",BF198)))</formula>
    </cfRule>
  </conditionalFormatting>
  <conditionalFormatting sqref="BF217:BW230">
    <cfRule type="containsText" dxfId="885" priority="17" operator="containsText" text="1">
      <formula>NOT(ISERROR(SEARCH("1",BF217)))</formula>
    </cfRule>
  </conditionalFormatting>
  <conditionalFormatting sqref="BF236:BW249">
    <cfRule type="containsText" dxfId="884" priority="16" operator="containsText" text="1">
      <formula>NOT(ISERROR(SEARCH("1",BF236)))</formula>
    </cfRule>
  </conditionalFormatting>
  <conditionalFormatting sqref="BE255:BE271">
    <cfRule type="containsText" dxfId="883" priority="15" operator="containsText" text="qrf">
      <formula>NOT(ISERROR(SEARCH("qrf",BE255)))</formula>
    </cfRule>
  </conditionalFormatting>
  <conditionalFormatting sqref="BF255:BW268">
    <cfRule type="containsText" dxfId="882" priority="14" operator="containsText" text="1">
      <formula>NOT(ISERROR(SEARCH("1",BF255)))</formula>
    </cfRule>
  </conditionalFormatting>
  <conditionalFormatting sqref="BE274:BE290">
    <cfRule type="containsText" dxfId="881" priority="13" operator="containsText" text="qrf">
      <formula>NOT(ISERROR(SEARCH("qrf",BE274)))</formula>
    </cfRule>
  </conditionalFormatting>
  <conditionalFormatting sqref="BF274:BW287">
    <cfRule type="containsText" dxfId="880" priority="12" operator="containsText" text="1">
      <formula>NOT(ISERROR(SEARCH("1",BF274)))</formula>
    </cfRule>
  </conditionalFormatting>
  <conditionalFormatting sqref="BE293:BE309">
    <cfRule type="containsText" dxfId="879" priority="11" operator="containsText" text="qrf">
      <formula>NOT(ISERROR(SEARCH("qrf",BE293)))</formula>
    </cfRule>
  </conditionalFormatting>
  <conditionalFormatting sqref="BF293:BW306">
    <cfRule type="containsText" dxfId="878" priority="10" operator="containsText" text="1">
      <formula>NOT(ISERROR(SEARCH("1",BF293)))</formula>
    </cfRule>
  </conditionalFormatting>
  <conditionalFormatting sqref="BF155:BW157">
    <cfRule type="containsText" dxfId="877" priority="9" operator="containsText" text="1">
      <formula>NOT(ISERROR(SEARCH("1",BF155)))</formula>
    </cfRule>
  </conditionalFormatting>
  <conditionalFormatting sqref="BF174:BW176">
    <cfRule type="containsText" dxfId="876" priority="8" operator="containsText" text="1">
      <formula>NOT(ISERROR(SEARCH("1",BF174)))</formula>
    </cfRule>
  </conditionalFormatting>
  <conditionalFormatting sqref="BF193:BW195">
    <cfRule type="containsText" dxfId="875" priority="7" operator="containsText" text="1">
      <formula>NOT(ISERROR(SEARCH("1",BF193)))</formula>
    </cfRule>
  </conditionalFormatting>
  <conditionalFormatting sqref="BF212:BW214">
    <cfRule type="containsText" dxfId="874" priority="6" operator="containsText" text="1">
      <formula>NOT(ISERROR(SEARCH("1",BF212)))</formula>
    </cfRule>
  </conditionalFormatting>
  <conditionalFormatting sqref="BF231:BW233">
    <cfRule type="containsText" dxfId="873" priority="5" operator="containsText" text="1">
      <formula>NOT(ISERROR(SEARCH("1",BF231)))</formula>
    </cfRule>
  </conditionalFormatting>
  <conditionalFormatting sqref="BF250:BW252">
    <cfRule type="containsText" dxfId="872" priority="4" operator="containsText" text="1">
      <formula>NOT(ISERROR(SEARCH("1",BF250)))</formula>
    </cfRule>
  </conditionalFormatting>
  <conditionalFormatting sqref="BF269:BW271">
    <cfRule type="containsText" dxfId="871" priority="3" operator="containsText" text="1">
      <formula>NOT(ISERROR(SEARCH("1",BF269)))</formula>
    </cfRule>
  </conditionalFormatting>
  <conditionalFormatting sqref="BF288:BW290">
    <cfRule type="containsText" dxfId="870" priority="2" operator="containsText" text="1">
      <formula>NOT(ISERROR(SEARCH("1",BF288)))</formula>
    </cfRule>
  </conditionalFormatting>
  <conditionalFormatting sqref="BF307:BW309">
    <cfRule type="containsText" dxfId="869" priority="1" operator="containsText" text="1">
      <formula>NOT(ISERROR(SEARCH("1",BF307)))</formula>
    </cfRule>
  </conditionalFormatting>
  <pageMargins left="0" right="0" top="0" bottom="0" header="0" footer="0"/>
  <pageSetup paperSize="9" scale="60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EsconderFolga25.EsconderFolga25">
                <anchor>
                  <from>
                    <xdr:col>28</xdr:col>
                    <xdr:colOff>1207698</xdr:colOff>
                    <xdr:row>5</xdr:row>
                    <xdr:rowOff>250166</xdr:rowOff>
                  </from>
                  <to>
                    <xdr:col>31</xdr:col>
                    <xdr:colOff>51758</xdr:colOff>
                    <xdr:row>7</xdr:row>
                    <xdr:rowOff>241540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ExibirFolga25.ExibirFolga25">
                <anchor>
                  <from>
                    <xdr:col>28</xdr:col>
                    <xdr:colOff>586596</xdr:colOff>
                    <xdr:row>8</xdr:row>
                    <xdr:rowOff>224287</xdr:rowOff>
                  </from>
                  <to>
                    <xdr:col>30</xdr:col>
                    <xdr:colOff>439947</xdr:colOff>
                    <xdr:row>14</xdr:row>
                    <xdr:rowOff>51758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F16AFCE-33C4-4EC0-A343-DD9C568E4601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5DF6AFA3-0363-4BB7-888C-C4BBB856F71D}">
          <x14:formula1>
            <xm:f>'Referencia - erros'!$D$1:$D$10</xm:f>
          </x14:formula1>
          <xm:sqref>D24:G26 I24:U26 H25:H26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ADF13-9E79-47C8-B9EA-AA29AECD8303}">
  <sheetPr codeName="Planilha175"/>
  <dimension ref="A1:BW309"/>
  <sheetViews>
    <sheetView showGridLines="0" showZeros="0" zoomScale="80" zoomScaleNormal="80" workbookViewId="0">
      <pane xSplit="3" ySplit="4" topLeftCell="D5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A36" sqref="A36:XFD38"/>
    </sheetView>
  </sheetViews>
  <sheetFormatPr defaultColWidth="9.125" defaultRowHeight="36" x14ac:dyDescent="0.6"/>
  <cols>
    <col min="1" max="1" width="7.875" style="37" customWidth="1"/>
    <col min="2" max="2" width="13.25" style="34" customWidth="1"/>
    <col min="3" max="3" width="14" style="34" bestFit="1" customWidth="1"/>
    <col min="4" max="8" width="9.625" style="34" customWidth="1"/>
    <col min="9" max="21" width="9.625" style="26" customWidth="1"/>
    <col min="22" max="22" width="12.375" style="26" hidden="1" customWidth="1"/>
    <col min="23" max="23" width="15.75" style="26" hidden="1" customWidth="1"/>
    <col min="24" max="24" width="12.125" style="67" hidden="1" customWidth="1"/>
    <col min="25" max="25" width="59.625" style="67" hidden="1" customWidth="1"/>
    <col min="26" max="26" width="2.125" style="64" bestFit="1" customWidth="1"/>
    <col min="27" max="27" width="32.375" style="64" bestFit="1" customWidth="1"/>
    <col min="28" max="32" width="8" style="64" customWidth="1"/>
    <col min="33" max="33" width="8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9"/>
      <c r="I1" s="269"/>
      <c r="J1" s="269"/>
      <c r="K1" s="269"/>
      <c r="L1" s="269"/>
      <c r="M1" s="269"/>
      <c r="N1" s="269"/>
      <c r="O1" s="270" t="s">
        <v>126</v>
      </c>
      <c r="P1" s="271"/>
      <c r="Q1" s="271"/>
      <c r="R1" s="3" t="s">
        <v>127</v>
      </c>
      <c r="S1" s="272">
        <f>$M$2</f>
        <v>45773</v>
      </c>
      <c r="T1" s="272"/>
      <c r="U1" s="32"/>
      <c r="V1" s="115" t="s">
        <v>128</v>
      </c>
      <c r="W1" s="116" t="str">
        <f>_xlfn.XLOOKUP($V$1,$V$26,$B$26," ",0,1)</f>
        <v>auxiliar2</v>
      </c>
      <c r="X1" s="27" t="str">
        <f>_xlfn.XLOOKUP($V$1,$V$29,$B$29," ",0,1)</f>
        <v>auxiliar3</v>
      </c>
      <c r="Y1" s="301" t="s">
        <v>163</v>
      </c>
      <c r="Z1" s="68"/>
      <c r="AA1" s="69" t="s">
        <v>35</v>
      </c>
      <c r="AB1" s="69" t="s">
        <v>129</v>
      </c>
      <c r="AC1" s="69" t="s">
        <v>130</v>
      </c>
      <c r="AD1" s="69" t="s">
        <v>131</v>
      </c>
      <c r="AE1" s="69" t="s">
        <v>132</v>
      </c>
      <c r="AF1" s="70"/>
      <c r="AG1" s="71"/>
      <c r="AH1" s="1"/>
      <c r="AI1" s="1"/>
      <c r="AJ1" s="29"/>
      <c r="AK1" s="29"/>
    </row>
    <row r="2" spans="1:37" s="17" customFormat="1" ht="18.2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>Supervisores:  auxiliar1 • supervisor3 •     •  Supervisor Junior: auxiliar3   •  Supervisor técnico: lider1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'01'!M2:Q2+25</f>
        <v>45773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 xml:space="preserve"> </v>
      </c>
      <c r="W2" s="27" t="str">
        <f>_xlfn.XLOOKUP($V$1,$V$28,$B$28," ",0,1)</f>
        <v>auxiliar1</v>
      </c>
      <c r="X2" s="117" t="str">
        <f>_xlfn.XLOOKUP($V$1,$V$32,$B$32," ",0,1)</f>
        <v>lider1</v>
      </c>
      <c r="Y2" s="302"/>
      <c r="Z2" s="57"/>
      <c r="AA2" s="63"/>
      <c r="AB2" s="69"/>
      <c r="AC2" s="72">
        <f>$AC$3</f>
        <v>45773</v>
      </c>
      <c r="AD2" s="72" t="e">
        <f>_xlfn.XLOOKUP(AC2,previsao[dia],previsao[tempo],,0,1)</f>
        <v>#N/A</v>
      </c>
      <c r="AE2" s="73" t="e">
        <f>_xlfn.XLOOKUP($AC$2,previsao[dia],previsao[maxima],,0,1)</f>
        <v>#N/A</v>
      </c>
      <c r="AF2" s="73" t="e">
        <f>_xlfn.XLOOKUP($AC$2,previsao[dia],previsao[minima],,0,1)</f>
        <v>#N/A</v>
      </c>
      <c r="AG2" s="65"/>
      <c r="AH2" s="2"/>
      <c r="AI2" s="2"/>
      <c r="AJ2" s="2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>supervisor4</v>
      </c>
      <c r="W3" s="27" t="str">
        <f>_xlfn.XLOOKUP($V$1,$V$30,$B$30," ",0,1)</f>
        <v>supervisor3</v>
      </c>
      <c r="X3" s="118"/>
      <c r="Y3" s="302"/>
      <c r="Z3" s="57"/>
      <c r="AA3" s="63"/>
      <c r="AB3" s="75"/>
      <c r="AC3" s="72">
        <f>$M$2</f>
        <v>45773</v>
      </c>
      <c r="AD3" s="252" t="e">
        <f>_xlfn.XLOOKUP(AD2,'Referencia - erros'!H2:H30,'Referencia - erros'!I2:I30,,0,1)</f>
        <v>#N/A</v>
      </c>
      <c r="AE3" s="252"/>
      <c r="AF3" s="252"/>
      <c r="AG3" s="7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>auxiliar4</v>
      </c>
      <c r="W4" s="114" t="str">
        <f>_xlfn.XLOOKUP($V$1,$V$31,$B$31," ",0,1)</f>
        <v xml:space="preserve"> </v>
      </c>
      <c r="X4" s="119"/>
      <c r="Y4" s="303"/>
      <c r="Z4" s="63"/>
      <c r="AA4" s="63"/>
      <c r="AB4" s="63"/>
      <c r="AC4" s="63"/>
      <c r="AD4" s="63"/>
      <c r="AE4" s="76"/>
      <c r="AF4" s="76"/>
      <c r="AG4" s="66"/>
    </row>
    <row r="5" spans="1:37" s="17" customFormat="1" ht="21.6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227"/>
      <c r="E5" s="227"/>
      <c r="F5" s="227"/>
      <c r="G5" s="227"/>
      <c r="H5" s="227"/>
      <c r="I5" s="227"/>
      <c r="J5" s="227"/>
      <c r="K5" s="22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QAP</v>
      </c>
      <c r="W5" s="90">
        <f>_xlfn.XLOOKUP(B5,'Escala mensal'!$E$4:$E$23,'Escala mensal'!$AE$4:$AE$23," ",0,1)</f>
        <v>0</v>
      </c>
      <c r="X5" s="57"/>
      <c r="Y5" s="57"/>
      <c r="Z5" s="63"/>
      <c r="AA5" s="63"/>
      <c r="AB5" s="63"/>
      <c r="AC5" s="63"/>
      <c r="AD5" s="63"/>
      <c r="AE5" s="63"/>
      <c r="AF5" s="63"/>
      <c r="AG5" s="57"/>
    </row>
    <row r="6" spans="1:37" s="17" customFormat="1" ht="22.1" hidden="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31" t="str">
        <f t="shared" ref="V6:V21" si="0">IF(W6=0,"QAP",IF(W6="X","FOLGA",IF(W6="F","FÉRIAS",IF(W6="A","FOLGA",IF(W6="O","FOLGA",IF(W6=9,"QAP",IF(W6=12,"QAP",IF(W6=7,"QAP",IF(W6=14,"QAP",IF(W6=16,"QAP",IF(W6="B","FOLGA",IF(W6="T","QAP",IF(W6="N","QAP",IF(W6=10,"QAP",IF(W6=11,"QAP",IF(W6="AT","ATESTADO",IF(W6=" ","CONTRATAR")))))))))))))))))</f>
        <v>FOLGA</v>
      </c>
      <c r="W6" s="90" t="str">
        <f>_xlfn.XLOOKUP(B6,'Escala mensal'!$E$4:$E$23,'Escala mensal'!$AE$4:$AE$23," ",0,1)</f>
        <v>X</v>
      </c>
      <c r="X6" s="57"/>
      <c r="Y6" s="57"/>
      <c r="Z6" s="63"/>
      <c r="AA6" s="63"/>
      <c r="AB6" s="63"/>
      <c r="AC6" s="63"/>
      <c r="AD6" s="99"/>
      <c r="AE6" s="63"/>
      <c r="AF6" s="63"/>
      <c r="AG6" s="57"/>
    </row>
    <row r="7" spans="1:37" s="17" customFormat="1" ht="22.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227"/>
      <c r="G7" s="227"/>
      <c r="H7" s="227"/>
      <c r="I7" s="227"/>
      <c r="J7" s="227"/>
      <c r="K7" s="227"/>
      <c r="L7" s="227"/>
      <c r="M7" s="227"/>
      <c r="N7" s="87"/>
      <c r="O7" s="87"/>
      <c r="P7" s="87"/>
      <c r="Q7" s="87"/>
      <c r="R7" s="87"/>
      <c r="S7" s="87"/>
      <c r="T7" s="87"/>
      <c r="U7" s="87"/>
      <c r="V7" s="31" t="str">
        <f t="shared" si="0"/>
        <v>QAP</v>
      </c>
      <c r="W7" s="90">
        <f>_xlfn.XLOOKUP(B7,'Escala mensal'!$E$4:$E$23,'Escala mensal'!$AE$4:$AE$23," ",0,1)</f>
        <v>0</v>
      </c>
      <c r="X7" s="57"/>
      <c r="Y7" s="57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227"/>
      <c r="I8" s="227"/>
      <c r="J8" s="227"/>
      <c r="K8" s="227"/>
      <c r="L8" s="227"/>
      <c r="M8" s="227"/>
      <c r="N8" s="227"/>
      <c r="O8" s="227"/>
      <c r="P8" s="87"/>
      <c r="Q8" s="87"/>
      <c r="R8" s="87"/>
      <c r="S8" s="87"/>
      <c r="T8" s="87"/>
      <c r="U8" s="87"/>
      <c r="V8" s="31" t="str">
        <f t="shared" si="0"/>
        <v>QAP</v>
      </c>
      <c r="W8" s="90">
        <f>_xlfn.XLOOKUP(B8,'Escala mensal'!$E$4:$E$23,'Escala mensal'!$AE$4:$AE$23," ",0,1)</f>
        <v>0</v>
      </c>
      <c r="X8" s="57"/>
      <c r="Y8" s="57"/>
      <c r="Z8" s="63"/>
      <c r="AA8" s="63"/>
      <c r="AB8" s="63"/>
      <c r="AC8" s="63"/>
      <c r="AD8" s="63"/>
      <c r="AE8" s="63"/>
      <c r="AF8" s="63"/>
      <c r="AG8" s="57"/>
    </row>
    <row r="9" spans="1:37" s="17" customFormat="1" ht="22.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227"/>
      <c r="I9" s="227"/>
      <c r="J9" s="227"/>
      <c r="K9" s="227"/>
      <c r="L9" s="227"/>
      <c r="M9" s="227"/>
      <c r="N9" s="227"/>
      <c r="O9" s="227"/>
      <c r="P9" s="87"/>
      <c r="Q9" s="87"/>
      <c r="R9" s="87"/>
      <c r="S9" s="87"/>
      <c r="T9" s="87"/>
      <c r="U9" s="87"/>
      <c r="V9" s="31" t="str">
        <f t="shared" si="0"/>
        <v>QAP</v>
      </c>
      <c r="W9" s="90">
        <f>_xlfn.XLOOKUP(B9,'Escala mensal'!$E$4:$E$23,'Escala mensal'!$AE$4:$AE$23," ",0,1)</f>
        <v>0</v>
      </c>
      <c r="X9" s="57"/>
      <c r="Y9" s="57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2.1" hidden="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31" t="str">
        <f t="shared" si="0"/>
        <v>FOLGA</v>
      </c>
      <c r="W10" s="90" t="str">
        <f>_xlfn.XLOOKUP(B10,'Escala mensal'!$E$4:$E$23,'Escala mensal'!$AE$4:$AE$23," ",0,1)</f>
        <v>X</v>
      </c>
      <c r="X10" s="57"/>
      <c r="Y10" s="57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hidden="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31" t="str">
        <f t="shared" si="0"/>
        <v>FOLGA</v>
      </c>
      <c r="W11" s="90" t="str">
        <f>_xlfn.XLOOKUP(B11,'Escala mensal'!$E$4:$E$23,'Escala mensal'!$AE$4:$AE$23," ",0,1)</f>
        <v>X</v>
      </c>
      <c r="X11" s="57"/>
      <c r="Y11" s="57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2.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227"/>
      <c r="L12" s="227"/>
      <c r="M12" s="227"/>
      <c r="N12" s="227"/>
      <c r="O12" s="227"/>
      <c r="P12" s="227"/>
      <c r="Q12" s="227"/>
      <c r="R12" s="227"/>
      <c r="S12" s="87"/>
      <c r="T12" s="87"/>
      <c r="U12" s="87"/>
      <c r="V12" s="31" t="str">
        <f t="shared" si="0"/>
        <v>QAP</v>
      </c>
      <c r="W12" s="90">
        <f>_xlfn.XLOOKUP(B12,'Escala mensal'!$E$4:$E$23,'Escala mensal'!$AE$4:$AE$23," ",0,1)</f>
        <v>0</v>
      </c>
      <c r="X12" s="57"/>
      <c r="Y12" s="57"/>
      <c r="Z12" s="63"/>
      <c r="AA12" s="63"/>
      <c r="AB12" s="63"/>
      <c r="AC12" s="63"/>
      <c r="AD12" s="63"/>
      <c r="AE12" s="63"/>
      <c r="AF12" s="63"/>
      <c r="AG12" s="57"/>
    </row>
    <row r="13" spans="1:37" s="17" customFormat="1" ht="22.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227"/>
      <c r="L13" s="227"/>
      <c r="M13" s="227"/>
      <c r="N13" s="227"/>
      <c r="O13" s="227"/>
      <c r="P13" s="227"/>
      <c r="Q13" s="227"/>
      <c r="R13" s="227"/>
      <c r="S13" s="87"/>
      <c r="T13" s="87"/>
      <c r="U13" s="87"/>
      <c r="V13" s="31" t="str">
        <f t="shared" si="0"/>
        <v>QAP</v>
      </c>
      <c r="W13" s="90">
        <f>_xlfn.XLOOKUP(B13,'Escala mensal'!$E$4:$E$23,'Escala mensal'!$AE$4:$AE$23," ",0,1)</f>
        <v>0</v>
      </c>
      <c r="X13" s="57"/>
      <c r="Y13" s="57"/>
      <c r="Z13" s="63"/>
      <c r="AA13" s="63"/>
      <c r="AB13" s="63"/>
      <c r="AC13" s="63"/>
      <c r="AD13" s="63"/>
      <c r="AE13" s="63"/>
      <c r="AF13" s="63"/>
      <c r="AG13" s="57"/>
    </row>
    <row r="14" spans="1:37" s="17" customFormat="1" ht="22.1" customHeight="1" x14ac:dyDescent="0.25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227"/>
      <c r="L14" s="227"/>
      <c r="M14" s="227"/>
      <c r="N14" s="227"/>
      <c r="O14" s="227"/>
      <c r="P14" s="227"/>
      <c r="Q14" s="227"/>
      <c r="R14" s="227"/>
      <c r="S14" s="87"/>
      <c r="T14" s="87"/>
      <c r="U14" s="87"/>
      <c r="V14" s="31" t="str">
        <f t="shared" si="0"/>
        <v>QAP</v>
      </c>
      <c r="W14" s="90">
        <f>_xlfn.XLOOKUP(B14,'Escala mensal'!$E$4:$E$23,'Escala mensal'!$AE$4:$AE$23," ",0,1)</f>
        <v>0</v>
      </c>
      <c r="X14" s="57"/>
      <c r="Y14" s="57"/>
      <c r="Z14" s="63"/>
      <c r="AA14" s="63"/>
      <c r="AB14" s="63"/>
      <c r="AC14" s="63"/>
      <c r="AD14" s="63"/>
      <c r="AE14" s="63"/>
      <c r="AF14" s="63"/>
      <c r="AG14" s="57"/>
    </row>
    <row r="15" spans="1:37" s="17" customFormat="1" ht="22.1" customHeight="1" x14ac:dyDescent="0.25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227"/>
      <c r="M15" s="227"/>
      <c r="N15" s="227"/>
      <c r="O15" s="227"/>
      <c r="P15" s="227"/>
      <c r="Q15" s="227"/>
      <c r="R15" s="227"/>
      <c r="S15" s="227"/>
      <c r="T15" s="87"/>
      <c r="U15" s="87"/>
      <c r="V15" s="31" t="str">
        <f t="shared" si="0"/>
        <v>QAP</v>
      </c>
      <c r="W15" s="90">
        <f>_xlfn.XLOOKUP(B15,'Escala mensal'!$E$4:$E$23,'Escala mensal'!$AE$4:$AE$23," ",0,1)</f>
        <v>0</v>
      </c>
      <c r="X15" s="57"/>
      <c r="Y15" s="57"/>
      <c r="Z15" s="63"/>
      <c r="AA15" s="63"/>
      <c r="AB15" s="63"/>
      <c r="AC15" s="63"/>
      <c r="AD15" s="63"/>
      <c r="AE15" s="63"/>
      <c r="AF15" s="63"/>
      <c r="AG15" s="57"/>
    </row>
    <row r="16" spans="1:37" ht="22.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227"/>
      <c r="N16" s="227"/>
      <c r="O16" s="227"/>
      <c r="P16" s="227"/>
      <c r="Q16" s="227"/>
      <c r="R16" s="227"/>
      <c r="S16" s="227"/>
      <c r="T16" s="227"/>
      <c r="U16" s="87"/>
      <c r="V16" s="31" t="str">
        <f t="shared" si="0"/>
        <v>QAP</v>
      </c>
      <c r="W16" s="90">
        <f>_xlfn.XLOOKUP(B16,'Escala mensal'!$E$4:$E$23,'Escala mensal'!$AE$4:$AE$23," ",0,1)</f>
        <v>0</v>
      </c>
      <c r="X16" s="57"/>
      <c r="Y16" s="57"/>
      <c r="Z16" s="63"/>
      <c r="AA16" s="63"/>
      <c r="AB16" s="63"/>
      <c r="AC16" s="63"/>
      <c r="AD16" s="63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169" t="str">
        <f t="shared" si="0"/>
        <v>QAP</v>
      </c>
      <c r="W17" s="170">
        <f>_xlfn.XLOOKUP(B17,'Escala mensal'!$E$4:$E$23,'Escala mensal'!$AE$4:$AE$23," ",0,1)</f>
        <v>0</v>
      </c>
      <c r="X17" s="171"/>
      <c r="Y17" s="171"/>
      <c r="Z17" s="63"/>
      <c r="AA17" s="63"/>
      <c r="AB17" s="63"/>
      <c r="AC17" s="63"/>
      <c r="AD17" s="63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QAP</v>
      </c>
      <c r="W18" s="90">
        <f>_xlfn.XLOOKUP(B18,'Escala mensal'!$E$4:$E$23,'Escala mensal'!$AE$4:$AE$23," ",0,1)</f>
        <v>0</v>
      </c>
      <c r="X18" s="57"/>
      <c r="Y18" s="57"/>
      <c r="Z18" s="63"/>
      <c r="AA18" s="63"/>
      <c r="AB18" s="63"/>
      <c r="AC18" s="63"/>
      <c r="AD18" s="63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mensal'!$AE$4:$AE$23," ",0,1)</f>
        <v>0</v>
      </c>
      <c r="X19" s="57"/>
      <c r="Y19" s="57"/>
      <c r="Z19" s="63"/>
      <c r="AA19" s="63"/>
      <c r="AB19" s="63"/>
      <c r="AC19" s="63"/>
      <c r="AD19" s="63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mensal'!$AE$4:$AE$23," ",0,1)</f>
        <v>0</v>
      </c>
      <c r="X20" s="57"/>
      <c r="Y20" s="57"/>
      <c r="Z20" s="63"/>
      <c r="AA20" s="63"/>
      <c r="AB20" s="63"/>
      <c r="AC20" s="63"/>
      <c r="AD20" s="63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mensal'!$AE$4:$AE$23," ",0,1)</f>
        <v>0</v>
      </c>
      <c r="X21" s="57"/>
      <c r="Y21" s="57"/>
      <c r="Z21" s="63"/>
      <c r="AA21" s="63"/>
      <c r="AB21" s="63"/>
      <c r="AC21" s="63"/>
      <c r="AD21" s="63"/>
    </row>
    <row r="22" spans="1:37" ht="22.1" customHeight="1" x14ac:dyDescent="0.6">
      <c r="A22" s="253" t="str">
        <f>_xlfn.CONCAT(SUBTOTAL(103, $A$5:$A$20), " ", "Op. estacionamento")</f>
        <v>9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3"/>
      <c r="W22" s="54"/>
      <c r="X22" s="57"/>
      <c r="Y22" s="57"/>
      <c r="Z22" s="63"/>
      <c r="AA22" s="63"/>
      <c r="AB22" s="63"/>
      <c r="AC22" s="63"/>
      <c r="AD22" s="63"/>
    </row>
    <row r="23" spans="1:37" ht="22.1" hidden="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1">IF(W23=0,"QAP",IF(W23="X","FOLGA",IF(W23="F","FÉRIAS",IF(W23="A","FOLGA",IF(W23="O","FOLGA",IF(W23=9,"QAP",IF(W23=12,"QAP",IF(W23=7,"QAP",IF(W23=14,"QAP",IF(W23=16,"QAP",IF(W23="B","FOLGA",IF(W23="T","QAP",IF(W23="N","QAP",IF(W23=10,"QAP",IF(W23=11,"QAP",IF(W23="AT","ATESTADO",IF(W23=" ","CONTRATAR")))))))))))))))))</f>
        <v>FÉRIAS</v>
      </c>
      <c r="W23" s="90" t="str">
        <f>_xlfn.XLOOKUP(B23,'Escala mensal'!$E$28:$E$36,'Escala mensal'!$AE$28:$AE$36,,0,1)</f>
        <v>F</v>
      </c>
      <c r="X23" s="57"/>
      <c r="Y23" s="57"/>
      <c r="Z23" s="63"/>
      <c r="AA23" s="63"/>
      <c r="AB23" s="63"/>
      <c r="AC23" s="63"/>
      <c r="AD23" s="63"/>
    </row>
    <row r="24" spans="1:37" ht="22.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228"/>
      <c r="J24" s="228"/>
      <c r="K24" s="228"/>
      <c r="L24" s="228"/>
      <c r="M24" s="228"/>
      <c r="N24" s="228"/>
      <c r="O24" s="228"/>
      <c r="P24" s="228"/>
      <c r="Q24" s="88"/>
      <c r="R24" s="88"/>
      <c r="S24" s="88"/>
      <c r="T24" s="88"/>
      <c r="U24" s="89"/>
      <c r="V24" s="31" t="str">
        <f t="shared" si="1"/>
        <v>QAP</v>
      </c>
      <c r="W24" s="90">
        <f>_xlfn.XLOOKUP(B24,'Escala mensal'!$E$28:$E$36,'Escala mensal'!$AE$28:$AE$36,,0,1)</f>
        <v>0</v>
      </c>
      <c r="X24" s="57"/>
      <c r="Y24" s="57"/>
      <c r="Z24" s="63"/>
      <c r="AA24" s="63"/>
      <c r="AB24" s="63"/>
      <c r="AC24" s="63"/>
      <c r="AD24" s="63"/>
    </row>
    <row r="25" spans="1:37" ht="22.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88"/>
      <c r="G25" s="88"/>
      <c r="H25" s="88"/>
      <c r="I25" s="88"/>
      <c r="J25" s="88"/>
      <c r="K25" s="88"/>
      <c r="L25" s="88"/>
      <c r="M25" s="228"/>
      <c r="N25" s="228"/>
      <c r="O25" s="228"/>
      <c r="P25" s="228"/>
      <c r="Q25" s="228"/>
      <c r="R25" s="228"/>
      <c r="S25" s="228"/>
      <c r="T25" s="228"/>
      <c r="U25" s="228"/>
      <c r="V25" s="31" t="str">
        <f t="shared" si="1"/>
        <v>QAP</v>
      </c>
      <c r="W25" s="90">
        <f>_xlfn.XLOOKUP(B25,'Escala mensal'!$E$28:$E$36,'Escala mensal'!$AE$28:$AE$36,,0,1)</f>
        <v>0</v>
      </c>
      <c r="X25" s="57"/>
      <c r="Y25" s="57"/>
      <c r="Z25" s="63"/>
      <c r="AA25" s="63"/>
      <c r="AB25" s="63"/>
      <c r="AC25" s="63"/>
      <c r="AD25" s="63"/>
      <c r="AJ25" s="17"/>
    </row>
    <row r="26" spans="1:37" s="30" customFormat="1" ht="22.1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228"/>
      <c r="N26" s="228"/>
      <c r="O26" s="228"/>
      <c r="P26" s="228"/>
      <c r="Q26" s="228"/>
      <c r="R26" s="228"/>
      <c r="S26" s="228"/>
      <c r="T26" s="228"/>
      <c r="U26" s="228"/>
      <c r="V26" s="31" t="str">
        <f t="shared" si="1"/>
        <v>QAP</v>
      </c>
      <c r="W26" s="90">
        <f>_xlfn.XLOOKUP(B26,'Escala mensal'!$E$28:$E$36,'Escala mensal'!$AE$28:$AE$36,,0,1)</f>
        <v>0</v>
      </c>
      <c r="X26" s="59"/>
      <c r="Y26" s="59"/>
      <c r="Z26" s="63"/>
      <c r="AA26" s="63"/>
      <c r="AB26" s="63"/>
      <c r="AC26" s="63"/>
      <c r="AD26" s="63"/>
      <c r="AE26" s="64"/>
      <c r="AF26" s="63"/>
      <c r="AG26" s="59"/>
    </row>
    <row r="27" spans="1:37" s="30" customFormat="1" ht="22.1" customHeight="1" x14ac:dyDescent="0.6">
      <c r="A27" s="253" t="str">
        <f>CONCATENATE(SUBTOTAL(103, $A$23:$A$26), " ", "Cftv")</f>
        <v>3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4"/>
      <c r="W27" s="54"/>
      <c r="X27" s="59"/>
      <c r="Y27" s="59"/>
      <c r="Z27" s="63"/>
      <c r="AA27" s="63"/>
      <c r="AB27" s="63"/>
      <c r="AC27" s="63"/>
      <c r="AD27" s="63"/>
      <c r="AE27" s="64"/>
      <c r="AF27" s="63"/>
      <c r="AG27" s="59"/>
    </row>
    <row r="28" spans="1:37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QAP</v>
      </c>
      <c r="W28" s="90">
        <f>_xlfn.XLOOKUP(B28,'Escala mensal'!$E$28:$E$36,'Escala mensal'!$AE$28:$AE$36,,0,1)</f>
        <v>0</v>
      </c>
      <c r="X28" s="59"/>
      <c r="Y28" s="59"/>
      <c r="Z28" s="63"/>
      <c r="AA28" s="63"/>
      <c r="AB28" s="63"/>
      <c r="AC28" s="63"/>
      <c r="AD28" s="63"/>
      <c r="AE28" s="64"/>
      <c r="AF28" s="63"/>
      <c r="AG28" s="59"/>
    </row>
    <row r="29" spans="1:37" s="30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QAP</v>
      </c>
      <c r="W29" s="90">
        <f>_xlfn.XLOOKUP(B29,'Escala mensal'!$E$28:$E$36,'Escala mensal'!$AE$28:$AE$36,,0,1)</f>
        <v>0</v>
      </c>
      <c r="X29" s="59"/>
      <c r="Y29" s="59"/>
      <c r="Z29" s="63"/>
      <c r="AA29" s="63"/>
      <c r="AB29" s="63"/>
      <c r="AC29" s="63"/>
      <c r="AD29" s="63"/>
      <c r="AE29" s="64"/>
      <c r="AF29" s="63"/>
      <c r="AG29" s="59"/>
    </row>
    <row r="30" spans="1:37" s="30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QAP</v>
      </c>
      <c r="W30" s="90">
        <f>_xlfn.XLOOKUP(B30,'Escala mensal'!$E$28:$E$36,'Escala mensal'!$AE$28:$AE$36,,0,1)</f>
        <v>0</v>
      </c>
      <c r="X30" s="59"/>
      <c r="Y30" s="59"/>
      <c r="Z30" s="63"/>
      <c r="AA30" s="63"/>
      <c r="AB30" s="63"/>
      <c r="AC30" s="63"/>
      <c r="AD30" s="63"/>
      <c r="AE30" s="64"/>
      <c r="AF30" s="63"/>
      <c r="AG30" s="59"/>
    </row>
    <row r="31" spans="1:37" s="30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2"/>
        <v>FOLGA</v>
      </c>
      <c r="W31" s="90" t="str">
        <f>_xlfn.XLOOKUP(B31,'Escala mensal'!$E$28:$E$36,'Escala mensal'!$AE$28:$AE$36,,0,1)</f>
        <v>X</v>
      </c>
      <c r="X31" s="59"/>
      <c r="Y31" s="59"/>
      <c r="Z31" s="63"/>
      <c r="AA31" s="63"/>
      <c r="AB31" s="63"/>
      <c r="AC31" s="63"/>
      <c r="AD31" s="63"/>
      <c r="AE31" s="64"/>
      <c r="AF31" s="63"/>
      <c r="AG31" s="59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QAP</v>
      </c>
      <c r="W32" s="90">
        <f>_xlfn.XLOOKUP(B32,'Escala mensal'!$E$28:$E$36,'Escala mensal'!$AE$28:$AE$36,,0,1)</f>
        <v>0</v>
      </c>
      <c r="X32" s="57"/>
      <c r="Y32" s="57"/>
      <c r="Z32" s="63"/>
      <c r="AA32" s="63"/>
      <c r="AB32" s="63"/>
      <c r="AC32" s="63"/>
      <c r="AD32" s="63"/>
      <c r="AE32" s="64"/>
      <c r="AF32" s="64"/>
      <c r="AG32" s="56"/>
      <c r="AH32" s="34"/>
      <c r="AI32" s="34"/>
      <c r="AJ32" s="17"/>
      <c r="AK32" s="34"/>
    </row>
    <row r="33" spans="1:37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 xml:space="preserve">FOLGAS:  •   • colaborador6 •   •   •  • colaborador5 • colaborador7 •   •   •   •   •   •   •   •   •   •   •   •   •  •  •  •  •  • supervisor1•  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>OP.Cftv :   • supervisor4 • auxiliar4 • auxiliar2</v>
      </c>
      <c r="Q33" s="296"/>
      <c r="R33" s="296"/>
      <c r="S33" s="296"/>
      <c r="T33" s="296"/>
      <c r="U33" s="297"/>
      <c r="V33" s="177"/>
      <c r="W33" s="177"/>
      <c r="X33" s="99"/>
      <c r="Y33" s="99"/>
      <c r="Z33" s="99"/>
      <c r="AA33" s="99"/>
      <c r="AB33" s="99"/>
      <c r="AC33" s="99"/>
      <c r="AD33" s="99"/>
      <c r="AE33" s="178"/>
      <c r="AF33" s="178"/>
      <c r="AG33" s="178"/>
      <c r="AH33" s="179"/>
      <c r="AI33" s="179"/>
      <c r="AJ33" s="100"/>
      <c r="AK33" s="179"/>
    </row>
    <row r="34" spans="1:37" s="180" customFormat="1" ht="21.25" customHeight="1" x14ac:dyDescent="0.4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",$X$36)</f>
        <v xml:space="preserve">FÉRIAS:  •   •   •   •   •  •   •   •   •   •    •   •   •   •   •   •   •   • supervisor2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98"/>
      <c r="Q34" s="299"/>
      <c r="R34" s="299"/>
      <c r="S34" s="299"/>
      <c r="T34" s="299"/>
      <c r="U34" s="300"/>
      <c r="V34" s="99"/>
      <c r="W34" s="99"/>
      <c r="X34" s="99"/>
      <c r="Y34" s="99"/>
      <c r="Z34" s="99"/>
      <c r="AA34" s="99"/>
      <c r="AB34" s="99"/>
      <c r="AC34" s="99"/>
      <c r="AD34" s="99"/>
      <c r="AE34" s="178"/>
      <c r="AF34" s="178"/>
      <c r="AG34" s="178"/>
      <c r="AH34" s="179"/>
      <c r="AI34" s="179"/>
      <c r="AJ34" s="100"/>
      <c r="AK34" s="179"/>
    </row>
    <row r="35" spans="1:37" s="186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184"/>
      <c r="W35" s="184"/>
      <c r="X35" s="185" t="str">
        <f>_xlfn.XLOOKUP($A$35,$V$31,$B$31," ",0,1)</f>
        <v xml:space="preserve"> </v>
      </c>
      <c r="Y35" s="185"/>
      <c r="Z35" s="99"/>
      <c r="AA35" s="99"/>
      <c r="AB35" s="99"/>
      <c r="AC35" s="99"/>
      <c r="AD35" s="99"/>
      <c r="AE35" s="178"/>
      <c r="AF35" s="178"/>
      <c r="AG35" s="178"/>
      <c r="AH35" s="181"/>
      <c r="AI35" s="181"/>
      <c r="AJ35" s="182"/>
      <c r="AK35" s="181"/>
    </row>
    <row r="36" spans="1:37" s="58" customFormat="1" ht="36.700000000000003" hidden="1" customHeight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 xml:space="preserve"> 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>supervisor2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63"/>
      <c r="AC36" s="63"/>
      <c r="AD36" s="63"/>
      <c r="AE36" s="64"/>
      <c r="AF36" s="63"/>
      <c r="AG36" s="59"/>
      <c r="AH36" s="59"/>
      <c r="AI36" s="59"/>
      <c r="AJ36" s="59"/>
      <c r="AK36" s="59"/>
    </row>
    <row r="37" spans="1:37" s="33" customFormat="1" ht="24.45" hidden="1" x14ac:dyDescent="0.25">
      <c r="A37" s="91" t="s">
        <v>154</v>
      </c>
      <c r="B37" s="91" t="str">
        <f>_xlfn.XLOOKUP($A$37,$V$5,$B$5," ",0,1)</f>
        <v xml:space="preserve"> </v>
      </c>
      <c r="C37" s="91" t="str">
        <f>_xlfn.XLOOKUP($A$37,$V$6,$B$6," ",0,1)</f>
        <v>colaborador6</v>
      </c>
      <c r="D37" s="91" t="str">
        <f>_xlfn.XLOOKUP($A$37,$V$7,$B$7," ",0,1)</f>
        <v xml:space="preserve"> </v>
      </c>
      <c r="E37" s="91" t="str">
        <f>_xlfn.XLOOKUP($A$37,$V$8,$B$8," ",0,1)</f>
        <v xml:space="preserve"> </v>
      </c>
      <c r="F37" s="91" t="str">
        <f>_xlfn.XLOOKUP($A$37,$V$9,$B$9,"",0,1)</f>
        <v/>
      </c>
      <c r="G37" s="91" t="str">
        <f>_xlfn.XLOOKUP($A$37,$V$10,$B$10," ",0,1)</f>
        <v>colaborador5</v>
      </c>
      <c r="H37" s="91" t="str">
        <f>_xlfn.XLOOKUP($A$37,$V$11,$B$11," ",0,1)</f>
        <v>colaborador7</v>
      </c>
      <c r="I37" s="91" t="str">
        <f>_xlfn.XLOOKUP($A$37,$V$12,$B$12," ",0,1)</f>
        <v xml:space="preserve"> </v>
      </c>
      <c r="J37" s="91" t="str">
        <f>_xlfn.XLOOKUP($A$37,$V$13,$B$13," ",0,1)</f>
        <v xml:space="preserve"> </v>
      </c>
      <c r="K37" s="91" t="str">
        <f>_xlfn.XLOOKUP($A$37,$V$14,$B$14," ",0,1)</f>
        <v xml:space="preserve"> </v>
      </c>
      <c r="L37" s="91" t="str">
        <f>_xlfn.XLOOKUP($A$37,$V$15,$B$15," ",0,1)</f>
        <v xml:space="preserve"> </v>
      </c>
      <c r="M37" s="91" t="str">
        <f>_xlfn.XLOOKUP($A$37,$V$16,$B$16," ",0,1)</f>
        <v xml:space="preserve"> </v>
      </c>
      <c r="N37" s="91" t="str">
        <f>_xlfn.XLOOKUP($A$37,$V$17,$B$17," ",0,1)</f>
        <v xml:space="preserve"> </v>
      </c>
      <c r="O37" s="91" t="str">
        <f>_xlfn.XLOOKUP($A$37,$V$18,$B$18," ",0,1)</f>
        <v xml:space="preserve"> 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 xml:space="preserve"> </v>
      </c>
      <c r="T37" s="91" t="str">
        <f>_xlfn.XLOOKUP($A$37,$V$24,$B$24," ",0,1)</f>
        <v xml:space="preserve"> </v>
      </c>
      <c r="U37" s="91" t="str">
        <f>_xlfn.XLOOKUP($A$37,$V$25,$B$25," ",0,1)</f>
        <v xml:space="preserve"> </v>
      </c>
      <c r="V37" s="91" t="str">
        <f>_xlfn.XLOOKUP($A$37,$V$26,$B$26," ",0,1)</f>
        <v xml:space="preserve"> </v>
      </c>
      <c r="W37" s="91" t="str">
        <f>_xlfn.XLOOKUP($A$37,$V$28,$B$28," ",0,1)</f>
        <v xml:space="preserve"> </v>
      </c>
      <c r="X37" s="91" t="str">
        <f>_xlfn.XLOOKUP($A$37,$V$29,$B$29," ",0,1)</f>
        <v xml:space="preserve"> </v>
      </c>
      <c r="Y37" s="91" t="str">
        <f>_xlfn.XLOOKUP($A$37,$V$30,$B$30," ",0,1)</f>
        <v xml:space="preserve"> </v>
      </c>
      <c r="Z37" s="91" t="str">
        <f>_xlfn.XLOOKUP($A$37,$V$31,$B$31," ",0,1)</f>
        <v>supervisor1</v>
      </c>
      <c r="AA37" s="91" t="str">
        <f>_xlfn.XLOOKUP($A$37,$V$32,$B$32," ",0,1)</f>
        <v xml:space="preserve"> </v>
      </c>
      <c r="AB37" s="91" t="str">
        <f>_xlfn.XLOOKUP($A$36,$V$18,$B$18," ",0,1)</f>
        <v xml:space="preserve"> </v>
      </c>
      <c r="AC37" s="91" t="str">
        <f>_xlfn.XLOOKUP($A$36,$V$19,$B$19," ",0,1)</f>
        <v xml:space="preserve"> </v>
      </c>
      <c r="AD37" s="91" t="str">
        <f>_xlfn.XLOOKUP($A$36,$V$20,$B$20," ",0,1)</f>
        <v xml:space="preserve"> </v>
      </c>
      <c r="AE37" s="91" t="str">
        <f>_xlfn.XLOOKUP($A$36,$V$21,$B$21," ",0,1)</f>
        <v xml:space="preserve"> </v>
      </c>
      <c r="AF37" s="91" t="str">
        <f>_xlfn.XLOOKUP($A$36,$V$23,$B$23," ",0,1)</f>
        <v>supervisor2</v>
      </c>
      <c r="AG37" s="91" t="str">
        <f>_xlfn.XLOOKUP($A$36,$V$24,$B$24," ",0,1)</f>
        <v xml:space="preserve"> </v>
      </c>
      <c r="AH37" s="91" t="str">
        <f>_xlfn.XLOOKUP($A$36,$V$25,$B$25," ",0,1)</f>
        <v xml:space="preserve"> </v>
      </c>
      <c r="AI37" s="91" t="str">
        <f>_xlfn.XLOOKUP($A$36,$V$26,$B$26," ",0,1)</f>
        <v xml:space="preserve"> </v>
      </c>
      <c r="AJ37" s="91" t="str">
        <f>_xlfn.XLOOKUP($A$36,$V$28,$B$28," ",0,1)</f>
        <v xml:space="preserve"> </v>
      </c>
      <c r="AK37" s="91" t="str">
        <f>_xlfn.XLOOKUP($A$36,$V$29,$B$29," ",0,1)</f>
        <v xml:space="preserve"> </v>
      </c>
    </row>
    <row r="38" spans="1:37" s="33" customFormat="1" ht="24.45" hidden="1" x14ac:dyDescent="0.25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91" t="str">
        <f>_xlfn.XLOOKUP($A$37,$V$18,$B$18," ",0,1)</f>
        <v xml:space="preserve"> </v>
      </c>
      <c r="AC38" s="91" t="str">
        <f>_xlfn.XLOOKUP($A$37,$V$19,$B$19," ",0,1)</f>
        <v xml:space="preserve"> </v>
      </c>
      <c r="AD38" s="91" t="str">
        <f>_xlfn.XLOOKUP($A$37,$V$20,$B$20," ",0,1)</f>
        <v xml:space="preserve"> </v>
      </c>
      <c r="AE38" s="91" t="str">
        <f>_xlfn.XLOOKUP($A$37,$V$21,$B$21," ",0,1)</f>
        <v xml:space="preserve"> </v>
      </c>
      <c r="AF38" s="91" t="str">
        <f>_xlfn.XLOOKUP($A$37,$V$23,$B$23," ",0,1)</f>
        <v xml:space="preserve"> </v>
      </c>
      <c r="AG38" s="91" t="str">
        <f>_xlfn.XLOOKUP($A$37,$V$24,$B$24," ",0,1)</f>
        <v xml:space="preserve"> </v>
      </c>
      <c r="AH38" s="91" t="str">
        <f>_xlfn.XLOOKUP($A$37,$V$25,$B$25," ",0,1)</f>
        <v xml:space="preserve"> </v>
      </c>
      <c r="AI38" s="91" t="str">
        <f>_xlfn.XLOOKUP($A$37,$V$26,$B$26," ",0,1)</f>
        <v xml:space="preserve"> </v>
      </c>
      <c r="AJ38" s="91" t="str">
        <f>_xlfn.XLOOKUP($A$37,$V$28,$B$28," ",0,1)</f>
        <v xml:space="preserve"> </v>
      </c>
      <c r="AK38" s="91" t="str">
        <f>_xlfn.XLOOKUP($A$37,$V$29,$B$29," ",0,1)</f>
        <v xml:space="preserve"> </v>
      </c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26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3">SUM($BF$274:$BW$274)</f>
        <v>0</v>
      </c>
      <c r="AO94" s="206">
        <f t="shared" si="3"/>
        <v>0</v>
      </c>
      <c r="AP94" s="206">
        <f t="shared" si="3"/>
        <v>0</v>
      </c>
      <c r="AQ94" s="206">
        <f t="shared" si="3"/>
        <v>0</v>
      </c>
      <c r="AR94" s="206">
        <f t="shared" si="3"/>
        <v>0</v>
      </c>
      <c r="AS94" s="206">
        <f t="shared" si="3"/>
        <v>0</v>
      </c>
      <c r="AT94" s="206">
        <f t="shared" si="3"/>
        <v>0</v>
      </c>
      <c r="AU94" s="206">
        <f t="shared" si="3"/>
        <v>0</v>
      </c>
      <c r="AV94" s="206">
        <f t="shared" si="3"/>
        <v>0</v>
      </c>
      <c r="AW94" s="206">
        <f t="shared" si="3"/>
        <v>0</v>
      </c>
      <c r="AX94" s="206">
        <f t="shared" si="3"/>
        <v>0</v>
      </c>
      <c r="AY94" s="206">
        <f t="shared" si="3"/>
        <v>0</v>
      </c>
      <c r="AZ94" s="206">
        <f t="shared" si="3"/>
        <v>0</v>
      </c>
      <c r="BA94" s="206">
        <f t="shared" si="3"/>
        <v>0</v>
      </c>
      <c r="BB94" s="206">
        <f t="shared" si="3"/>
        <v>0</v>
      </c>
      <c r="BC94" s="206">
        <f t="shared" si="3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4">
    <mergeCell ref="A69:B69"/>
    <mergeCell ref="E69:F69"/>
    <mergeCell ref="I69:J69"/>
    <mergeCell ref="E68:F68"/>
    <mergeCell ref="I68:J68"/>
    <mergeCell ref="M68:N68"/>
    <mergeCell ref="E65:F65"/>
    <mergeCell ref="A65:B65"/>
    <mergeCell ref="A66:B66"/>
    <mergeCell ref="E66:F66"/>
    <mergeCell ref="I66:J66"/>
    <mergeCell ref="M66:N66"/>
    <mergeCell ref="M69:N69"/>
    <mergeCell ref="I65:J65"/>
    <mergeCell ref="M65:N65"/>
    <mergeCell ref="A67:B67"/>
    <mergeCell ref="E67:F67"/>
    <mergeCell ref="I67:J67"/>
    <mergeCell ref="M67:N67"/>
    <mergeCell ref="A68:B68"/>
    <mergeCell ref="A62:B62"/>
    <mergeCell ref="E62:F62"/>
    <mergeCell ref="I62:J62"/>
    <mergeCell ref="M62:N62"/>
    <mergeCell ref="B61:C61"/>
    <mergeCell ref="F61:G61"/>
    <mergeCell ref="J61:K61"/>
    <mergeCell ref="N61:O61"/>
    <mergeCell ref="A64:B64"/>
    <mergeCell ref="E64:F64"/>
    <mergeCell ref="I64:J64"/>
    <mergeCell ref="A63:B63"/>
    <mergeCell ref="E63:F63"/>
    <mergeCell ref="I63:J63"/>
    <mergeCell ref="M63:N63"/>
    <mergeCell ref="M64:N64"/>
    <mergeCell ref="A60:B60"/>
    <mergeCell ref="E60:F60"/>
    <mergeCell ref="I60:J60"/>
    <mergeCell ref="M60:N60"/>
    <mergeCell ref="Q60:R60"/>
    <mergeCell ref="A59:B59"/>
    <mergeCell ref="E59:F59"/>
    <mergeCell ref="I59:J59"/>
    <mergeCell ref="M59:N59"/>
    <mergeCell ref="Q59:R59"/>
    <mergeCell ref="A52:B52"/>
    <mergeCell ref="E52:F52"/>
    <mergeCell ref="I52:J52"/>
    <mergeCell ref="A58:B58"/>
    <mergeCell ref="E58:F58"/>
    <mergeCell ref="I58:J58"/>
    <mergeCell ref="M58:N58"/>
    <mergeCell ref="Q58:R58"/>
    <mergeCell ref="A57:B57"/>
    <mergeCell ref="E57:F57"/>
    <mergeCell ref="I57:J57"/>
    <mergeCell ref="M57:N57"/>
    <mergeCell ref="Q57:R57"/>
    <mergeCell ref="M52:N52"/>
    <mergeCell ref="A54:B54"/>
    <mergeCell ref="E54:F54"/>
    <mergeCell ref="I54:J54"/>
    <mergeCell ref="M54:N54"/>
    <mergeCell ref="Q54:R54"/>
    <mergeCell ref="A53:B53"/>
    <mergeCell ref="E53:F53"/>
    <mergeCell ref="I53:J53"/>
    <mergeCell ref="M53:N53"/>
    <mergeCell ref="Q53:R53"/>
    <mergeCell ref="A56:B56"/>
    <mergeCell ref="E56:F56"/>
    <mergeCell ref="I56:J56"/>
    <mergeCell ref="M56:N56"/>
    <mergeCell ref="Q56:R56"/>
    <mergeCell ref="A55:B55"/>
    <mergeCell ref="E55:F55"/>
    <mergeCell ref="I55:J55"/>
    <mergeCell ref="M55:N55"/>
    <mergeCell ref="Q55:R55"/>
    <mergeCell ref="A41:B41"/>
    <mergeCell ref="E41:F41"/>
    <mergeCell ref="M48:N48"/>
    <mergeCell ref="Q48:R48"/>
    <mergeCell ref="A51:B51"/>
    <mergeCell ref="E51:F51"/>
    <mergeCell ref="I51:J51"/>
    <mergeCell ref="M51:N51"/>
    <mergeCell ref="Q51:R51"/>
    <mergeCell ref="E48:F48"/>
    <mergeCell ref="I48:J48"/>
    <mergeCell ref="I41:J41"/>
    <mergeCell ref="M41:N41"/>
    <mergeCell ref="Q41:R41"/>
    <mergeCell ref="A42:B42"/>
    <mergeCell ref="E42:F42"/>
    <mergeCell ref="I42:J42"/>
    <mergeCell ref="M42:N42"/>
    <mergeCell ref="Q42:R42"/>
    <mergeCell ref="A43:B43"/>
    <mergeCell ref="E43:F43"/>
    <mergeCell ref="I43:J43"/>
    <mergeCell ref="M43:N43"/>
    <mergeCell ref="Q43:R43"/>
    <mergeCell ref="B39:C39"/>
    <mergeCell ref="F39:G39"/>
    <mergeCell ref="J39:K39"/>
    <mergeCell ref="A40:B40"/>
    <mergeCell ref="E40:F40"/>
    <mergeCell ref="I40:J40"/>
    <mergeCell ref="M40:N40"/>
    <mergeCell ref="Q40:R40"/>
    <mergeCell ref="R2:U2"/>
    <mergeCell ref="M2:Q2"/>
    <mergeCell ref="A35:J35"/>
    <mergeCell ref="K35:U35"/>
    <mergeCell ref="N39:O39"/>
    <mergeCell ref="R39:S39"/>
    <mergeCell ref="S1:T1"/>
    <mergeCell ref="A1:N1"/>
    <mergeCell ref="O1:Q1"/>
    <mergeCell ref="A2:L3"/>
    <mergeCell ref="AD3:AF3"/>
    <mergeCell ref="A33:O33"/>
    <mergeCell ref="P33:U34"/>
    <mergeCell ref="A34:O34"/>
    <mergeCell ref="A22:C22"/>
    <mergeCell ref="A27:C27"/>
    <mergeCell ref="Y1:Y4"/>
    <mergeCell ref="E45:F45"/>
    <mergeCell ref="I45:J45"/>
    <mergeCell ref="M45:N45"/>
    <mergeCell ref="Q45:R45"/>
    <mergeCell ref="A44:B44"/>
    <mergeCell ref="E44:F44"/>
    <mergeCell ref="I44:J44"/>
    <mergeCell ref="M44:N44"/>
    <mergeCell ref="Q44:R44"/>
    <mergeCell ref="A45:B45"/>
    <mergeCell ref="BE197:BW197"/>
    <mergeCell ref="BE216:BW216"/>
    <mergeCell ref="A46:B46"/>
    <mergeCell ref="E46:F46"/>
    <mergeCell ref="I46:J46"/>
    <mergeCell ref="M46:N46"/>
    <mergeCell ref="Q46:R46"/>
    <mergeCell ref="A49:B49"/>
    <mergeCell ref="E49:F49"/>
    <mergeCell ref="I49:J49"/>
    <mergeCell ref="M49:N49"/>
    <mergeCell ref="Q49:R49"/>
    <mergeCell ref="A48:B48"/>
    <mergeCell ref="B50:C50"/>
    <mergeCell ref="F50:G50"/>
    <mergeCell ref="J50:K50"/>
    <mergeCell ref="N50:O50"/>
    <mergeCell ref="R50:S50"/>
    <mergeCell ref="A47:B47"/>
    <mergeCell ref="E47:F47"/>
    <mergeCell ref="I47:J47"/>
    <mergeCell ref="M47:N47"/>
    <mergeCell ref="Q47:R47"/>
    <mergeCell ref="Q52:R52"/>
    <mergeCell ref="R61:S61"/>
    <mergeCell ref="Q62:R62"/>
    <mergeCell ref="Q63:R63"/>
    <mergeCell ref="Q64:R64"/>
    <mergeCell ref="Q65:R65"/>
    <mergeCell ref="Q66:R66"/>
    <mergeCell ref="Q67:R67"/>
    <mergeCell ref="Q68:R68"/>
    <mergeCell ref="Q69:R69"/>
    <mergeCell ref="Q70:R70"/>
    <mergeCell ref="Q71:R71"/>
    <mergeCell ref="B72:C72"/>
    <mergeCell ref="F72:G72"/>
    <mergeCell ref="A73:B73"/>
    <mergeCell ref="E73:F73"/>
    <mergeCell ref="A74:B74"/>
    <mergeCell ref="E74:F74"/>
    <mergeCell ref="A75:B75"/>
    <mergeCell ref="E75:F75"/>
    <mergeCell ref="A71:B71"/>
    <mergeCell ref="E71:F71"/>
    <mergeCell ref="I71:J71"/>
    <mergeCell ref="M71:N71"/>
    <mergeCell ref="A70:B70"/>
    <mergeCell ref="E70:F70"/>
    <mergeCell ref="I70:J70"/>
    <mergeCell ref="M70:N70"/>
    <mergeCell ref="BE235:BW235"/>
    <mergeCell ref="BE254:BW254"/>
    <mergeCell ref="BE273:BW273"/>
    <mergeCell ref="BE292:BW292"/>
    <mergeCell ref="A81:B81"/>
    <mergeCell ref="E81:F81"/>
    <mergeCell ref="A82:B82"/>
    <mergeCell ref="E82:F82"/>
    <mergeCell ref="A76:B76"/>
    <mergeCell ref="E76:F76"/>
    <mergeCell ref="A77:B77"/>
    <mergeCell ref="E77:F77"/>
    <mergeCell ref="A78:B78"/>
    <mergeCell ref="E78:F78"/>
    <mergeCell ref="A79:B79"/>
    <mergeCell ref="E79:F79"/>
    <mergeCell ref="A80:B80"/>
    <mergeCell ref="E80:F80"/>
    <mergeCell ref="BE83:BW83"/>
    <mergeCell ref="BE102:BW102"/>
    <mergeCell ref="BE121:BW121"/>
    <mergeCell ref="BE140:BW140"/>
    <mergeCell ref="BE159:BW159"/>
    <mergeCell ref="BE178:BW178"/>
  </mergeCells>
  <conditionalFormatting sqref="V40:Y1048576 A83:U1048576">
    <cfRule type="containsText" dxfId="868" priority="6967" operator="containsText" text="qrf">
      <formula>NOT(ISERROR(SEARCH("qrf",A40)))</formula>
    </cfRule>
  </conditionalFormatting>
  <conditionalFormatting sqref="AC2:AJ2">
    <cfRule type="cellIs" dxfId="867" priority="6959" operator="equal">
      <formula>$M$2</formula>
    </cfRule>
  </conditionalFormatting>
  <conditionalFormatting sqref="AD3">
    <cfRule type="cellIs" dxfId="866" priority="6958" operator="equal">
      <formula>$M$2</formula>
    </cfRule>
  </conditionalFormatting>
  <conditionalFormatting sqref="M3">
    <cfRule type="containsText" dxfId="865" priority="2388" operator="containsText" text="qrf">
      <formula>NOT(ISERROR(SEARCH("qrf",M3)))</formula>
    </cfRule>
  </conditionalFormatting>
  <conditionalFormatting sqref="A1:N1">
    <cfRule type="containsText" dxfId="864" priority="2387" operator="containsText" text="qrf">
      <formula>NOT(ISERROR(SEARCH("qrf",A1)))</formula>
    </cfRule>
  </conditionalFormatting>
  <conditionalFormatting sqref="O1">
    <cfRule type="containsText" dxfId="863" priority="2386" operator="containsText" text="qrf">
      <formula>NOT(ISERROR(SEARCH("qrf",O1)))</formula>
    </cfRule>
  </conditionalFormatting>
  <conditionalFormatting sqref="B28:B32">
    <cfRule type="containsText" dxfId="862" priority="2382" operator="containsText" text="qrf">
      <formula>NOT(ISERROR(SEARCH("qrf",B28)))</formula>
    </cfRule>
  </conditionalFormatting>
  <conditionalFormatting sqref="B28:B32">
    <cfRule type="cellIs" dxfId="861" priority="2381" operator="equal">
      <formula>0</formula>
    </cfRule>
  </conditionalFormatting>
  <conditionalFormatting sqref="A28:A32">
    <cfRule type="containsText" dxfId="860" priority="2373" operator="containsText" text="qrf">
      <formula>NOT(ISERROR(SEARCH("qrf",A28)))</formula>
    </cfRule>
  </conditionalFormatting>
  <conditionalFormatting sqref="B28:B32">
    <cfRule type="containsText" dxfId="859" priority="2372" operator="containsText" text="qrf">
      <formula>NOT(ISERROR(SEARCH("qrf",B28)))</formula>
    </cfRule>
  </conditionalFormatting>
  <conditionalFormatting sqref="D28:U32">
    <cfRule type="containsText" dxfId="858" priority="2370" operator="containsText" text="valet">
      <formula>NOT(ISERROR(SEARCH("valet",D28)))</formula>
    </cfRule>
    <cfRule type="containsText" dxfId="857" priority="2371" operator="containsText" text="qrf">
      <formula>NOT(ISERROR(SEARCH("qrf",D28)))</formula>
    </cfRule>
  </conditionalFormatting>
  <conditionalFormatting sqref="M2">
    <cfRule type="containsText" dxfId="856" priority="403" operator="containsText" text="qrf">
      <formula>NOT(ISERROR(SEARCH("qrf",M2)))</formula>
    </cfRule>
  </conditionalFormatting>
  <conditionalFormatting sqref="C22">
    <cfRule type="containsText" dxfId="855" priority="382" operator="containsText" text="qrf">
      <formula>NOT(ISERROR(SEARCH("qrf",C22)))</formula>
    </cfRule>
  </conditionalFormatting>
  <conditionalFormatting sqref="B22">
    <cfRule type="containsText" dxfId="854" priority="381" operator="containsText" text="qrf">
      <formula>NOT(ISERROR(SEARCH("qrf",B22)))</formula>
    </cfRule>
  </conditionalFormatting>
  <conditionalFormatting sqref="B22">
    <cfRule type="cellIs" dxfId="853" priority="380" operator="equal">
      <formula>0</formula>
    </cfRule>
  </conditionalFormatting>
  <conditionalFormatting sqref="C22">
    <cfRule type="containsText" dxfId="852" priority="376" operator="containsText" text="12:40x21:00">
      <formula>NOT(ISERROR(SEARCH("12:40x21:00",C22)))</formula>
    </cfRule>
    <cfRule type="containsText" dxfId="851" priority="377" operator="containsText" text="16:40">
      <formula>NOT(ISERROR(SEARCH("16:40",C22)))</formula>
    </cfRule>
    <cfRule type="containsText" dxfId="850" priority="378" operator="containsText" text="09:40">
      <formula>NOT(ISERROR(SEARCH("09:40",C22)))</formula>
    </cfRule>
    <cfRule type="containsText" dxfId="849" priority="379" operator="containsText" text="14:40">
      <formula>NOT(ISERROR(SEARCH("14:40",C22)))</formula>
    </cfRule>
  </conditionalFormatting>
  <conditionalFormatting sqref="A22">
    <cfRule type="containsText" dxfId="848" priority="375" operator="containsText" text="qrf">
      <formula>NOT(ISERROR(SEARCH("qrf",A22)))</formula>
    </cfRule>
  </conditionalFormatting>
  <conditionalFormatting sqref="C27">
    <cfRule type="containsText" dxfId="847" priority="374" operator="containsText" text="qrf">
      <formula>NOT(ISERROR(SEARCH("qrf",C27)))</formula>
    </cfRule>
  </conditionalFormatting>
  <conditionalFormatting sqref="B27">
    <cfRule type="containsText" dxfId="846" priority="373" operator="containsText" text="qrf">
      <formula>NOT(ISERROR(SEARCH("qrf",B27)))</formula>
    </cfRule>
  </conditionalFormatting>
  <conditionalFormatting sqref="B27">
    <cfRule type="cellIs" dxfId="845" priority="372" operator="equal">
      <formula>0</formula>
    </cfRule>
  </conditionalFormatting>
  <conditionalFormatting sqref="C27">
    <cfRule type="containsText" dxfId="844" priority="368" operator="containsText" text="12:40x21:00">
      <formula>NOT(ISERROR(SEARCH("12:40x21:00",C27)))</formula>
    </cfRule>
    <cfRule type="containsText" dxfId="843" priority="369" operator="containsText" text="16:40">
      <formula>NOT(ISERROR(SEARCH("16:40",C27)))</formula>
    </cfRule>
    <cfRule type="containsText" dxfId="842" priority="370" operator="containsText" text="09:40">
      <formula>NOT(ISERROR(SEARCH("09:40",C27)))</formula>
    </cfRule>
    <cfRule type="containsText" dxfId="841" priority="371" operator="containsText" text="14:40">
      <formula>NOT(ISERROR(SEARCH("14:40",C27)))</formula>
    </cfRule>
  </conditionalFormatting>
  <conditionalFormatting sqref="A27">
    <cfRule type="containsText" dxfId="840" priority="367" operator="containsText" text="qrf">
      <formula>NOT(ISERROR(SEARCH("qrf",A27)))</formula>
    </cfRule>
  </conditionalFormatting>
  <conditionalFormatting sqref="D27:U27">
    <cfRule type="cellIs" dxfId="839" priority="351" operator="equal">
      <formula>0</formula>
    </cfRule>
    <cfRule type="containsText" dxfId="838" priority="353" operator="containsText" text="valet">
      <formula>NOT(ISERROR(SEARCH("valet",D27)))</formula>
    </cfRule>
    <cfRule type="containsText" dxfId="837" priority="354" operator="containsText" text="qrf">
      <formula>NOT(ISERROR(SEARCH("qrf",D27)))</formula>
    </cfRule>
  </conditionalFormatting>
  <conditionalFormatting sqref="D27:U27">
    <cfRule type="cellIs" dxfId="836" priority="352" operator="equal">
      <formula>1</formula>
    </cfRule>
  </conditionalFormatting>
  <conditionalFormatting sqref="A36:AA38 AB37:AK38">
    <cfRule type="cellIs" dxfId="835" priority="342" operator="equal">
      <formula>"caixa"</formula>
    </cfRule>
    <cfRule type="cellIs" dxfId="834" priority="343" operator="equal">
      <formula>"valet"</formula>
    </cfRule>
    <cfRule type="cellIs" dxfId="833" priority="344" operator="equal">
      <formula>"qrf"</formula>
    </cfRule>
  </conditionalFormatting>
  <conditionalFormatting sqref="W5:W21">
    <cfRule type="cellIs" dxfId="832" priority="288" operator="equal">
      <formula>"caixa"</formula>
    </cfRule>
    <cfRule type="cellIs" dxfId="831" priority="289" operator="equal">
      <formula>"valet"</formula>
    </cfRule>
    <cfRule type="cellIs" dxfId="830" priority="290" operator="equal">
      <formula>"qrf"</formula>
    </cfRule>
  </conditionalFormatting>
  <conditionalFormatting sqref="W23:W26 W28:W32">
    <cfRule type="cellIs" dxfId="829" priority="285" operator="equal">
      <formula>"caixa"</formula>
    </cfRule>
    <cfRule type="cellIs" dxfId="828" priority="286" operator="equal">
      <formula>"valet"</formula>
    </cfRule>
    <cfRule type="cellIs" dxfId="827" priority="287" operator="equal">
      <formula>"qrf"</formula>
    </cfRule>
  </conditionalFormatting>
  <conditionalFormatting sqref="C28:C32">
    <cfRule type="containsText" dxfId="826" priority="281" operator="containsText" text="qrf">
      <formula>NOT(ISERROR(SEARCH("qrf",C28)))</formula>
    </cfRule>
  </conditionalFormatting>
  <conditionalFormatting sqref="C28:C32">
    <cfRule type="containsText" dxfId="825" priority="277" operator="containsText" text="12:40 X 21:00">
      <formula>NOT(ISERROR(SEARCH("12:40 X 21:00",C28)))</formula>
    </cfRule>
    <cfRule type="containsText" dxfId="824" priority="278" operator="containsText" text="16:40">
      <formula>NOT(ISERROR(SEARCH("16:40",C28)))</formula>
    </cfRule>
    <cfRule type="containsText" dxfId="823" priority="279" operator="containsText" text="09:40">
      <formula>NOT(ISERROR(SEARCH("09:40",C28)))</formula>
    </cfRule>
    <cfRule type="containsText" dxfId="822" priority="280" operator="containsText" text="14:40">
      <formula>NOT(ISERROR(SEARCH("14:40",C28)))</formula>
    </cfRule>
  </conditionalFormatting>
  <conditionalFormatting sqref="A2:L3">
    <cfRule type="cellIs" dxfId="821" priority="269" operator="equal">
      <formula>"caixa"</formula>
    </cfRule>
    <cfRule type="cellIs" dxfId="820" priority="270" operator="equal">
      <formula>"valet"</formula>
    </cfRule>
    <cfRule type="cellIs" dxfId="819" priority="271" operator="equal">
      <formula>"qrf"</formula>
    </cfRule>
  </conditionalFormatting>
  <conditionalFormatting sqref="U72:U82">
    <cfRule type="containsText" dxfId="818" priority="257" operator="containsText" text="qrf">
      <formula>NOT(ISERROR(SEARCH("qrf",U72)))</formula>
    </cfRule>
  </conditionalFormatting>
  <conditionalFormatting sqref="U70:U71">
    <cfRule type="containsText" dxfId="817" priority="256" operator="containsText" text="qrf">
      <formula>NOT(ISERROR(SEARCH("qrf",U70)))</formula>
    </cfRule>
  </conditionalFormatting>
  <conditionalFormatting sqref="U60:U69">
    <cfRule type="containsText" dxfId="816" priority="255" operator="containsText" text="qrf">
      <formula>NOT(ISERROR(SEARCH("qrf",U60)))</formula>
    </cfRule>
  </conditionalFormatting>
  <conditionalFormatting sqref="U39:AK39 T39:T82">
    <cfRule type="containsText" dxfId="815" priority="251" operator="containsText" text="CAIXA">
      <formula>NOT(ISERROR(SEARCH("CAIXA",T39)))</formula>
    </cfRule>
    <cfRule type="containsText" dxfId="814" priority="252" operator="containsText" text="VALET">
      <formula>NOT(ISERROR(SEARCH("VALET",T39)))</formula>
    </cfRule>
    <cfRule type="cellIs" dxfId="813" priority="253" operator="equal">
      <formula>"QRF"</formula>
    </cfRule>
    <cfRule type="containsText" dxfId="812" priority="254" operator="containsText" text="ECHO 21">
      <formula>NOT(ISERROR(SEARCH("ECHO 21",T39)))</formula>
    </cfRule>
  </conditionalFormatting>
  <conditionalFormatting sqref="D22:U22">
    <cfRule type="cellIs" dxfId="811" priority="238" operator="equal">
      <formula>0</formula>
    </cfRule>
    <cfRule type="containsText" dxfId="810" priority="241" operator="containsText" text="valet">
      <formula>NOT(ISERROR(SEARCH("valet",D22)))</formula>
    </cfRule>
    <cfRule type="containsText" dxfId="809" priority="242" operator="containsText" text="qrf">
      <formula>NOT(ISERROR(SEARCH("qrf",D22)))</formula>
    </cfRule>
  </conditionalFormatting>
  <conditionalFormatting sqref="D22:U22">
    <cfRule type="cellIs" dxfId="808" priority="239" operator="greaterThan">
      <formula>4</formula>
    </cfRule>
    <cfRule type="cellIs" dxfId="807" priority="240" operator="lessThan">
      <formula>4</formula>
    </cfRule>
  </conditionalFormatting>
  <conditionalFormatting sqref="U4">
    <cfRule type="containsText" dxfId="806" priority="147" operator="containsText" text="qrf">
      <formula>NOT(ISERROR(SEARCH("qrf",U4)))</formula>
    </cfRule>
  </conditionalFormatting>
  <conditionalFormatting sqref="D4:T4 A4:B4">
    <cfRule type="containsText" dxfId="805" priority="146" operator="containsText" text="qrf">
      <formula>NOT(ISERROR(SEARCH("qrf",A4)))</formula>
    </cfRule>
  </conditionalFormatting>
  <conditionalFormatting sqref="C4">
    <cfRule type="containsText" dxfId="804" priority="145" operator="containsText" text="qrf">
      <formula>NOT(ISERROR(SEARCH("qrf",C4)))</formula>
    </cfRule>
  </conditionalFormatting>
  <conditionalFormatting sqref="A23:A26">
    <cfRule type="cellIs" dxfId="803" priority="112" operator="equal">
      <formula>"caixa"</formula>
    </cfRule>
    <cfRule type="cellIs" dxfId="802" priority="113" operator="equal">
      <formula>"valet"</formula>
    </cfRule>
    <cfRule type="cellIs" dxfId="801" priority="114" operator="equal">
      <formula>"qrf"</formula>
    </cfRule>
  </conditionalFormatting>
  <conditionalFormatting sqref="B23:B26">
    <cfRule type="cellIs" dxfId="800" priority="97" operator="equal">
      <formula>"caixa"</formula>
    </cfRule>
    <cfRule type="cellIs" dxfId="799" priority="98" operator="equal">
      <formula>"valet"</formula>
    </cfRule>
    <cfRule type="cellIs" dxfId="798" priority="99" operator="equal">
      <formula>"qrf"</formula>
    </cfRule>
  </conditionalFormatting>
  <conditionalFormatting sqref="C23:C26">
    <cfRule type="containsText" dxfId="797" priority="91" operator="containsText" text="qrf">
      <formula>NOT(ISERROR(SEARCH("qrf",C23)))</formula>
    </cfRule>
  </conditionalFormatting>
  <conditionalFormatting sqref="C23:C26">
    <cfRule type="containsText" dxfId="796" priority="87" operator="containsText" text="12:40 X 21:00">
      <formula>NOT(ISERROR(SEARCH("12:40 X 21:00",C23)))</formula>
    </cfRule>
    <cfRule type="containsText" dxfId="795" priority="88" operator="containsText" text="16:40">
      <formula>NOT(ISERROR(SEARCH("16:40",C23)))</formula>
    </cfRule>
    <cfRule type="containsText" dxfId="794" priority="89" operator="containsText" text="09:40">
      <formula>NOT(ISERROR(SEARCH("09:40",C23)))</formula>
    </cfRule>
    <cfRule type="containsText" dxfId="793" priority="90" operator="containsText" text="14:40">
      <formula>NOT(ISERROR(SEARCH("14:40",C23)))</formula>
    </cfRule>
  </conditionalFormatting>
  <conditionalFormatting sqref="D23:T23">
    <cfRule type="cellIs" dxfId="792" priority="84" operator="equal">
      <formula>"caixa"</formula>
    </cfRule>
    <cfRule type="cellIs" dxfId="791" priority="85" operator="equal">
      <formula>"valet"</formula>
    </cfRule>
    <cfRule type="cellIs" dxfId="790" priority="86" operator="equal">
      <formula>"qrf"</formula>
    </cfRule>
  </conditionalFormatting>
  <conditionalFormatting sqref="D25:U26 D24:G24 I24:T24">
    <cfRule type="cellIs" dxfId="789" priority="81" operator="equal">
      <formula>"caixa"</formula>
    </cfRule>
    <cfRule type="cellIs" dxfId="788" priority="82" operator="equal">
      <formula>"valet"</formula>
    </cfRule>
    <cfRule type="cellIs" dxfId="787" priority="83" operator="equal">
      <formula>"qrf"</formula>
    </cfRule>
  </conditionalFormatting>
  <conditionalFormatting sqref="H24">
    <cfRule type="cellIs" dxfId="786" priority="78" operator="equal">
      <formula>"caixa"</formula>
    </cfRule>
    <cfRule type="cellIs" dxfId="785" priority="79" operator="equal">
      <formula>"valet"</formula>
    </cfRule>
    <cfRule type="cellIs" dxfId="784" priority="80" operator="equal">
      <formula>"qrf"</formula>
    </cfRule>
  </conditionalFormatting>
  <conditionalFormatting sqref="V1:X4">
    <cfRule type="cellIs" dxfId="783" priority="57" operator="equal">
      <formula>"caixa"</formula>
    </cfRule>
    <cfRule type="cellIs" dxfId="782" priority="58" operator="equal">
      <formula>"valet"</formula>
    </cfRule>
    <cfRule type="cellIs" dxfId="781" priority="59" operator="equal">
      <formula>"qrf"</formula>
    </cfRule>
  </conditionalFormatting>
  <conditionalFormatting sqref="A39:S82">
    <cfRule type="containsText" dxfId="780" priority="53" operator="containsText" text="CAIXA">
      <formula>NOT(ISERROR(SEARCH("CAIXA",A39)))</formula>
    </cfRule>
    <cfRule type="containsText" dxfId="779" priority="54" operator="containsText" text="VALET">
      <formula>NOT(ISERROR(SEARCH("VALET",A39)))</formula>
    </cfRule>
    <cfRule type="cellIs" dxfId="778" priority="55" operator="equal">
      <formula>"QRF"</formula>
    </cfRule>
    <cfRule type="containsText" dxfId="777" priority="56" operator="containsText" text="ECHO 21">
      <formula>NOT(ISERROR(SEARCH("ECHO 21",A39)))</formula>
    </cfRule>
  </conditionalFormatting>
  <conditionalFormatting sqref="C39:C82">
    <cfRule type="containsText" dxfId="776" priority="51" operator="containsText" text="12:40 x 21:00">
      <formula>NOT(ISERROR(SEARCH("12:40 x 21:00",C39)))</formula>
    </cfRule>
    <cfRule type="containsText" dxfId="775" priority="52" operator="containsText" text="14:40 X 23:00">
      <formula>NOT(ISERROR(SEARCH("14:40 X 23:00",C39)))</formula>
    </cfRule>
  </conditionalFormatting>
  <conditionalFormatting sqref="C5:C21">
    <cfRule type="containsText" dxfId="774" priority="50" operator="containsText" text="qrf">
      <formula>NOT(ISERROR(SEARCH("qrf",C5)))</formula>
    </cfRule>
  </conditionalFormatting>
  <conditionalFormatting sqref="C5:C21">
    <cfRule type="containsText" dxfId="773" priority="46" operator="containsText" text="12:40 X 21:00">
      <formula>NOT(ISERROR(SEARCH("12:40 X 21:00",C5)))</formula>
    </cfRule>
    <cfRule type="containsText" dxfId="772" priority="47" operator="containsText" text="16:40">
      <formula>NOT(ISERROR(SEARCH("16:40",C5)))</formula>
    </cfRule>
    <cfRule type="containsText" dxfId="771" priority="48" operator="containsText" text="09:40">
      <formula>NOT(ISERROR(SEARCH("09:40",C5)))</formula>
    </cfRule>
    <cfRule type="containsText" dxfId="770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769" priority="43" operator="equal">
      <formula>"caixa"</formula>
    </cfRule>
    <cfRule type="cellIs" dxfId="768" priority="44" operator="equal">
      <formula>"valet"</formula>
    </cfRule>
    <cfRule type="cellIs" dxfId="767" priority="45" operator="equal">
      <formula>"qrf"</formula>
    </cfRule>
  </conditionalFormatting>
  <conditionalFormatting sqref="B19:B21">
    <cfRule type="cellIs" dxfId="766" priority="40" operator="equal">
      <formula>"caixa"</formula>
    </cfRule>
    <cfRule type="cellIs" dxfId="765" priority="41" operator="equal">
      <formula>"valet"</formula>
    </cfRule>
    <cfRule type="cellIs" dxfId="764" priority="42" operator="equal">
      <formula>"qrf"</formula>
    </cfRule>
  </conditionalFormatting>
  <conditionalFormatting sqref="D16:T18 U16:U17 D5:U15">
    <cfRule type="containsText" dxfId="763" priority="36" operator="containsText" text="CAIXA">
      <formula>NOT(ISERROR(SEARCH("CAIXA",D5)))</formula>
    </cfRule>
    <cfRule type="containsText" dxfId="762" priority="37" operator="containsText" text="VALET">
      <formula>NOT(ISERROR(SEARCH("VALET",D5)))</formula>
    </cfRule>
    <cfRule type="cellIs" dxfId="761" priority="38" operator="equal">
      <formula>"QRF"</formula>
    </cfRule>
    <cfRule type="containsText" dxfId="760" priority="39" operator="containsText" text="ECHO 21">
      <formula>NOT(ISERROR(SEARCH("ECHO 21",D5)))</formula>
    </cfRule>
  </conditionalFormatting>
  <conditionalFormatting sqref="B12">
    <cfRule type="cellIs" dxfId="759" priority="33" operator="equal">
      <formula>"caixa"</formula>
    </cfRule>
    <cfRule type="cellIs" dxfId="758" priority="34" operator="equal">
      <formula>"valet"</formula>
    </cfRule>
    <cfRule type="cellIs" dxfId="757" priority="35" operator="equal">
      <formula>"qrf"</formula>
    </cfRule>
  </conditionalFormatting>
  <conditionalFormatting sqref="BE84:BE100 BE103:BE119">
    <cfRule type="containsText" dxfId="756" priority="32" operator="containsText" text="qrf">
      <formula>NOT(ISERROR(SEARCH("qrf",BE84)))</formula>
    </cfRule>
  </conditionalFormatting>
  <conditionalFormatting sqref="BF84:BW100 BF103:BW119 BF136:BW138">
    <cfRule type="containsText" dxfId="755" priority="31" operator="containsText" text="1">
      <formula>NOT(ISERROR(SEARCH("1",BF84)))</formula>
    </cfRule>
  </conditionalFormatting>
  <conditionalFormatting sqref="AM83:BC83">
    <cfRule type="containsText" dxfId="754" priority="30" operator="containsText" text="qrf">
      <formula>NOT(ISERROR(SEARCH("qrf",AM83)))</formula>
    </cfRule>
  </conditionalFormatting>
  <conditionalFormatting sqref="BE122:BE138">
    <cfRule type="containsText" dxfId="753" priority="29" operator="containsText" text="qrf">
      <formula>NOT(ISERROR(SEARCH("qrf",BE122)))</formula>
    </cfRule>
  </conditionalFormatting>
  <conditionalFormatting sqref="BE141:BE157">
    <cfRule type="containsText" dxfId="752" priority="28" operator="containsText" text="qrf">
      <formula>NOT(ISERROR(SEARCH("qrf",BE141)))</formula>
    </cfRule>
  </conditionalFormatting>
  <conditionalFormatting sqref="BE160:BE176">
    <cfRule type="containsText" dxfId="751" priority="27" operator="containsText" text="qrf">
      <formula>NOT(ISERROR(SEARCH("qrf",BE160)))</formula>
    </cfRule>
  </conditionalFormatting>
  <conditionalFormatting sqref="BE179:BE195">
    <cfRule type="containsText" dxfId="750" priority="26" operator="containsText" text="qrf">
      <formula>NOT(ISERROR(SEARCH("qrf",BE179)))</formula>
    </cfRule>
  </conditionalFormatting>
  <conditionalFormatting sqref="BE198:BE214">
    <cfRule type="containsText" dxfId="749" priority="25" operator="containsText" text="qrf">
      <formula>NOT(ISERROR(SEARCH("qrf",BE198)))</formula>
    </cfRule>
  </conditionalFormatting>
  <conditionalFormatting sqref="BE217:BE233">
    <cfRule type="containsText" dxfId="748" priority="24" operator="containsText" text="qrf">
      <formula>NOT(ISERROR(SEARCH("qrf",BE217)))</formula>
    </cfRule>
  </conditionalFormatting>
  <conditionalFormatting sqref="BE236:BE252">
    <cfRule type="containsText" dxfId="747" priority="23" operator="containsText" text="qrf">
      <formula>NOT(ISERROR(SEARCH("qrf",BE236)))</formula>
    </cfRule>
  </conditionalFormatting>
  <conditionalFormatting sqref="BF122:BW135">
    <cfRule type="containsText" dxfId="746" priority="22" operator="containsText" text="1">
      <formula>NOT(ISERROR(SEARCH("1",BF122)))</formula>
    </cfRule>
  </conditionalFormatting>
  <conditionalFormatting sqref="BF141:BW154">
    <cfRule type="containsText" dxfId="745" priority="21" operator="containsText" text="1">
      <formula>NOT(ISERROR(SEARCH("1",BF141)))</formula>
    </cfRule>
  </conditionalFormatting>
  <conditionalFormatting sqref="BF160:BW173">
    <cfRule type="containsText" dxfId="744" priority="20" operator="containsText" text="1">
      <formula>NOT(ISERROR(SEARCH("1",BF160)))</formula>
    </cfRule>
  </conditionalFormatting>
  <conditionalFormatting sqref="BF179:BW192">
    <cfRule type="containsText" dxfId="743" priority="19" operator="containsText" text="1">
      <formula>NOT(ISERROR(SEARCH("1",BF179)))</formula>
    </cfRule>
  </conditionalFormatting>
  <conditionalFormatting sqref="BF198:BW211">
    <cfRule type="containsText" dxfId="742" priority="18" operator="containsText" text="1">
      <formula>NOT(ISERROR(SEARCH("1",BF198)))</formula>
    </cfRule>
  </conditionalFormatting>
  <conditionalFormatting sqref="BF217:BW230">
    <cfRule type="containsText" dxfId="741" priority="17" operator="containsText" text="1">
      <formula>NOT(ISERROR(SEARCH("1",BF217)))</formula>
    </cfRule>
  </conditionalFormatting>
  <conditionalFormatting sqref="BF236:BW249">
    <cfRule type="containsText" dxfId="740" priority="16" operator="containsText" text="1">
      <formula>NOT(ISERROR(SEARCH("1",BF236)))</formula>
    </cfRule>
  </conditionalFormatting>
  <conditionalFormatting sqref="BE255:BE271">
    <cfRule type="containsText" dxfId="739" priority="15" operator="containsText" text="qrf">
      <formula>NOT(ISERROR(SEARCH("qrf",BE255)))</formula>
    </cfRule>
  </conditionalFormatting>
  <conditionalFormatting sqref="BF255:BW268">
    <cfRule type="containsText" dxfId="738" priority="14" operator="containsText" text="1">
      <formula>NOT(ISERROR(SEARCH("1",BF255)))</formula>
    </cfRule>
  </conditionalFormatting>
  <conditionalFormatting sqref="BE274:BE290">
    <cfRule type="containsText" dxfId="737" priority="13" operator="containsText" text="qrf">
      <formula>NOT(ISERROR(SEARCH("qrf",BE274)))</formula>
    </cfRule>
  </conditionalFormatting>
  <conditionalFormatting sqref="BF274:BW287">
    <cfRule type="containsText" dxfId="736" priority="12" operator="containsText" text="1">
      <formula>NOT(ISERROR(SEARCH("1",BF274)))</formula>
    </cfRule>
  </conditionalFormatting>
  <conditionalFormatting sqref="BE293:BE309">
    <cfRule type="containsText" dxfId="735" priority="11" operator="containsText" text="qrf">
      <formula>NOT(ISERROR(SEARCH("qrf",BE293)))</formula>
    </cfRule>
  </conditionalFormatting>
  <conditionalFormatting sqref="BF293:BW306">
    <cfRule type="containsText" dxfId="734" priority="10" operator="containsText" text="1">
      <formula>NOT(ISERROR(SEARCH("1",BF293)))</formula>
    </cfRule>
  </conditionalFormatting>
  <conditionalFormatting sqref="BF155:BW157">
    <cfRule type="containsText" dxfId="733" priority="9" operator="containsText" text="1">
      <formula>NOT(ISERROR(SEARCH("1",BF155)))</formula>
    </cfRule>
  </conditionalFormatting>
  <conditionalFormatting sqref="BF174:BW176">
    <cfRule type="containsText" dxfId="732" priority="8" operator="containsText" text="1">
      <formula>NOT(ISERROR(SEARCH("1",BF174)))</formula>
    </cfRule>
  </conditionalFormatting>
  <conditionalFormatting sqref="BF193:BW195">
    <cfRule type="containsText" dxfId="731" priority="7" operator="containsText" text="1">
      <formula>NOT(ISERROR(SEARCH("1",BF193)))</formula>
    </cfRule>
  </conditionalFormatting>
  <conditionalFormatting sqref="BF212:BW214">
    <cfRule type="containsText" dxfId="730" priority="6" operator="containsText" text="1">
      <formula>NOT(ISERROR(SEARCH("1",BF212)))</formula>
    </cfRule>
  </conditionalFormatting>
  <conditionalFormatting sqref="BF231:BW233">
    <cfRule type="containsText" dxfId="729" priority="5" operator="containsText" text="1">
      <formula>NOT(ISERROR(SEARCH("1",BF231)))</formula>
    </cfRule>
  </conditionalFormatting>
  <conditionalFormatting sqref="BF250:BW252">
    <cfRule type="containsText" dxfId="728" priority="4" operator="containsText" text="1">
      <formula>NOT(ISERROR(SEARCH("1",BF250)))</formula>
    </cfRule>
  </conditionalFormatting>
  <conditionalFormatting sqref="BF269:BW271">
    <cfRule type="containsText" dxfId="727" priority="3" operator="containsText" text="1">
      <formula>NOT(ISERROR(SEARCH("1",BF269)))</formula>
    </cfRule>
  </conditionalFormatting>
  <conditionalFormatting sqref="BF288:BW290">
    <cfRule type="containsText" dxfId="726" priority="2" operator="containsText" text="1">
      <formula>NOT(ISERROR(SEARCH("1",BF288)))</formula>
    </cfRule>
  </conditionalFormatting>
  <conditionalFormatting sqref="BF307:BW309">
    <cfRule type="containsText" dxfId="725" priority="1" operator="containsText" text="1">
      <formula>NOT(ISERROR(SEARCH("1",BF307)))</formula>
    </cfRule>
  </conditionalFormatting>
  <pageMargins left="0" right="0" top="0" bottom="0" header="0" footer="0"/>
  <pageSetup paperSize="9" scale="60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EsconderFolga26.EsconderFolga26">
                <anchor>
                  <from>
                    <xdr:col>29</xdr:col>
                    <xdr:colOff>526211</xdr:colOff>
                    <xdr:row>4</xdr:row>
                    <xdr:rowOff>215660</xdr:rowOff>
                  </from>
                  <to>
                    <xdr:col>33</xdr:col>
                    <xdr:colOff>17253</xdr:colOff>
                    <xdr:row>7</xdr:row>
                    <xdr:rowOff>163902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ExibirFolga26.ExibirFolga26">
                <anchor>
                  <from>
                    <xdr:col>29</xdr:col>
                    <xdr:colOff>526211</xdr:colOff>
                    <xdr:row>7</xdr:row>
                    <xdr:rowOff>215660</xdr:rowOff>
                  </from>
                  <to>
                    <xdr:col>33</xdr:col>
                    <xdr:colOff>17253</xdr:colOff>
                    <xdr:row>11</xdr:row>
                    <xdr:rowOff>77638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ECD195A-CF4C-49E1-A652-29710B6B88B6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D545D3F5-A35F-47AB-BBD5-48BFB7990606}">
          <x14:formula1>
            <xm:f>'Referencia - erros'!$D$1:$D$10</xm:f>
          </x14:formula1>
          <xm:sqref>D24:G26 I24:U26 H25:H26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A96A7-24BD-4BDC-9D6A-FEAB4B423C2D}">
  <sheetPr codeName="Planilha176"/>
  <dimension ref="A1:BW309"/>
  <sheetViews>
    <sheetView showGridLines="0" showZeros="0" zoomScale="80" zoomScaleNormal="80" workbookViewId="0">
      <pane xSplit="3" ySplit="4" topLeftCell="D5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A36" sqref="A36:XFD38"/>
    </sheetView>
  </sheetViews>
  <sheetFormatPr defaultColWidth="9.125" defaultRowHeight="36" x14ac:dyDescent="0.6"/>
  <cols>
    <col min="1" max="1" width="6.75" style="37" customWidth="1"/>
    <col min="2" max="2" width="13.25" style="34" customWidth="1"/>
    <col min="3" max="3" width="14" style="34" bestFit="1" customWidth="1"/>
    <col min="4" max="8" width="9.625" style="34" customWidth="1"/>
    <col min="9" max="21" width="9.625" style="26" customWidth="1"/>
    <col min="22" max="22" width="12.375" style="26" hidden="1" customWidth="1"/>
    <col min="23" max="23" width="15.75" style="26" hidden="1" customWidth="1"/>
    <col min="24" max="24" width="12.125" style="67" hidden="1" customWidth="1"/>
    <col min="25" max="25" width="59.625" style="67" hidden="1" customWidth="1"/>
    <col min="26" max="26" width="2.125" style="64" bestFit="1" customWidth="1"/>
    <col min="27" max="27" width="32.375" style="64" bestFit="1" customWidth="1"/>
    <col min="28" max="28" width="6.75" style="64" customWidth="1"/>
    <col min="29" max="29" width="20.25" style="64" customWidth="1"/>
    <col min="30" max="30" width="15.25" style="64" customWidth="1"/>
    <col min="31" max="31" width="14.875" style="64" customWidth="1"/>
    <col min="32" max="32" width="10.125" style="64" customWidth="1"/>
    <col min="33" max="33" width="15.25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9"/>
      <c r="I1" s="269"/>
      <c r="J1" s="269"/>
      <c r="K1" s="269"/>
      <c r="L1" s="269"/>
      <c r="M1" s="269"/>
      <c r="N1" s="269"/>
      <c r="O1" s="270" t="s">
        <v>126</v>
      </c>
      <c r="P1" s="271"/>
      <c r="Q1" s="271"/>
      <c r="R1" s="3" t="s">
        <v>127</v>
      </c>
      <c r="S1" s="272">
        <f>$M$2</f>
        <v>45774</v>
      </c>
      <c r="T1" s="273"/>
      <c r="U1" s="32"/>
      <c r="V1" s="115" t="s">
        <v>128</v>
      </c>
      <c r="W1" s="116" t="str">
        <f>_xlfn.XLOOKUP($V$1,$V$26,$B$26," ",0,1)</f>
        <v>auxiliar2</v>
      </c>
      <c r="X1" s="27" t="str">
        <f>_xlfn.XLOOKUP($V$1,$V$29,$B$29," ",0,1)</f>
        <v>auxiliar3</v>
      </c>
      <c r="Y1" s="301" t="s">
        <v>163</v>
      </c>
      <c r="Z1" s="68"/>
      <c r="AA1" s="69" t="s">
        <v>35</v>
      </c>
      <c r="AB1" s="69" t="s">
        <v>129</v>
      </c>
      <c r="AC1" s="69" t="s">
        <v>130</v>
      </c>
      <c r="AD1" s="69" t="s">
        <v>131</v>
      </c>
      <c r="AE1" s="69" t="s">
        <v>132</v>
      </c>
      <c r="AF1" s="70"/>
      <c r="AG1" s="71"/>
      <c r="AH1" s="1"/>
      <c r="AI1" s="1"/>
      <c r="AJ1" s="29"/>
      <c r="AK1" s="29"/>
    </row>
    <row r="2" spans="1:37" s="17" customFormat="1" ht="18.2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 xml:space="preserve">Supervisores:  auxiliar1 •   •     •  Supervisor Junior: auxiliar3   •  Supervisor técnico:  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'01'!M2:Q2+26</f>
        <v>45774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 xml:space="preserve"> </v>
      </c>
      <c r="W2" s="27" t="str">
        <f>_xlfn.XLOOKUP($V$1,$V$28,$B$28," ",0,1)</f>
        <v>auxiliar1</v>
      </c>
      <c r="X2" s="117" t="str">
        <f>_xlfn.XLOOKUP($V$1,$V$32,$B$32," ",0,1)</f>
        <v xml:space="preserve"> </v>
      </c>
      <c r="Y2" s="302"/>
      <c r="Z2" s="57"/>
      <c r="AA2" s="63"/>
      <c r="AB2" s="69"/>
      <c r="AC2" s="72">
        <f>$AC$3</f>
        <v>45774</v>
      </c>
      <c r="AD2" s="72" t="e">
        <f>_xlfn.XLOOKUP(AC2,previsao[dia],previsao[tempo],,0,1)</f>
        <v>#N/A</v>
      </c>
      <c r="AE2" s="73" t="e">
        <f>_xlfn.XLOOKUP($AC$2,previsao[dia],previsao[maxima],,0,1)</f>
        <v>#N/A</v>
      </c>
      <c r="AF2" s="73" t="e">
        <f>_xlfn.XLOOKUP($AC$2,previsao[dia],previsao[minima],,0,1)</f>
        <v>#N/A</v>
      </c>
      <c r="AG2" s="65"/>
      <c r="AH2" s="2"/>
      <c r="AI2" s="2"/>
      <c r="AJ2" s="2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 xml:space="preserve"> </v>
      </c>
      <c r="W3" s="27" t="str">
        <f>_xlfn.XLOOKUP($V$1,$V$30,$B$30," ",0,1)</f>
        <v xml:space="preserve"> </v>
      </c>
      <c r="X3" s="118"/>
      <c r="Y3" s="302"/>
      <c r="Z3" s="57"/>
      <c r="AA3" s="63"/>
      <c r="AB3" s="75"/>
      <c r="AC3" s="72">
        <f>$M$2</f>
        <v>45774</v>
      </c>
      <c r="AD3" s="252" t="e">
        <f>_xlfn.XLOOKUP(AD2,'Referencia - erros'!H2:H30,'Referencia - erros'!I2:I30,,0,1)</f>
        <v>#N/A</v>
      </c>
      <c r="AE3" s="252"/>
      <c r="AF3" s="252"/>
      <c r="AG3" s="7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>auxiliar4</v>
      </c>
      <c r="W4" s="114" t="str">
        <f>_xlfn.XLOOKUP($V$1,$V$31,$B$31," ",0,1)</f>
        <v xml:space="preserve"> </v>
      </c>
      <c r="X4" s="119"/>
      <c r="Y4" s="303"/>
      <c r="Z4" s="63"/>
      <c r="AA4" s="63"/>
      <c r="AB4" s="63"/>
      <c r="AC4" s="63"/>
      <c r="AD4" s="63"/>
      <c r="AE4" s="76"/>
      <c r="AF4" s="76"/>
      <c r="AG4" s="66"/>
    </row>
    <row r="5" spans="1:37" s="17" customFormat="1" ht="21.6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227"/>
      <c r="E5" s="227"/>
      <c r="F5" s="227"/>
      <c r="G5" s="227"/>
      <c r="H5" s="227"/>
      <c r="I5" s="227"/>
      <c r="J5" s="227"/>
      <c r="K5" s="22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QAP</v>
      </c>
      <c r="W5" s="90">
        <f>_xlfn.XLOOKUP(B5,'Escala mensal'!$E$4:$E$23,'Escala mensal'!$AF$4:$AF$23," ",0,1)</f>
        <v>0</v>
      </c>
      <c r="X5" s="57"/>
      <c r="Y5" s="57"/>
      <c r="Z5" s="63"/>
      <c r="AA5" s="63"/>
      <c r="AB5" s="63"/>
      <c r="AC5" s="63"/>
      <c r="AD5" s="63"/>
      <c r="AE5" s="63"/>
      <c r="AF5" s="63"/>
      <c r="AG5" s="57"/>
    </row>
    <row r="6" spans="1:37" s="17" customFormat="1" ht="22.1" hidden="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31" t="str">
        <f t="shared" ref="V6:V21" si="0">IF(W6=0,"QAP",IF(W6="X","FOLGA",IF(W6="F","FÉRIAS",IF(W6="A","FOLGA",IF(W6="O","FOLGA",IF(W6=9,"QAP",IF(W6=12,"QAP",IF(W6=7,"QAP",IF(W6=14,"QAP",IF(W6=16,"QAP",IF(W6="B","FOLGA",IF(W6="T","QAP",IF(W6="N","QAP",IF(W6=10,"QAP",IF(W6=11,"QAP",IF(W6="AT","ATESTADO",IF(W6=" ","CONTRATAR")))))))))))))))))</f>
        <v>FOLGA</v>
      </c>
      <c r="W6" s="90" t="str">
        <f>_xlfn.XLOOKUP(B6,'Escala mensal'!$E$4:$E$23,'Escala mensal'!$AF$4:$AF$23," ",0,1)</f>
        <v>X</v>
      </c>
      <c r="X6" s="57"/>
      <c r="Y6" s="57"/>
      <c r="Z6" s="63"/>
      <c r="AA6" s="63"/>
      <c r="AB6" s="63"/>
      <c r="AC6" s="63"/>
      <c r="AD6" s="99"/>
      <c r="AE6" s="63"/>
      <c r="AF6" s="63"/>
      <c r="AG6" s="57"/>
    </row>
    <row r="7" spans="1:37" s="17" customFormat="1" ht="22.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227"/>
      <c r="G7" s="227"/>
      <c r="H7" s="227"/>
      <c r="I7" s="227"/>
      <c r="J7" s="227"/>
      <c r="K7" s="227"/>
      <c r="L7" s="227"/>
      <c r="M7" s="227"/>
      <c r="N7" s="87"/>
      <c r="O7" s="87"/>
      <c r="P7" s="87"/>
      <c r="Q7" s="87"/>
      <c r="R7" s="87"/>
      <c r="S7" s="87"/>
      <c r="T7" s="87"/>
      <c r="U7" s="87"/>
      <c r="V7" s="31" t="str">
        <f t="shared" si="0"/>
        <v>QAP</v>
      </c>
      <c r="W7" s="90">
        <f>_xlfn.XLOOKUP(B7,'Escala mensal'!$E$4:$E$23,'Escala mensal'!$AF$4:$AF$23," ",0,1)</f>
        <v>0</v>
      </c>
      <c r="X7" s="57"/>
      <c r="Y7" s="57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227"/>
      <c r="I8" s="227"/>
      <c r="J8" s="227"/>
      <c r="K8" s="227"/>
      <c r="L8" s="227"/>
      <c r="M8" s="227"/>
      <c r="N8" s="227"/>
      <c r="O8" s="227"/>
      <c r="P8" s="87"/>
      <c r="Q8" s="87"/>
      <c r="R8" s="87"/>
      <c r="S8" s="87"/>
      <c r="T8" s="87"/>
      <c r="U8" s="87"/>
      <c r="V8" s="31" t="str">
        <f t="shared" si="0"/>
        <v>QAP</v>
      </c>
      <c r="W8" s="90">
        <f>_xlfn.XLOOKUP(B8,'Escala mensal'!$E$4:$E$23,'Escala mensal'!$AF$4:$AF$23," ",0,1)</f>
        <v>0</v>
      </c>
      <c r="X8" s="57"/>
      <c r="Y8" s="57"/>
      <c r="Z8" s="63"/>
      <c r="AA8" s="63"/>
      <c r="AB8" s="63"/>
      <c r="AC8" s="63"/>
      <c r="AD8" s="63"/>
      <c r="AE8" s="63"/>
      <c r="AF8" s="63"/>
      <c r="AG8" s="57"/>
    </row>
    <row r="9" spans="1:37" s="17" customFormat="1" ht="22.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227"/>
      <c r="I9" s="227"/>
      <c r="J9" s="227"/>
      <c r="K9" s="227"/>
      <c r="L9" s="227"/>
      <c r="M9" s="227"/>
      <c r="N9" s="227"/>
      <c r="O9" s="227"/>
      <c r="P9" s="87"/>
      <c r="Q9" s="87"/>
      <c r="R9" s="87"/>
      <c r="S9" s="87"/>
      <c r="T9" s="87"/>
      <c r="U9" s="87"/>
      <c r="V9" s="31" t="str">
        <f t="shared" si="0"/>
        <v>QAP</v>
      </c>
      <c r="W9" s="90">
        <f>_xlfn.XLOOKUP(B9,'Escala mensal'!$E$4:$E$23,'Escala mensal'!$AF$4:$AF$23," ",0,1)</f>
        <v>0</v>
      </c>
      <c r="X9" s="57"/>
      <c r="Y9" s="57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2.1" hidden="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31" t="str">
        <f t="shared" si="0"/>
        <v>FOLGA</v>
      </c>
      <c r="W10" s="90" t="str">
        <f>_xlfn.XLOOKUP(B10,'Escala mensal'!$E$4:$E$23,'Escala mensal'!$AF$4:$AF$23," ",0,1)</f>
        <v>X</v>
      </c>
      <c r="X10" s="57"/>
      <c r="Y10" s="57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hidden="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31" t="str">
        <f t="shared" si="0"/>
        <v>FOLGA</v>
      </c>
      <c r="W11" s="90" t="str">
        <f>_xlfn.XLOOKUP(B11,'Escala mensal'!$E$4:$E$23,'Escala mensal'!$AF$4:$AF$23," ",0,1)</f>
        <v>X</v>
      </c>
      <c r="X11" s="57"/>
      <c r="Y11" s="57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2.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227"/>
      <c r="L12" s="227"/>
      <c r="M12" s="227"/>
      <c r="N12" s="227"/>
      <c r="O12" s="227"/>
      <c r="P12" s="227"/>
      <c r="Q12" s="227"/>
      <c r="R12" s="227"/>
      <c r="S12" s="87"/>
      <c r="T12" s="87"/>
      <c r="U12" s="87"/>
      <c r="V12" s="31" t="str">
        <f t="shared" si="0"/>
        <v>QAP</v>
      </c>
      <c r="W12" s="90">
        <f>_xlfn.XLOOKUP(B12,'Escala mensal'!$E$4:$E$23,'Escala mensal'!$AF$4:$AF$23," ",0,1)</f>
        <v>0</v>
      </c>
      <c r="X12" s="57"/>
      <c r="Y12" s="57"/>
      <c r="Z12" s="63"/>
      <c r="AA12" s="63"/>
      <c r="AB12" s="63"/>
      <c r="AC12" s="63"/>
      <c r="AD12" s="63"/>
      <c r="AE12" s="63"/>
      <c r="AF12" s="63"/>
      <c r="AG12" s="57"/>
    </row>
    <row r="13" spans="1:37" s="17" customFormat="1" ht="22.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227"/>
      <c r="L13" s="227"/>
      <c r="M13" s="227"/>
      <c r="N13" s="227"/>
      <c r="O13" s="227"/>
      <c r="P13" s="227"/>
      <c r="Q13" s="227"/>
      <c r="R13" s="227"/>
      <c r="S13" s="87"/>
      <c r="T13" s="87"/>
      <c r="U13" s="87"/>
      <c r="V13" s="31" t="str">
        <f t="shared" si="0"/>
        <v>QAP</v>
      </c>
      <c r="W13" s="90">
        <f>_xlfn.XLOOKUP(B13,'Escala mensal'!$E$4:$E$23,'Escala mensal'!$AF$4:$AF$23," ",0,1)</f>
        <v>0</v>
      </c>
      <c r="X13" s="57"/>
      <c r="Y13" s="57"/>
      <c r="Z13" s="63"/>
      <c r="AA13" s="63"/>
      <c r="AB13" s="63"/>
      <c r="AC13" s="63"/>
      <c r="AD13" s="63"/>
      <c r="AE13" s="63"/>
      <c r="AF13" s="63"/>
      <c r="AG13" s="57"/>
    </row>
    <row r="14" spans="1:37" s="17" customFormat="1" ht="22.1" hidden="1" customHeight="1" x14ac:dyDescent="0.25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31" t="str">
        <f t="shared" si="0"/>
        <v>FOLGA</v>
      </c>
      <c r="W14" s="90" t="str">
        <f>_xlfn.XLOOKUP(B14,'Escala mensal'!$E$4:$E$23,'Escala mensal'!$AF$4:$AF$23," ",0,1)</f>
        <v>O</v>
      </c>
      <c r="X14" s="57"/>
      <c r="Y14" s="57"/>
      <c r="Z14" s="63"/>
      <c r="AA14" s="63"/>
      <c r="AB14" s="63"/>
      <c r="AC14" s="63"/>
      <c r="AD14" s="63"/>
      <c r="AE14" s="63"/>
      <c r="AF14" s="63"/>
      <c r="AG14" s="57"/>
    </row>
    <row r="15" spans="1:37" s="17" customFormat="1" ht="22.1" customHeight="1" x14ac:dyDescent="0.25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227"/>
      <c r="M15" s="227"/>
      <c r="N15" s="227"/>
      <c r="O15" s="227"/>
      <c r="P15" s="227"/>
      <c r="Q15" s="227"/>
      <c r="R15" s="227"/>
      <c r="S15" s="227"/>
      <c r="T15" s="87"/>
      <c r="U15" s="87"/>
      <c r="V15" s="31" t="str">
        <f t="shared" si="0"/>
        <v>QAP</v>
      </c>
      <c r="W15" s="90">
        <f>_xlfn.XLOOKUP(B15,'Escala mensal'!$E$4:$E$23,'Escala mensal'!$AF$4:$AF$23," ",0,1)</f>
        <v>0</v>
      </c>
      <c r="X15" s="57"/>
      <c r="Y15" s="57"/>
      <c r="Z15" s="63"/>
      <c r="AA15" s="63"/>
      <c r="AB15" s="63"/>
      <c r="AC15" s="63"/>
      <c r="AD15" s="63"/>
      <c r="AE15" s="63"/>
      <c r="AF15" s="63"/>
      <c r="AG15" s="57"/>
    </row>
    <row r="16" spans="1:37" ht="22.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227"/>
      <c r="N16" s="227"/>
      <c r="O16" s="227"/>
      <c r="P16" s="227"/>
      <c r="Q16" s="227"/>
      <c r="R16" s="227"/>
      <c r="S16" s="227"/>
      <c r="T16" s="227"/>
      <c r="U16" s="87"/>
      <c r="V16" s="31" t="str">
        <f t="shared" si="0"/>
        <v>QAP</v>
      </c>
      <c r="W16" s="90">
        <f>_xlfn.XLOOKUP(B16,'Escala mensal'!$E$4:$E$23,'Escala mensal'!$AF$4:$AF$23," ",0,1)</f>
        <v>0</v>
      </c>
      <c r="X16" s="57"/>
      <c r="Y16" s="57"/>
      <c r="Z16" s="63"/>
      <c r="AA16" s="63"/>
      <c r="AB16" s="63"/>
      <c r="AC16" s="63"/>
      <c r="AD16" s="63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31" t="str">
        <f t="shared" si="0"/>
        <v>QAP</v>
      </c>
      <c r="W17" s="90">
        <f>_xlfn.XLOOKUP(B17,'Escala mensal'!$E$4:$E$23,'Escala mensal'!$AF$4:$AF$23," ",0,1)</f>
        <v>0</v>
      </c>
      <c r="X17" s="57"/>
      <c r="Y17" s="57"/>
      <c r="Z17" s="63"/>
      <c r="AA17" s="63"/>
      <c r="AB17" s="63"/>
      <c r="AC17" s="63"/>
      <c r="AD17" s="63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QAP</v>
      </c>
      <c r="W18" s="90">
        <f>_xlfn.XLOOKUP(B18,'Escala mensal'!$E$4:$E$23,'Escala mensal'!$AF$4:$AF$23," ",0,1)</f>
        <v>0</v>
      </c>
      <c r="X18" s="57"/>
      <c r="Y18" s="57"/>
      <c r="Z18" s="63"/>
      <c r="AA18" s="63"/>
      <c r="AB18" s="63"/>
      <c r="AC18" s="63"/>
      <c r="AD18" s="63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mensal'!$AF$4:$AF$23," ",0,1)</f>
        <v>0</v>
      </c>
      <c r="X19" s="57"/>
      <c r="Y19" s="57"/>
      <c r="Z19" s="63"/>
      <c r="AA19" s="63"/>
      <c r="AB19" s="63"/>
      <c r="AC19" s="63"/>
      <c r="AD19" s="63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mensal'!$AF$4:$AF$23," ",0,1)</f>
        <v>0</v>
      </c>
      <c r="X20" s="57"/>
      <c r="Y20" s="57"/>
      <c r="Z20" s="63"/>
      <c r="AA20" s="63"/>
      <c r="AB20" s="63"/>
      <c r="AC20" s="63"/>
      <c r="AD20" s="63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mensal'!$AF$4:$AF$23," ",0,1)</f>
        <v>0</v>
      </c>
      <c r="X21" s="57"/>
      <c r="Y21" s="57"/>
      <c r="Z21" s="63"/>
      <c r="AA21" s="63"/>
      <c r="AB21" s="63"/>
      <c r="AC21" s="63"/>
      <c r="AD21" s="63"/>
    </row>
    <row r="22" spans="1:37" ht="22.1" customHeight="1" x14ac:dyDescent="0.6">
      <c r="A22" s="253" t="str">
        <f>_xlfn.CONCAT(SUBTOTAL(103, $A$5:$A$20), " ", "Op. estacionamento")</f>
        <v>8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3"/>
      <c r="W22" s="54"/>
      <c r="X22" s="57"/>
      <c r="Y22" s="57"/>
      <c r="Z22" s="63"/>
      <c r="AA22" s="63"/>
      <c r="AB22" s="63"/>
      <c r="AC22" s="63"/>
      <c r="AD22" s="63"/>
    </row>
    <row r="23" spans="1:37" ht="22.1" hidden="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1">IF(W23=0,"QAP",IF(W23="X","FOLGA",IF(W23="F","FÉRIAS",IF(W23="A","FOLGA",IF(W23="O","FOLGA",IF(W23=9,"QAP",IF(W23=12,"QAP",IF(W23=7,"QAP",IF(W23=14,"QAP",IF(W23=16,"QAP",IF(W23="B","FOLGA",IF(W23="T","QAP",IF(W23="N","QAP",IF(W23=10,"QAP",IF(W23=11,"QAP",IF(W23="AT","ATESTADO",IF(W23=" ","CONTRATAR")))))))))))))))))</f>
        <v>FÉRIAS</v>
      </c>
      <c r="W23" s="90" t="str">
        <f>_xlfn.XLOOKUP(B23,'Escala mensal'!$E$28:$E$36,'Escala mensal'!$AF$28:$AF$36,,0,1)</f>
        <v>F</v>
      </c>
      <c r="X23" s="57"/>
      <c r="Y23" s="57"/>
      <c r="Z23" s="63"/>
      <c r="AA23" s="63"/>
      <c r="AB23" s="63"/>
      <c r="AC23" s="63"/>
      <c r="AD23" s="63"/>
    </row>
    <row r="24" spans="1:37" ht="22.1" hidden="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9"/>
      <c r="V24" s="31" t="str">
        <f t="shared" si="1"/>
        <v>FOLGA</v>
      </c>
      <c r="W24" s="90" t="str">
        <f>_xlfn.XLOOKUP(B24,'Escala mensal'!$E$28:$E$36,'Escala mensal'!$AF$28:$AF$36,,0,1)</f>
        <v>X</v>
      </c>
      <c r="X24" s="57"/>
      <c r="Y24" s="57"/>
      <c r="Z24" s="63"/>
      <c r="AA24" s="63"/>
      <c r="AB24" s="63"/>
      <c r="AC24" s="63"/>
      <c r="AD24" s="63"/>
    </row>
    <row r="25" spans="1:37" ht="22.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88"/>
      <c r="G25" s="88"/>
      <c r="H25" s="88"/>
      <c r="I25" s="228"/>
      <c r="J25" s="228"/>
      <c r="K25" s="228"/>
      <c r="L25" s="228"/>
      <c r="M25" s="228"/>
      <c r="N25" s="228"/>
      <c r="O25" s="228"/>
      <c r="P25" s="228"/>
      <c r="Q25" s="88"/>
      <c r="R25" s="88"/>
      <c r="S25" s="88"/>
      <c r="T25" s="88"/>
      <c r="U25" s="88"/>
      <c r="V25" s="31" t="str">
        <f t="shared" si="1"/>
        <v>QAP</v>
      </c>
      <c r="W25" s="90">
        <f>_xlfn.XLOOKUP(B25,'Escala mensal'!$E$28:$E$36,'Escala mensal'!$AF$28:$AF$36,,0,1)</f>
        <v>0</v>
      </c>
      <c r="X25" s="57"/>
      <c r="Y25" s="57"/>
      <c r="Z25" s="63"/>
      <c r="AA25" s="63"/>
      <c r="AB25" s="63"/>
      <c r="AC25" s="63"/>
      <c r="AD25" s="63"/>
      <c r="AJ25" s="17"/>
    </row>
    <row r="26" spans="1:37" s="30" customFormat="1" ht="22.1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228"/>
      <c r="N26" s="228"/>
      <c r="O26" s="228"/>
      <c r="P26" s="228"/>
      <c r="Q26" s="228"/>
      <c r="R26" s="228"/>
      <c r="S26" s="228"/>
      <c r="T26" s="228"/>
      <c r="U26" s="228"/>
      <c r="V26" s="31" t="str">
        <f t="shared" si="1"/>
        <v>QAP</v>
      </c>
      <c r="W26" s="90">
        <f>_xlfn.XLOOKUP(B26,'Escala mensal'!$E$28:$E$36,'Escala mensal'!$AF$28:$AF$36,,0,1)</f>
        <v>0</v>
      </c>
      <c r="X26" s="59"/>
      <c r="Y26" s="59"/>
      <c r="Z26" s="63"/>
      <c r="AA26" s="63"/>
      <c r="AB26" s="63"/>
      <c r="AC26" s="63"/>
      <c r="AD26" s="63"/>
      <c r="AE26" s="64"/>
      <c r="AF26" s="63"/>
      <c r="AG26" s="59"/>
    </row>
    <row r="27" spans="1:37" s="30" customFormat="1" ht="22.1" customHeight="1" x14ac:dyDescent="0.6">
      <c r="A27" s="253" t="str">
        <f>CONCATENATE(SUBTOTAL(103, $A$23:$A$26), " ", "Cftv")</f>
        <v>2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4"/>
      <c r="W27" s="54"/>
      <c r="X27" s="59"/>
      <c r="Y27" s="59"/>
      <c r="Z27" s="63"/>
      <c r="AA27" s="63"/>
      <c r="AB27" s="63"/>
      <c r="AC27" s="63"/>
      <c r="AD27" s="63"/>
      <c r="AE27" s="64"/>
      <c r="AF27" s="63"/>
      <c r="AG27" s="59"/>
    </row>
    <row r="28" spans="1:37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QAP</v>
      </c>
      <c r="W28" s="90">
        <f>_xlfn.XLOOKUP(B28,'Escala mensal'!$E$28:$E$36,'Escala mensal'!$AF$28:$AF$36,,0,1)</f>
        <v>0</v>
      </c>
      <c r="X28" s="59"/>
      <c r="Y28" s="59"/>
      <c r="Z28" s="63"/>
      <c r="AA28" s="63"/>
      <c r="AB28" s="63"/>
      <c r="AC28" s="63"/>
      <c r="AD28" s="63"/>
      <c r="AE28" s="64"/>
      <c r="AF28" s="63"/>
      <c r="AG28" s="59"/>
    </row>
    <row r="29" spans="1:37" s="30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QAP</v>
      </c>
      <c r="W29" s="90">
        <f>_xlfn.XLOOKUP(B29,'Escala mensal'!$E$28:$E$36,'Escala mensal'!$AF$28:$AF$36,,0,1)</f>
        <v>0</v>
      </c>
      <c r="X29" s="59"/>
      <c r="Y29" s="59"/>
      <c r="Z29" s="63"/>
      <c r="AA29" s="63"/>
      <c r="AB29" s="63"/>
      <c r="AC29" s="63"/>
      <c r="AD29" s="63"/>
      <c r="AE29" s="64"/>
      <c r="AF29" s="63"/>
      <c r="AG29" s="59"/>
    </row>
    <row r="30" spans="1:37" s="30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FOLGA</v>
      </c>
      <c r="W30" s="90" t="str">
        <f>_xlfn.XLOOKUP(B30,'Escala mensal'!$E$28:$E$36,'Escala mensal'!$AF$28:$AF$36,,0,1)</f>
        <v>X</v>
      </c>
      <c r="X30" s="59"/>
      <c r="Y30" s="59"/>
      <c r="Z30" s="63"/>
      <c r="AA30" s="63"/>
      <c r="AB30" s="63"/>
      <c r="AC30" s="63"/>
      <c r="AD30" s="63"/>
      <c r="AE30" s="64"/>
      <c r="AF30" s="63"/>
      <c r="AG30" s="59"/>
    </row>
    <row r="31" spans="1:37" s="30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2"/>
        <v>FOLGA</v>
      </c>
      <c r="W31" s="90" t="str">
        <f>_xlfn.XLOOKUP(B31,'Escala mensal'!$E$28:$E$36,'Escala mensal'!$AF$28:$AF$36,,0,1)</f>
        <v>O</v>
      </c>
      <c r="X31" s="59"/>
      <c r="Y31" s="59"/>
      <c r="Z31" s="63"/>
      <c r="AA31" s="63"/>
      <c r="AB31" s="63"/>
      <c r="AC31" s="63"/>
      <c r="AD31" s="63"/>
      <c r="AE31" s="64"/>
      <c r="AF31" s="63"/>
      <c r="AG31" s="59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FOLGA</v>
      </c>
      <c r="W32" s="90" t="str">
        <f>_xlfn.XLOOKUP(B32,'Escala mensal'!$E$28:$E$36,'Escala mensal'!$AF$28:$AF$36,,0,1)</f>
        <v>X</v>
      </c>
      <c r="X32" s="57"/>
      <c r="Y32" s="57"/>
      <c r="Z32" s="63"/>
      <c r="AA32" s="63"/>
      <c r="AB32" s="63"/>
      <c r="AC32" s="63"/>
      <c r="AD32" s="63"/>
      <c r="AE32" s="64"/>
      <c r="AF32" s="64"/>
      <c r="AG32" s="56"/>
      <c r="AH32" s="34"/>
      <c r="AI32" s="34"/>
      <c r="AJ32" s="17"/>
      <c r="AK32" s="34"/>
    </row>
    <row r="33" spans="1:37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>FOLGAS:  •   • colaborador6 •   •   •  • colaborador5 • colaborador7 •   •   • colaborador3 •   •   •   •   •   •   •   •   • supervisor4 •  •  •  •  • supervisor3• supervisor1• lider1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>OP.Cftv :   •   • auxiliar4 • auxiliar2</v>
      </c>
      <c r="Q33" s="296"/>
      <c r="R33" s="296"/>
      <c r="S33" s="296"/>
      <c r="T33" s="296"/>
      <c r="U33" s="297"/>
      <c r="V33" s="177"/>
      <c r="W33" s="177"/>
      <c r="X33" s="99"/>
      <c r="Y33" s="99"/>
      <c r="Z33" s="99"/>
      <c r="AA33" s="99"/>
      <c r="AB33" s="99"/>
      <c r="AC33" s="99"/>
      <c r="AD33" s="99"/>
      <c r="AE33" s="178"/>
      <c r="AF33" s="178"/>
      <c r="AG33" s="178"/>
      <c r="AH33" s="179"/>
      <c r="AI33" s="179"/>
      <c r="AJ33" s="100"/>
      <c r="AK33" s="179"/>
    </row>
    <row r="34" spans="1:37" s="180" customFormat="1" ht="21.25" customHeight="1" x14ac:dyDescent="0.4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",$X$36)</f>
        <v xml:space="preserve">FÉRIAS:  •   •   •   •   •  •   •   •   •   •    •   •   •   •   •   •   •   • supervisor2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98"/>
      <c r="Q34" s="299"/>
      <c r="R34" s="299"/>
      <c r="S34" s="299"/>
      <c r="T34" s="299"/>
      <c r="U34" s="300"/>
      <c r="V34" s="99"/>
      <c r="W34" s="99"/>
      <c r="X34" s="99"/>
      <c r="Y34" s="99"/>
      <c r="Z34" s="99"/>
      <c r="AA34" s="99"/>
      <c r="AB34" s="99"/>
      <c r="AC34" s="99"/>
      <c r="AD34" s="99"/>
      <c r="AE34" s="178"/>
      <c r="AF34" s="178"/>
      <c r="AG34" s="178"/>
      <c r="AH34" s="179"/>
      <c r="AI34" s="179"/>
      <c r="AJ34" s="100"/>
      <c r="AK34" s="179"/>
    </row>
    <row r="35" spans="1:37" s="186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184"/>
      <c r="W35" s="184"/>
      <c r="X35" s="185" t="str">
        <f>_xlfn.XLOOKUP($A$35,$V$31,$B$31," ",0,1)</f>
        <v xml:space="preserve"> </v>
      </c>
      <c r="Y35" s="185"/>
      <c r="Z35" s="99"/>
      <c r="AA35" s="99"/>
      <c r="AB35" s="99"/>
      <c r="AC35" s="178"/>
      <c r="AD35" s="178"/>
      <c r="AE35" s="178"/>
      <c r="AF35" s="178"/>
      <c r="AG35" s="178"/>
      <c r="AH35" s="182"/>
      <c r="AI35" s="181"/>
      <c r="AJ35" s="181"/>
      <c r="AK35" s="181"/>
    </row>
    <row r="36" spans="1:37" s="58" customFormat="1" ht="36.700000000000003" hidden="1" customHeight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 xml:space="preserve"> 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>supervisor2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63"/>
      <c r="AC36" s="63"/>
      <c r="AD36" s="63"/>
      <c r="AE36" s="64"/>
      <c r="AF36" s="63"/>
      <c r="AG36" s="59"/>
      <c r="AH36" s="59"/>
      <c r="AI36" s="59"/>
      <c r="AJ36" s="59"/>
      <c r="AK36" s="59"/>
    </row>
    <row r="37" spans="1:37" s="33" customFormat="1" hidden="1" x14ac:dyDescent="0.6">
      <c r="A37" s="91" t="s">
        <v>154</v>
      </c>
      <c r="B37" s="91" t="str">
        <f>_xlfn.XLOOKUP($A$37,$V$5,$B$5," ",0,1)</f>
        <v xml:space="preserve"> </v>
      </c>
      <c r="C37" s="91" t="str">
        <f>_xlfn.XLOOKUP($A$37,$V$6,$B$6," ",0,1)</f>
        <v>colaborador6</v>
      </c>
      <c r="D37" s="91" t="str">
        <f>_xlfn.XLOOKUP($A$37,$V$7,$B$7," ",0,1)</f>
        <v xml:space="preserve"> </v>
      </c>
      <c r="E37" s="91" t="str">
        <f>_xlfn.XLOOKUP($A$37,$V$8,$B$8," ",0,1)</f>
        <v xml:space="preserve"> </v>
      </c>
      <c r="F37" s="91" t="str">
        <f>_xlfn.XLOOKUP($A$37,$V$9,$B$9,"",0,1)</f>
        <v/>
      </c>
      <c r="G37" s="91" t="str">
        <f>_xlfn.XLOOKUP($A$37,$V$10,$B$10," ",0,1)</f>
        <v>colaborador5</v>
      </c>
      <c r="H37" s="91" t="str">
        <f>_xlfn.XLOOKUP($A$37,$V$11,$B$11," ",0,1)</f>
        <v>colaborador7</v>
      </c>
      <c r="I37" s="91" t="str">
        <f>_xlfn.XLOOKUP($A$37,$V$12,$B$12," ",0,1)</f>
        <v xml:space="preserve"> </v>
      </c>
      <c r="J37" s="91" t="str">
        <f>_xlfn.XLOOKUP($A$37,$V$13,$B$13," ",0,1)</f>
        <v xml:space="preserve"> </v>
      </c>
      <c r="K37" s="91" t="str">
        <f>_xlfn.XLOOKUP($A$37,$V$14,$B$14," ",0,1)</f>
        <v>colaborador3</v>
      </c>
      <c r="L37" s="91" t="str">
        <f>_xlfn.XLOOKUP($A$37,$V$15,$B$15," ",0,1)</f>
        <v xml:space="preserve"> </v>
      </c>
      <c r="M37" s="91" t="str">
        <f>_xlfn.XLOOKUP($A$37,$V$16,$B$16," ",0,1)</f>
        <v xml:space="preserve"> </v>
      </c>
      <c r="N37" s="91" t="str">
        <f>_xlfn.XLOOKUP($A$37,$V$17,$B$17," ",0,1)</f>
        <v xml:space="preserve"> </v>
      </c>
      <c r="O37" s="91" t="str">
        <f>_xlfn.XLOOKUP($A$37,$V$18,$B$18," ",0,1)</f>
        <v xml:space="preserve"> 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 xml:space="preserve"> </v>
      </c>
      <c r="T37" s="91" t="str">
        <f>_xlfn.XLOOKUP($A$37,$V$24,$B$24," ",0,1)</f>
        <v>supervisor4</v>
      </c>
      <c r="U37" s="91" t="str">
        <f>_xlfn.XLOOKUP($A$37,$V$25,$B$25," ",0,1)</f>
        <v xml:space="preserve"> </v>
      </c>
      <c r="V37" s="91" t="str">
        <f>_xlfn.XLOOKUP($A$37,$V$26,$B$26," ",0,1)</f>
        <v xml:space="preserve"> </v>
      </c>
      <c r="W37" s="91" t="str">
        <f>_xlfn.XLOOKUP($A$37,$V$28,$B$28," ",0,1)</f>
        <v xml:space="preserve"> </v>
      </c>
      <c r="X37" s="91" t="str">
        <f>_xlfn.XLOOKUP($A$37,$V$29,$B$29," ",0,1)</f>
        <v xml:space="preserve"> </v>
      </c>
      <c r="Y37" s="91" t="str">
        <f>_xlfn.XLOOKUP($A$37,$V$30,$B$30," ",0,1)</f>
        <v>supervisor3</v>
      </c>
      <c r="Z37" s="91" t="str">
        <f>_xlfn.XLOOKUP($A$37,$V$31,$B$31," ",0,1)</f>
        <v>supervisor1</v>
      </c>
      <c r="AA37" s="91" t="str">
        <f>_xlfn.XLOOKUP($A$37,$V$32,$B$32," ",0,1)</f>
        <v>lider1</v>
      </c>
      <c r="AB37" s="16"/>
      <c r="AC37" s="15"/>
      <c r="AD37" s="15"/>
      <c r="AE37" s="15"/>
      <c r="AF37" s="18"/>
      <c r="AG37" s="34"/>
      <c r="AH37" s="34"/>
      <c r="AI37" s="34"/>
      <c r="AJ37" s="17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6"/>
      <c r="AC38" s="15"/>
      <c r="AD38" s="15"/>
      <c r="AE38" s="15"/>
      <c r="AF38" s="18"/>
      <c r="AG38" s="34"/>
      <c r="AH38" s="34"/>
      <c r="AI38" s="34"/>
      <c r="AJ38" s="17"/>
      <c r="AK38" s="34"/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3">SUM($BF$274:$BW$274)</f>
        <v>0</v>
      </c>
      <c r="AO94" s="206">
        <f t="shared" si="3"/>
        <v>0</v>
      </c>
      <c r="AP94" s="206">
        <f t="shared" si="3"/>
        <v>0</v>
      </c>
      <c r="AQ94" s="206">
        <f t="shared" si="3"/>
        <v>0</v>
      </c>
      <c r="AR94" s="206">
        <f t="shared" si="3"/>
        <v>0</v>
      </c>
      <c r="AS94" s="206">
        <f t="shared" si="3"/>
        <v>0</v>
      </c>
      <c r="AT94" s="206">
        <f t="shared" si="3"/>
        <v>0</v>
      </c>
      <c r="AU94" s="206">
        <f t="shared" si="3"/>
        <v>0</v>
      </c>
      <c r="AV94" s="206">
        <f t="shared" si="3"/>
        <v>0</v>
      </c>
      <c r="AW94" s="206">
        <f t="shared" si="3"/>
        <v>0</v>
      </c>
      <c r="AX94" s="206">
        <f t="shared" si="3"/>
        <v>0</v>
      </c>
      <c r="AY94" s="206">
        <f t="shared" si="3"/>
        <v>0</v>
      </c>
      <c r="AZ94" s="206">
        <f t="shared" si="3"/>
        <v>0</v>
      </c>
      <c r="BA94" s="206">
        <f t="shared" si="3"/>
        <v>0</v>
      </c>
      <c r="BB94" s="206">
        <f t="shared" si="3"/>
        <v>0</v>
      </c>
      <c r="BC94" s="206">
        <f t="shared" si="3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4">
    <mergeCell ref="Q52:R52"/>
    <mergeCell ref="A71:B71"/>
    <mergeCell ref="E71:F71"/>
    <mergeCell ref="I71:J71"/>
    <mergeCell ref="M71:N71"/>
    <mergeCell ref="A52:B52"/>
    <mergeCell ref="E52:F52"/>
    <mergeCell ref="I52:J52"/>
    <mergeCell ref="M52:N52"/>
    <mergeCell ref="I65:J65"/>
    <mergeCell ref="M65:N65"/>
    <mergeCell ref="A70:B70"/>
    <mergeCell ref="E70:F70"/>
    <mergeCell ref="I70:J70"/>
    <mergeCell ref="M70:N70"/>
    <mergeCell ref="A67:B67"/>
    <mergeCell ref="E67:F67"/>
    <mergeCell ref="I67:J67"/>
    <mergeCell ref="M67:N67"/>
    <mergeCell ref="A68:B68"/>
    <mergeCell ref="E68:F68"/>
    <mergeCell ref="I68:J68"/>
    <mergeCell ref="M68:N68"/>
    <mergeCell ref="A65:B65"/>
    <mergeCell ref="E65:F65"/>
    <mergeCell ref="E66:F66"/>
    <mergeCell ref="I66:J66"/>
    <mergeCell ref="M66:N66"/>
    <mergeCell ref="E69:F69"/>
    <mergeCell ref="I69:J69"/>
    <mergeCell ref="M69:N69"/>
    <mergeCell ref="A69:B69"/>
    <mergeCell ref="A66:B66"/>
    <mergeCell ref="A62:B62"/>
    <mergeCell ref="E62:F62"/>
    <mergeCell ref="I62:J62"/>
    <mergeCell ref="M62:N62"/>
    <mergeCell ref="B61:C61"/>
    <mergeCell ref="F61:G61"/>
    <mergeCell ref="J61:K61"/>
    <mergeCell ref="N61:O61"/>
    <mergeCell ref="A64:B64"/>
    <mergeCell ref="E64:F64"/>
    <mergeCell ref="I64:J64"/>
    <mergeCell ref="A63:B63"/>
    <mergeCell ref="E63:F63"/>
    <mergeCell ref="I63:J63"/>
    <mergeCell ref="M63:N63"/>
    <mergeCell ref="M64:N64"/>
    <mergeCell ref="A60:B60"/>
    <mergeCell ref="E60:F60"/>
    <mergeCell ref="I60:J60"/>
    <mergeCell ref="M60:N60"/>
    <mergeCell ref="Q60:R60"/>
    <mergeCell ref="A59:B59"/>
    <mergeCell ref="E59:F59"/>
    <mergeCell ref="I59:J59"/>
    <mergeCell ref="M59:N59"/>
    <mergeCell ref="Q59:R59"/>
    <mergeCell ref="A58:B58"/>
    <mergeCell ref="E58:F58"/>
    <mergeCell ref="I58:J58"/>
    <mergeCell ref="M58:N58"/>
    <mergeCell ref="Q58:R58"/>
    <mergeCell ref="A57:B57"/>
    <mergeCell ref="E57:F57"/>
    <mergeCell ref="I57:J57"/>
    <mergeCell ref="M57:N57"/>
    <mergeCell ref="Q57:R57"/>
    <mergeCell ref="A56:B56"/>
    <mergeCell ref="E56:F56"/>
    <mergeCell ref="I56:J56"/>
    <mergeCell ref="M56:N56"/>
    <mergeCell ref="Q56:R56"/>
    <mergeCell ref="A55:B55"/>
    <mergeCell ref="E55:F55"/>
    <mergeCell ref="I55:J55"/>
    <mergeCell ref="M55:N55"/>
    <mergeCell ref="Q55:R55"/>
    <mergeCell ref="A54:B54"/>
    <mergeCell ref="E54:F54"/>
    <mergeCell ref="I54:J54"/>
    <mergeCell ref="M54:N54"/>
    <mergeCell ref="Q54:R54"/>
    <mergeCell ref="A53:B53"/>
    <mergeCell ref="E53:F53"/>
    <mergeCell ref="I53:J53"/>
    <mergeCell ref="M53:N53"/>
    <mergeCell ref="Q53:R53"/>
    <mergeCell ref="A51:B51"/>
    <mergeCell ref="E51:F51"/>
    <mergeCell ref="I51:J51"/>
    <mergeCell ref="M51:N51"/>
    <mergeCell ref="Q51:R51"/>
    <mergeCell ref="B50:C50"/>
    <mergeCell ref="F50:G50"/>
    <mergeCell ref="J50:K50"/>
    <mergeCell ref="N50:O50"/>
    <mergeCell ref="R50:S50"/>
    <mergeCell ref="A49:B49"/>
    <mergeCell ref="E49:F49"/>
    <mergeCell ref="I49:J49"/>
    <mergeCell ref="M49:N49"/>
    <mergeCell ref="Q49:R49"/>
    <mergeCell ref="A48:B48"/>
    <mergeCell ref="E48:F48"/>
    <mergeCell ref="I48:J48"/>
    <mergeCell ref="M48:N48"/>
    <mergeCell ref="Q48:R48"/>
    <mergeCell ref="A47:B47"/>
    <mergeCell ref="E47:F47"/>
    <mergeCell ref="I47:J47"/>
    <mergeCell ref="M47:N47"/>
    <mergeCell ref="Q47:R47"/>
    <mergeCell ref="A46:B46"/>
    <mergeCell ref="E46:F46"/>
    <mergeCell ref="I46:J46"/>
    <mergeCell ref="M46:N46"/>
    <mergeCell ref="Q46:R46"/>
    <mergeCell ref="A45:B45"/>
    <mergeCell ref="E45:F45"/>
    <mergeCell ref="I45:J45"/>
    <mergeCell ref="M45:N45"/>
    <mergeCell ref="Q45:R45"/>
    <mergeCell ref="A44:B44"/>
    <mergeCell ref="E44:F44"/>
    <mergeCell ref="I44:J44"/>
    <mergeCell ref="M44:N44"/>
    <mergeCell ref="Q44:R44"/>
    <mergeCell ref="I41:J41"/>
    <mergeCell ref="M41:N41"/>
    <mergeCell ref="Q41:R41"/>
    <mergeCell ref="A40:B40"/>
    <mergeCell ref="E40:F40"/>
    <mergeCell ref="I40:J40"/>
    <mergeCell ref="M40:N40"/>
    <mergeCell ref="Q40:R40"/>
    <mergeCell ref="A43:B43"/>
    <mergeCell ref="E43:F43"/>
    <mergeCell ref="I43:J43"/>
    <mergeCell ref="M43:N43"/>
    <mergeCell ref="Q43:R43"/>
    <mergeCell ref="A42:B42"/>
    <mergeCell ref="E42:F42"/>
    <mergeCell ref="I42:J42"/>
    <mergeCell ref="M42:N42"/>
    <mergeCell ref="Q42:R42"/>
    <mergeCell ref="BE197:BW197"/>
    <mergeCell ref="BE216:BW216"/>
    <mergeCell ref="AD3:AF3"/>
    <mergeCell ref="A33:O33"/>
    <mergeCell ref="M2:Q2"/>
    <mergeCell ref="S1:T1"/>
    <mergeCell ref="A22:C22"/>
    <mergeCell ref="A27:C27"/>
    <mergeCell ref="P33:U34"/>
    <mergeCell ref="A34:O34"/>
    <mergeCell ref="R2:U2"/>
    <mergeCell ref="Y1:Y4"/>
    <mergeCell ref="B39:C39"/>
    <mergeCell ref="F39:G39"/>
    <mergeCell ref="J39:K39"/>
    <mergeCell ref="N39:O39"/>
    <mergeCell ref="R39:S39"/>
    <mergeCell ref="A1:N1"/>
    <mergeCell ref="O1:Q1"/>
    <mergeCell ref="A2:L3"/>
    <mergeCell ref="A35:J35"/>
    <mergeCell ref="K35:U35"/>
    <mergeCell ref="A41:B41"/>
    <mergeCell ref="E41:F41"/>
    <mergeCell ref="R61:S61"/>
    <mergeCell ref="Q62:R62"/>
    <mergeCell ref="Q63:R63"/>
    <mergeCell ref="Q64:R64"/>
    <mergeCell ref="Q65:R65"/>
    <mergeCell ref="Q66:R66"/>
    <mergeCell ref="Q67:R67"/>
    <mergeCell ref="Q68:R68"/>
    <mergeCell ref="Q69:R69"/>
    <mergeCell ref="Q70:R70"/>
    <mergeCell ref="Q71:R71"/>
    <mergeCell ref="B72:C72"/>
    <mergeCell ref="F72:G72"/>
    <mergeCell ref="A73:B73"/>
    <mergeCell ref="E73:F73"/>
    <mergeCell ref="A74:B74"/>
    <mergeCell ref="E74:F74"/>
    <mergeCell ref="A75:B75"/>
    <mergeCell ref="E75:F75"/>
    <mergeCell ref="BE235:BW235"/>
    <mergeCell ref="BE254:BW254"/>
    <mergeCell ref="BE273:BW273"/>
    <mergeCell ref="BE292:BW292"/>
    <mergeCell ref="A81:B81"/>
    <mergeCell ref="E81:F81"/>
    <mergeCell ref="A82:B82"/>
    <mergeCell ref="E82:F82"/>
    <mergeCell ref="A76:B76"/>
    <mergeCell ref="E76:F76"/>
    <mergeCell ref="A77:B77"/>
    <mergeCell ref="E77:F77"/>
    <mergeCell ref="A78:B78"/>
    <mergeCell ref="E78:F78"/>
    <mergeCell ref="A79:B79"/>
    <mergeCell ref="E79:F79"/>
    <mergeCell ref="A80:B80"/>
    <mergeCell ref="E80:F80"/>
    <mergeCell ref="BE83:BW83"/>
    <mergeCell ref="BE102:BW102"/>
    <mergeCell ref="BE121:BW121"/>
    <mergeCell ref="BE140:BW140"/>
    <mergeCell ref="BE159:BW159"/>
    <mergeCell ref="BE178:BW178"/>
  </mergeCells>
  <phoneticPr fontId="3" type="noConversion"/>
  <conditionalFormatting sqref="V39:Y1048576 A83:U1048576">
    <cfRule type="containsText" dxfId="724" priority="5614" operator="containsText" text="qrf">
      <formula>NOT(ISERROR(SEARCH("qrf",A39)))</formula>
    </cfRule>
  </conditionalFormatting>
  <conditionalFormatting sqref="AC2:AJ2">
    <cfRule type="cellIs" dxfId="723" priority="5607" operator="equal">
      <formula>$M$2</formula>
    </cfRule>
  </conditionalFormatting>
  <conditionalFormatting sqref="AD3">
    <cfRule type="cellIs" dxfId="722" priority="5606" operator="equal">
      <formula>$M$2</formula>
    </cfRule>
  </conditionalFormatting>
  <conditionalFormatting sqref="AC37:AE38">
    <cfRule type="containsText" dxfId="721" priority="2460" operator="containsText" text="qrf">
      <formula>NOT(ISERROR(SEARCH("qrf",AC37)))</formula>
    </cfRule>
  </conditionalFormatting>
  <conditionalFormatting sqref="M3">
    <cfRule type="containsText" dxfId="720" priority="2385" operator="containsText" text="qrf">
      <formula>NOT(ISERROR(SEARCH("qrf",M3)))</formula>
    </cfRule>
  </conditionalFormatting>
  <conditionalFormatting sqref="A1:N1">
    <cfRule type="containsText" dxfId="719" priority="2384" operator="containsText" text="qrf">
      <formula>NOT(ISERROR(SEARCH("qrf",A1)))</formula>
    </cfRule>
  </conditionalFormatting>
  <conditionalFormatting sqref="O1">
    <cfRule type="containsText" dxfId="718" priority="2383" operator="containsText" text="qrf">
      <formula>NOT(ISERROR(SEARCH("qrf",O1)))</formula>
    </cfRule>
  </conditionalFormatting>
  <conditionalFormatting sqref="B28:B32">
    <cfRule type="containsText" dxfId="717" priority="2379" operator="containsText" text="qrf">
      <formula>NOT(ISERROR(SEARCH("qrf",B28)))</formula>
    </cfRule>
  </conditionalFormatting>
  <conditionalFormatting sqref="B28:B32">
    <cfRule type="cellIs" dxfId="716" priority="2378" operator="equal">
      <formula>0</formula>
    </cfRule>
  </conditionalFormatting>
  <conditionalFormatting sqref="A28:A32">
    <cfRule type="containsText" dxfId="715" priority="2370" operator="containsText" text="qrf">
      <formula>NOT(ISERROR(SEARCH("qrf",A28)))</formula>
    </cfRule>
  </conditionalFormatting>
  <conditionalFormatting sqref="B28:B32">
    <cfRule type="containsText" dxfId="714" priority="2369" operator="containsText" text="qrf">
      <formula>NOT(ISERROR(SEARCH("qrf",B28)))</formula>
    </cfRule>
  </conditionalFormatting>
  <conditionalFormatting sqref="D28:U32">
    <cfRule type="containsText" dxfId="713" priority="2367" operator="containsText" text="valet">
      <formula>NOT(ISERROR(SEARCH("valet",D28)))</formula>
    </cfRule>
    <cfRule type="containsText" dxfId="712" priority="2368" operator="containsText" text="qrf">
      <formula>NOT(ISERROR(SEARCH("qrf",D28)))</formula>
    </cfRule>
  </conditionalFormatting>
  <conditionalFormatting sqref="M2">
    <cfRule type="containsText" dxfId="711" priority="398" operator="containsText" text="qrf">
      <formula>NOT(ISERROR(SEARCH("qrf",M2)))</formula>
    </cfRule>
  </conditionalFormatting>
  <conditionalFormatting sqref="C22">
    <cfRule type="containsText" dxfId="710" priority="377" operator="containsText" text="qrf">
      <formula>NOT(ISERROR(SEARCH("qrf",C22)))</formula>
    </cfRule>
  </conditionalFormatting>
  <conditionalFormatting sqref="B22">
    <cfRule type="containsText" dxfId="709" priority="376" operator="containsText" text="qrf">
      <formula>NOT(ISERROR(SEARCH("qrf",B22)))</formula>
    </cfRule>
  </conditionalFormatting>
  <conditionalFormatting sqref="B22">
    <cfRule type="cellIs" dxfId="708" priority="375" operator="equal">
      <formula>0</formula>
    </cfRule>
  </conditionalFormatting>
  <conditionalFormatting sqref="C22">
    <cfRule type="containsText" dxfId="707" priority="371" operator="containsText" text="12:40x21:00">
      <formula>NOT(ISERROR(SEARCH("12:40x21:00",C22)))</formula>
    </cfRule>
    <cfRule type="containsText" dxfId="706" priority="372" operator="containsText" text="16:40">
      <formula>NOT(ISERROR(SEARCH("16:40",C22)))</formula>
    </cfRule>
    <cfRule type="containsText" dxfId="705" priority="373" operator="containsText" text="09:40">
      <formula>NOT(ISERROR(SEARCH("09:40",C22)))</formula>
    </cfRule>
    <cfRule type="containsText" dxfId="704" priority="374" operator="containsText" text="14:40">
      <formula>NOT(ISERROR(SEARCH("14:40",C22)))</formula>
    </cfRule>
  </conditionalFormatting>
  <conditionalFormatting sqref="A22">
    <cfRule type="containsText" dxfId="703" priority="370" operator="containsText" text="qrf">
      <formula>NOT(ISERROR(SEARCH("qrf",A22)))</formula>
    </cfRule>
  </conditionalFormatting>
  <conditionalFormatting sqref="C27">
    <cfRule type="containsText" dxfId="702" priority="369" operator="containsText" text="qrf">
      <formula>NOT(ISERROR(SEARCH("qrf",C27)))</formula>
    </cfRule>
  </conditionalFormatting>
  <conditionalFormatting sqref="B27">
    <cfRule type="containsText" dxfId="701" priority="368" operator="containsText" text="qrf">
      <formula>NOT(ISERROR(SEARCH("qrf",B27)))</formula>
    </cfRule>
  </conditionalFormatting>
  <conditionalFormatting sqref="B27">
    <cfRule type="cellIs" dxfId="700" priority="367" operator="equal">
      <formula>0</formula>
    </cfRule>
  </conditionalFormatting>
  <conditionalFormatting sqref="C27">
    <cfRule type="containsText" dxfId="699" priority="363" operator="containsText" text="12:40x21:00">
      <formula>NOT(ISERROR(SEARCH("12:40x21:00",C27)))</formula>
    </cfRule>
    <cfRule type="containsText" dxfId="698" priority="364" operator="containsText" text="16:40">
      <formula>NOT(ISERROR(SEARCH("16:40",C27)))</formula>
    </cfRule>
    <cfRule type="containsText" dxfId="697" priority="365" operator="containsText" text="09:40">
      <formula>NOT(ISERROR(SEARCH("09:40",C27)))</formula>
    </cfRule>
    <cfRule type="containsText" dxfId="696" priority="366" operator="containsText" text="14:40">
      <formula>NOT(ISERROR(SEARCH("14:40",C27)))</formula>
    </cfRule>
  </conditionalFormatting>
  <conditionalFormatting sqref="A27">
    <cfRule type="containsText" dxfId="695" priority="362" operator="containsText" text="qrf">
      <formula>NOT(ISERROR(SEARCH("qrf",A27)))</formula>
    </cfRule>
  </conditionalFormatting>
  <conditionalFormatting sqref="D27:U27">
    <cfRule type="cellIs" dxfId="694" priority="346" operator="equal">
      <formula>0</formula>
    </cfRule>
    <cfRule type="containsText" dxfId="693" priority="348" operator="containsText" text="valet">
      <formula>NOT(ISERROR(SEARCH("valet",D27)))</formula>
    </cfRule>
    <cfRule type="containsText" dxfId="692" priority="349" operator="containsText" text="qrf">
      <formula>NOT(ISERROR(SEARCH("qrf",D27)))</formula>
    </cfRule>
  </conditionalFormatting>
  <conditionalFormatting sqref="D27:U27">
    <cfRule type="cellIs" dxfId="691" priority="347" operator="equal">
      <formula>1</formula>
    </cfRule>
  </conditionalFormatting>
  <conditionalFormatting sqref="A36:AA38">
    <cfRule type="cellIs" dxfId="690" priority="337" operator="equal">
      <formula>"caixa"</formula>
    </cfRule>
    <cfRule type="cellIs" dxfId="689" priority="338" operator="equal">
      <formula>"valet"</formula>
    </cfRule>
    <cfRule type="cellIs" dxfId="688" priority="339" operator="equal">
      <formula>"qrf"</formula>
    </cfRule>
  </conditionalFormatting>
  <conditionalFormatting sqref="W5:W21">
    <cfRule type="cellIs" dxfId="687" priority="283" operator="equal">
      <formula>"caixa"</formula>
    </cfRule>
    <cfRule type="cellIs" dxfId="686" priority="284" operator="equal">
      <formula>"valet"</formula>
    </cfRule>
    <cfRule type="cellIs" dxfId="685" priority="285" operator="equal">
      <formula>"qrf"</formula>
    </cfRule>
  </conditionalFormatting>
  <conditionalFormatting sqref="W23:W26 W28:W32">
    <cfRule type="cellIs" dxfId="684" priority="274" operator="equal">
      <formula>"caixa"</formula>
    </cfRule>
    <cfRule type="cellIs" dxfId="683" priority="275" operator="equal">
      <formula>"valet"</formula>
    </cfRule>
    <cfRule type="cellIs" dxfId="682" priority="276" operator="equal">
      <formula>"qrf"</formula>
    </cfRule>
  </conditionalFormatting>
  <conditionalFormatting sqref="C28:C32">
    <cfRule type="containsText" dxfId="681" priority="270" operator="containsText" text="qrf">
      <formula>NOT(ISERROR(SEARCH("qrf",C28)))</formula>
    </cfRule>
  </conditionalFormatting>
  <conditionalFormatting sqref="C28:C32">
    <cfRule type="containsText" dxfId="680" priority="266" operator="containsText" text="12:40 X 21:00">
      <formula>NOT(ISERROR(SEARCH("12:40 X 21:00",C28)))</formula>
    </cfRule>
    <cfRule type="containsText" dxfId="679" priority="267" operator="containsText" text="16:40">
      <formula>NOT(ISERROR(SEARCH("16:40",C28)))</formula>
    </cfRule>
    <cfRule type="containsText" dxfId="678" priority="268" operator="containsText" text="09:40">
      <formula>NOT(ISERROR(SEARCH("09:40",C28)))</formula>
    </cfRule>
    <cfRule type="containsText" dxfId="677" priority="269" operator="containsText" text="14:40">
      <formula>NOT(ISERROR(SEARCH("14:40",C28)))</formula>
    </cfRule>
  </conditionalFormatting>
  <conditionalFormatting sqref="A2:L3">
    <cfRule type="cellIs" dxfId="676" priority="258" operator="equal">
      <formula>"caixa"</formula>
    </cfRule>
    <cfRule type="cellIs" dxfId="675" priority="259" operator="equal">
      <formula>"valet"</formula>
    </cfRule>
    <cfRule type="cellIs" dxfId="674" priority="260" operator="equal">
      <formula>"qrf"</formula>
    </cfRule>
  </conditionalFormatting>
  <conditionalFormatting sqref="U72:U82">
    <cfRule type="containsText" dxfId="673" priority="246" operator="containsText" text="qrf">
      <formula>NOT(ISERROR(SEARCH("qrf",U72)))</formula>
    </cfRule>
  </conditionalFormatting>
  <conditionalFormatting sqref="U70:U71">
    <cfRule type="containsText" dxfId="672" priority="245" operator="containsText" text="qrf">
      <formula>NOT(ISERROR(SEARCH("qrf",U70)))</formula>
    </cfRule>
  </conditionalFormatting>
  <conditionalFormatting sqref="U60:U69">
    <cfRule type="containsText" dxfId="671" priority="244" operator="containsText" text="qrf">
      <formula>NOT(ISERROR(SEARCH("qrf",U60)))</formula>
    </cfRule>
  </conditionalFormatting>
  <conditionalFormatting sqref="T39:T82">
    <cfRule type="containsText" dxfId="670" priority="240" operator="containsText" text="CAIXA">
      <formula>NOT(ISERROR(SEARCH("CAIXA",T39)))</formula>
    </cfRule>
    <cfRule type="containsText" dxfId="669" priority="241" operator="containsText" text="VALET">
      <formula>NOT(ISERROR(SEARCH("VALET",T39)))</formula>
    </cfRule>
    <cfRule type="cellIs" dxfId="668" priority="242" operator="equal">
      <formula>"QRF"</formula>
    </cfRule>
    <cfRule type="containsText" dxfId="667" priority="243" operator="containsText" text="ECHO 21">
      <formula>NOT(ISERROR(SEARCH("ECHO 21",T39)))</formula>
    </cfRule>
  </conditionalFormatting>
  <conditionalFormatting sqref="D22:U22">
    <cfRule type="cellIs" dxfId="666" priority="227" operator="equal">
      <formula>0</formula>
    </cfRule>
    <cfRule type="containsText" dxfId="665" priority="230" operator="containsText" text="valet">
      <formula>NOT(ISERROR(SEARCH("valet",D22)))</formula>
    </cfRule>
    <cfRule type="containsText" dxfId="664" priority="231" operator="containsText" text="qrf">
      <formula>NOT(ISERROR(SEARCH("qrf",D22)))</formula>
    </cfRule>
  </conditionalFormatting>
  <conditionalFormatting sqref="D22:U22">
    <cfRule type="cellIs" dxfId="663" priority="228" operator="greaterThan">
      <formula>4</formula>
    </cfRule>
    <cfRule type="cellIs" dxfId="662" priority="229" operator="lessThan">
      <formula>4</formula>
    </cfRule>
  </conditionalFormatting>
  <conditionalFormatting sqref="U4">
    <cfRule type="containsText" dxfId="661" priority="147" operator="containsText" text="qrf">
      <formula>NOT(ISERROR(SEARCH("qrf",U4)))</formula>
    </cfRule>
  </conditionalFormatting>
  <conditionalFormatting sqref="D4:T4 A4:B4">
    <cfRule type="containsText" dxfId="660" priority="146" operator="containsText" text="qrf">
      <formula>NOT(ISERROR(SEARCH("qrf",A4)))</formula>
    </cfRule>
  </conditionalFormatting>
  <conditionalFormatting sqref="C4">
    <cfRule type="containsText" dxfId="659" priority="145" operator="containsText" text="qrf">
      <formula>NOT(ISERROR(SEARCH("qrf",C4)))</formula>
    </cfRule>
  </conditionalFormatting>
  <conditionalFormatting sqref="A23:A26">
    <cfRule type="cellIs" dxfId="658" priority="112" operator="equal">
      <formula>"caixa"</formula>
    </cfRule>
    <cfRule type="cellIs" dxfId="657" priority="113" operator="equal">
      <formula>"valet"</formula>
    </cfRule>
    <cfRule type="cellIs" dxfId="656" priority="114" operator="equal">
      <formula>"qrf"</formula>
    </cfRule>
  </conditionalFormatting>
  <conditionalFormatting sqref="B23:B26">
    <cfRule type="cellIs" dxfId="655" priority="97" operator="equal">
      <formula>"caixa"</formula>
    </cfRule>
    <cfRule type="cellIs" dxfId="654" priority="98" operator="equal">
      <formula>"valet"</formula>
    </cfRule>
    <cfRule type="cellIs" dxfId="653" priority="99" operator="equal">
      <formula>"qrf"</formula>
    </cfRule>
  </conditionalFormatting>
  <conditionalFormatting sqref="C23:C26">
    <cfRule type="containsText" dxfId="652" priority="91" operator="containsText" text="qrf">
      <formula>NOT(ISERROR(SEARCH("qrf",C23)))</formula>
    </cfRule>
  </conditionalFormatting>
  <conditionalFormatting sqref="C23:C26">
    <cfRule type="containsText" dxfId="651" priority="87" operator="containsText" text="12:40 X 21:00">
      <formula>NOT(ISERROR(SEARCH("12:40 X 21:00",C23)))</formula>
    </cfRule>
    <cfRule type="containsText" dxfId="650" priority="88" operator="containsText" text="16:40">
      <formula>NOT(ISERROR(SEARCH("16:40",C23)))</formula>
    </cfRule>
    <cfRule type="containsText" dxfId="649" priority="89" operator="containsText" text="09:40">
      <formula>NOT(ISERROR(SEARCH("09:40",C23)))</formula>
    </cfRule>
    <cfRule type="containsText" dxfId="648" priority="90" operator="containsText" text="14:40">
      <formula>NOT(ISERROR(SEARCH("14:40",C23)))</formula>
    </cfRule>
  </conditionalFormatting>
  <conditionalFormatting sqref="D23:T23">
    <cfRule type="cellIs" dxfId="647" priority="84" operator="equal">
      <formula>"caixa"</formula>
    </cfRule>
    <cfRule type="cellIs" dxfId="646" priority="85" operator="equal">
      <formula>"valet"</formula>
    </cfRule>
    <cfRule type="cellIs" dxfId="645" priority="86" operator="equal">
      <formula>"qrf"</formula>
    </cfRule>
  </conditionalFormatting>
  <conditionalFormatting sqref="D25:U26 D24:G24 I24:T24">
    <cfRule type="cellIs" dxfId="644" priority="81" operator="equal">
      <formula>"caixa"</formula>
    </cfRule>
    <cfRule type="cellIs" dxfId="643" priority="82" operator="equal">
      <formula>"valet"</formula>
    </cfRule>
    <cfRule type="cellIs" dxfId="642" priority="83" operator="equal">
      <formula>"qrf"</formula>
    </cfRule>
  </conditionalFormatting>
  <conditionalFormatting sqref="H24">
    <cfRule type="cellIs" dxfId="641" priority="78" operator="equal">
      <formula>"caixa"</formula>
    </cfRule>
    <cfRule type="cellIs" dxfId="640" priority="79" operator="equal">
      <formula>"valet"</formula>
    </cfRule>
    <cfRule type="cellIs" dxfId="639" priority="80" operator="equal">
      <formula>"qrf"</formula>
    </cfRule>
  </conditionalFormatting>
  <conditionalFormatting sqref="V1:X4">
    <cfRule type="cellIs" dxfId="638" priority="57" operator="equal">
      <formula>"caixa"</formula>
    </cfRule>
    <cfRule type="cellIs" dxfId="637" priority="58" operator="equal">
      <formula>"valet"</formula>
    </cfRule>
    <cfRule type="cellIs" dxfId="636" priority="59" operator="equal">
      <formula>"qrf"</formula>
    </cfRule>
  </conditionalFormatting>
  <conditionalFormatting sqref="A39:S82">
    <cfRule type="containsText" dxfId="635" priority="53" operator="containsText" text="CAIXA">
      <formula>NOT(ISERROR(SEARCH("CAIXA",A39)))</formula>
    </cfRule>
    <cfRule type="containsText" dxfId="634" priority="54" operator="containsText" text="VALET">
      <formula>NOT(ISERROR(SEARCH("VALET",A39)))</formula>
    </cfRule>
    <cfRule type="cellIs" dxfId="633" priority="55" operator="equal">
      <formula>"QRF"</formula>
    </cfRule>
    <cfRule type="containsText" dxfId="632" priority="56" operator="containsText" text="ECHO 21">
      <formula>NOT(ISERROR(SEARCH("ECHO 21",A39)))</formula>
    </cfRule>
  </conditionalFormatting>
  <conditionalFormatting sqref="C39:C82">
    <cfRule type="containsText" dxfId="631" priority="51" operator="containsText" text="12:40 x 21:00">
      <formula>NOT(ISERROR(SEARCH("12:40 x 21:00",C39)))</formula>
    </cfRule>
    <cfRule type="containsText" dxfId="630" priority="52" operator="containsText" text="14:40 X 23:00">
      <formula>NOT(ISERROR(SEARCH("14:40 X 23:00",C39)))</formula>
    </cfRule>
  </conditionalFormatting>
  <conditionalFormatting sqref="C5:C21">
    <cfRule type="containsText" dxfId="629" priority="50" operator="containsText" text="qrf">
      <formula>NOT(ISERROR(SEARCH("qrf",C5)))</formula>
    </cfRule>
  </conditionalFormatting>
  <conditionalFormatting sqref="C5:C21">
    <cfRule type="containsText" dxfId="628" priority="46" operator="containsText" text="12:40 X 21:00">
      <formula>NOT(ISERROR(SEARCH("12:40 X 21:00",C5)))</formula>
    </cfRule>
    <cfRule type="containsText" dxfId="627" priority="47" operator="containsText" text="16:40">
      <formula>NOT(ISERROR(SEARCH("16:40",C5)))</formula>
    </cfRule>
    <cfRule type="containsText" dxfId="626" priority="48" operator="containsText" text="09:40">
      <formula>NOT(ISERROR(SEARCH("09:40",C5)))</formula>
    </cfRule>
    <cfRule type="containsText" dxfId="625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624" priority="43" operator="equal">
      <formula>"caixa"</formula>
    </cfRule>
    <cfRule type="cellIs" dxfId="623" priority="44" operator="equal">
      <formula>"valet"</formula>
    </cfRule>
    <cfRule type="cellIs" dxfId="622" priority="45" operator="equal">
      <formula>"qrf"</formula>
    </cfRule>
  </conditionalFormatting>
  <conditionalFormatting sqref="B19:B21">
    <cfRule type="cellIs" dxfId="621" priority="40" operator="equal">
      <formula>"caixa"</formula>
    </cfRule>
    <cfRule type="cellIs" dxfId="620" priority="41" operator="equal">
      <formula>"valet"</formula>
    </cfRule>
    <cfRule type="cellIs" dxfId="619" priority="42" operator="equal">
      <formula>"qrf"</formula>
    </cfRule>
  </conditionalFormatting>
  <conditionalFormatting sqref="D16:T18 U16:U17 D5:U15">
    <cfRule type="containsText" dxfId="618" priority="36" operator="containsText" text="CAIXA">
      <formula>NOT(ISERROR(SEARCH("CAIXA",D5)))</formula>
    </cfRule>
    <cfRule type="containsText" dxfId="617" priority="37" operator="containsText" text="VALET">
      <formula>NOT(ISERROR(SEARCH("VALET",D5)))</formula>
    </cfRule>
    <cfRule type="cellIs" dxfId="616" priority="38" operator="equal">
      <formula>"QRF"</formula>
    </cfRule>
    <cfRule type="containsText" dxfId="615" priority="39" operator="containsText" text="ECHO 21">
      <formula>NOT(ISERROR(SEARCH("ECHO 21",D5)))</formula>
    </cfRule>
  </conditionalFormatting>
  <conditionalFormatting sqref="B12">
    <cfRule type="cellIs" dxfId="614" priority="33" operator="equal">
      <formula>"caixa"</formula>
    </cfRule>
    <cfRule type="cellIs" dxfId="613" priority="34" operator="equal">
      <formula>"valet"</formula>
    </cfRule>
    <cfRule type="cellIs" dxfId="612" priority="35" operator="equal">
      <formula>"qrf"</formula>
    </cfRule>
  </conditionalFormatting>
  <conditionalFormatting sqref="BE84:BE100 BE103:BE119">
    <cfRule type="containsText" dxfId="611" priority="32" operator="containsText" text="qrf">
      <formula>NOT(ISERROR(SEARCH("qrf",BE84)))</formula>
    </cfRule>
  </conditionalFormatting>
  <conditionalFormatting sqref="BF84:BW100 BF103:BW119 BF136:BW138">
    <cfRule type="containsText" dxfId="610" priority="31" operator="containsText" text="1">
      <formula>NOT(ISERROR(SEARCH("1",BF84)))</formula>
    </cfRule>
  </conditionalFormatting>
  <conditionalFormatting sqref="AM83:BC83">
    <cfRule type="containsText" dxfId="609" priority="30" operator="containsText" text="qrf">
      <formula>NOT(ISERROR(SEARCH("qrf",AM83)))</formula>
    </cfRule>
  </conditionalFormatting>
  <conditionalFormatting sqref="BE122:BE138">
    <cfRule type="containsText" dxfId="608" priority="29" operator="containsText" text="qrf">
      <formula>NOT(ISERROR(SEARCH("qrf",BE122)))</formula>
    </cfRule>
  </conditionalFormatting>
  <conditionalFormatting sqref="BE141:BE157">
    <cfRule type="containsText" dxfId="607" priority="28" operator="containsText" text="qrf">
      <formula>NOT(ISERROR(SEARCH("qrf",BE141)))</formula>
    </cfRule>
  </conditionalFormatting>
  <conditionalFormatting sqref="BE160:BE176">
    <cfRule type="containsText" dxfId="606" priority="27" operator="containsText" text="qrf">
      <formula>NOT(ISERROR(SEARCH("qrf",BE160)))</formula>
    </cfRule>
  </conditionalFormatting>
  <conditionalFormatting sqref="BE179:BE195">
    <cfRule type="containsText" dxfId="605" priority="26" operator="containsText" text="qrf">
      <formula>NOT(ISERROR(SEARCH("qrf",BE179)))</formula>
    </cfRule>
  </conditionalFormatting>
  <conditionalFormatting sqref="BE198:BE214">
    <cfRule type="containsText" dxfId="604" priority="25" operator="containsText" text="qrf">
      <formula>NOT(ISERROR(SEARCH("qrf",BE198)))</formula>
    </cfRule>
  </conditionalFormatting>
  <conditionalFormatting sqref="BE217:BE233">
    <cfRule type="containsText" dxfId="603" priority="24" operator="containsText" text="qrf">
      <formula>NOT(ISERROR(SEARCH("qrf",BE217)))</formula>
    </cfRule>
  </conditionalFormatting>
  <conditionalFormatting sqref="BE236:BE252">
    <cfRule type="containsText" dxfId="602" priority="23" operator="containsText" text="qrf">
      <formula>NOT(ISERROR(SEARCH("qrf",BE236)))</formula>
    </cfRule>
  </conditionalFormatting>
  <conditionalFormatting sqref="BF122:BW135">
    <cfRule type="containsText" dxfId="601" priority="22" operator="containsText" text="1">
      <formula>NOT(ISERROR(SEARCH("1",BF122)))</formula>
    </cfRule>
  </conditionalFormatting>
  <conditionalFormatting sqref="BF141:BW154">
    <cfRule type="containsText" dxfId="600" priority="21" operator="containsText" text="1">
      <formula>NOT(ISERROR(SEARCH("1",BF141)))</formula>
    </cfRule>
  </conditionalFormatting>
  <conditionalFormatting sqref="BF160:BW173">
    <cfRule type="containsText" dxfId="599" priority="20" operator="containsText" text="1">
      <formula>NOT(ISERROR(SEARCH("1",BF160)))</formula>
    </cfRule>
  </conditionalFormatting>
  <conditionalFormatting sqref="BF179:BW192">
    <cfRule type="containsText" dxfId="598" priority="19" operator="containsText" text="1">
      <formula>NOT(ISERROR(SEARCH("1",BF179)))</formula>
    </cfRule>
  </conditionalFormatting>
  <conditionalFormatting sqref="BF198:BW211">
    <cfRule type="containsText" dxfId="597" priority="18" operator="containsText" text="1">
      <formula>NOT(ISERROR(SEARCH("1",BF198)))</formula>
    </cfRule>
  </conditionalFormatting>
  <conditionalFormatting sqref="BF217:BW230">
    <cfRule type="containsText" dxfId="596" priority="17" operator="containsText" text="1">
      <formula>NOT(ISERROR(SEARCH("1",BF217)))</formula>
    </cfRule>
  </conditionalFormatting>
  <conditionalFormatting sqref="BF236:BW249">
    <cfRule type="containsText" dxfId="595" priority="16" operator="containsText" text="1">
      <formula>NOT(ISERROR(SEARCH("1",BF236)))</formula>
    </cfRule>
  </conditionalFormatting>
  <conditionalFormatting sqref="BE255:BE271">
    <cfRule type="containsText" dxfId="594" priority="15" operator="containsText" text="qrf">
      <formula>NOT(ISERROR(SEARCH("qrf",BE255)))</formula>
    </cfRule>
  </conditionalFormatting>
  <conditionalFormatting sqref="BF255:BW268">
    <cfRule type="containsText" dxfId="593" priority="14" operator="containsText" text="1">
      <formula>NOT(ISERROR(SEARCH("1",BF255)))</formula>
    </cfRule>
  </conditionalFormatting>
  <conditionalFormatting sqref="BE274:BE290">
    <cfRule type="containsText" dxfId="592" priority="13" operator="containsText" text="qrf">
      <formula>NOT(ISERROR(SEARCH("qrf",BE274)))</formula>
    </cfRule>
  </conditionalFormatting>
  <conditionalFormatting sqref="BF274:BW287">
    <cfRule type="containsText" dxfId="591" priority="12" operator="containsText" text="1">
      <formula>NOT(ISERROR(SEARCH("1",BF274)))</formula>
    </cfRule>
  </conditionalFormatting>
  <conditionalFormatting sqref="BE293:BE309">
    <cfRule type="containsText" dxfId="590" priority="11" operator="containsText" text="qrf">
      <formula>NOT(ISERROR(SEARCH("qrf",BE293)))</formula>
    </cfRule>
  </conditionalFormatting>
  <conditionalFormatting sqref="BF293:BW306">
    <cfRule type="containsText" dxfId="589" priority="10" operator="containsText" text="1">
      <formula>NOT(ISERROR(SEARCH("1",BF293)))</formula>
    </cfRule>
  </conditionalFormatting>
  <conditionalFormatting sqref="BF155:BW157">
    <cfRule type="containsText" dxfId="588" priority="9" operator="containsText" text="1">
      <formula>NOT(ISERROR(SEARCH("1",BF155)))</formula>
    </cfRule>
  </conditionalFormatting>
  <conditionalFormatting sqref="BF174:BW176">
    <cfRule type="containsText" dxfId="587" priority="8" operator="containsText" text="1">
      <formula>NOT(ISERROR(SEARCH("1",BF174)))</formula>
    </cfRule>
  </conditionalFormatting>
  <conditionalFormatting sqref="BF193:BW195">
    <cfRule type="containsText" dxfId="586" priority="7" operator="containsText" text="1">
      <formula>NOT(ISERROR(SEARCH("1",BF193)))</formula>
    </cfRule>
  </conditionalFormatting>
  <conditionalFormatting sqref="BF212:BW214">
    <cfRule type="containsText" dxfId="585" priority="6" operator="containsText" text="1">
      <formula>NOT(ISERROR(SEARCH("1",BF212)))</formula>
    </cfRule>
  </conditionalFormatting>
  <conditionalFormatting sqref="BF231:BW233">
    <cfRule type="containsText" dxfId="584" priority="5" operator="containsText" text="1">
      <formula>NOT(ISERROR(SEARCH("1",BF231)))</formula>
    </cfRule>
  </conditionalFormatting>
  <conditionalFormatting sqref="BF250:BW252">
    <cfRule type="containsText" dxfId="583" priority="4" operator="containsText" text="1">
      <formula>NOT(ISERROR(SEARCH("1",BF250)))</formula>
    </cfRule>
  </conditionalFormatting>
  <conditionalFormatting sqref="BF269:BW271">
    <cfRule type="containsText" dxfId="582" priority="3" operator="containsText" text="1">
      <formula>NOT(ISERROR(SEARCH("1",BF269)))</formula>
    </cfRule>
  </conditionalFormatting>
  <conditionalFormatting sqref="BF288:BW290">
    <cfRule type="containsText" dxfId="581" priority="2" operator="containsText" text="1">
      <formula>NOT(ISERROR(SEARCH("1",BF288)))</formula>
    </cfRule>
  </conditionalFormatting>
  <conditionalFormatting sqref="BF307:BW309">
    <cfRule type="containsText" dxfId="580" priority="1" operator="containsText" text="1">
      <formula>NOT(ISERROR(SEARCH("1",BF307)))</formula>
    </cfRule>
  </conditionalFormatting>
  <pageMargins left="0" right="0" top="0" bottom="0" header="0" footer="0"/>
  <pageSetup paperSize="9" scale="60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EsconderFolga27.EsconderFolga27">
                <anchor>
                  <from>
                    <xdr:col>28</xdr:col>
                    <xdr:colOff>1121434</xdr:colOff>
                    <xdr:row>4</xdr:row>
                    <xdr:rowOff>207034</xdr:rowOff>
                  </from>
                  <to>
                    <xdr:col>30</xdr:col>
                    <xdr:colOff>785004</xdr:colOff>
                    <xdr:row>8</xdr:row>
                    <xdr:rowOff>198408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defaultSize="0" print="0" autoFill="0" autoPict="0" macro="[0]!ExibirFolga27.ExibirFolga27">
                <anchor>
                  <from>
                    <xdr:col>28</xdr:col>
                    <xdr:colOff>1035170</xdr:colOff>
                    <xdr:row>14</xdr:row>
                    <xdr:rowOff>94891</xdr:rowOff>
                  </from>
                  <to>
                    <xdr:col>30</xdr:col>
                    <xdr:colOff>802257</xdr:colOff>
                    <xdr:row>21</xdr:row>
                    <xdr:rowOff>86264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D40282C-F2EE-40E3-8E0B-4A387521C354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149C2397-C1FE-47AE-B910-DFB73CA101CA}">
          <x14:formula1>
            <xm:f>'Referencia - erros'!$D$1:$D$10</xm:f>
          </x14:formula1>
          <xm:sqref>D24:G26 I24:U26 H25:H26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64605-956C-40A2-9F78-A42EAAAF918A}">
  <sheetPr codeName="Planilha177"/>
  <dimension ref="A1:BW309"/>
  <sheetViews>
    <sheetView showGridLines="0" showZeros="0" zoomScale="80" zoomScaleNormal="80" workbookViewId="0">
      <pane xSplit="3" ySplit="4" topLeftCell="D5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A36" sqref="A36:XFD38"/>
    </sheetView>
  </sheetViews>
  <sheetFormatPr defaultColWidth="9.125" defaultRowHeight="36" x14ac:dyDescent="0.6"/>
  <cols>
    <col min="1" max="1" width="7.875" style="37" customWidth="1"/>
    <col min="2" max="2" width="13.25" style="34" customWidth="1"/>
    <col min="3" max="3" width="14" style="34" bestFit="1" customWidth="1"/>
    <col min="4" max="8" width="9.625" style="34" customWidth="1"/>
    <col min="9" max="21" width="9.625" style="26" customWidth="1"/>
    <col min="22" max="22" width="12.625" style="26" hidden="1" customWidth="1"/>
    <col min="23" max="23" width="15.75" style="26" hidden="1" customWidth="1"/>
    <col min="24" max="24" width="12.125" style="67" hidden="1" customWidth="1"/>
    <col min="25" max="25" width="59.625" style="67" hidden="1" customWidth="1"/>
    <col min="26" max="26" width="8.875" style="64" bestFit="1" customWidth="1"/>
    <col min="27" max="27" width="32.375" style="64" bestFit="1" customWidth="1"/>
    <col min="28" max="28" width="6.75" style="64" customWidth="1"/>
    <col min="29" max="29" width="20.25" style="64" customWidth="1"/>
    <col min="30" max="30" width="15.25" style="64" customWidth="1"/>
    <col min="31" max="31" width="14.875" style="64" customWidth="1"/>
    <col min="32" max="32" width="10.125" style="64" customWidth="1"/>
    <col min="33" max="33" width="15.25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7"/>
      <c r="C1" s="267"/>
      <c r="D1" s="267"/>
      <c r="E1" s="267"/>
      <c r="F1" s="267"/>
      <c r="G1" s="267"/>
      <c r="H1" s="309"/>
      <c r="I1" s="309"/>
      <c r="J1" s="309"/>
      <c r="K1" s="309"/>
      <c r="L1" s="309"/>
      <c r="M1" s="309"/>
      <c r="N1" s="310"/>
      <c r="O1" s="270" t="s">
        <v>126</v>
      </c>
      <c r="P1" s="311"/>
      <c r="Q1" s="311"/>
      <c r="R1" s="3" t="s">
        <v>127</v>
      </c>
      <c r="S1" s="272">
        <f>$M$2</f>
        <v>45775</v>
      </c>
      <c r="T1" s="273"/>
      <c r="U1" s="32"/>
      <c r="V1" s="115" t="s">
        <v>128</v>
      </c>
      <c r="W1" s="116" t="str">
        <f>_xlfn.XLOOKUP($V$1,$V$26,$B$26," ",0,1)</f>
        <v>auxiliar2</v>
      </c>
      <c r="X1" s="27" t="str">
        <f>_xlfn.XLOOKUP($V$1,$V$29,$B$29," ",0,1)</f>
        <v>auxiliar3</v>
      </c>
      <c r="Y1" s="301" t="s">
        <v>163</v>
      </c>
      <c r="Z1" s="68"/>
      <c r="AA1" s="69" t="s">
        <v>35</v>
      </c>
      <c r="AB1" s="69" t="s">
        <v>129</v>
      </c>
      <c r="AC1" s="69" t="s">
        <v>130</v>
      </c>
      <c r="AD1" s="69" t="s">
        <v>131</v>
      </c>
      <c r="AE1" s="69" t="s">
        <v>132</v>
      </c>
      <c r="AF1" s="70"/>
      <c r="AG1" s="71"/>
      <c r="AH1" s="1"/>
      <c r="AI1" s="1"/>
      <c r="AJ1" s="29"/>
      <c r="AK1" s="29"/>
    </row>
    <row r="2" spans="1:37" s="17" customFormat="1" ht="18.2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 xml:space="preserve">Supervisores:  auxiliar1 •   • supervisor1   •  Supervisor Junior: auxiliar3   •  Supervisor técnico:  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'01'!M2:Q2+27</f>
        <v>45775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 xml:space="preserve"> </v>
      </c>
      <c r="W2" s="27" t="str">
        <f>_xlfn.XLOOKUP($V$1,$V$28,$B$28," ",0,1)</f>
        <v>auxiliar1</v>
      </c>
      <c r="X2" s="117" t="str">
        <f>_xlfn.XLOOKUP($V$1,$V$32,$B$32," ",0,1)</f>
        <v xml:space="preserve"> </v>
      </c>
      <c r="Y2" s="302"/>
      <c r="Z2" s="57"/>
      <c r="AA2" s="63"/>
      <c r="AB2" s="69"/>
      <c r="AC2" s="72">
        <f>$AC$3</f>
        <v>45775</v>
      </c>
      <c r="AD2" s="72" t="e">
        <f>_xlfn.XLOOKUP(AC2,previsao[dia],previsao[tempo],,0,1)</f>
        <v>#N/A</v>
      </c>
      <c r="AE2" s="73" t="e">
        <f>_xlfn.XLOOKUP($AC$2,previsao[dia],previsao[maxima],,0,1)</f>
        <v>#N/A</v>
      </c>
      <c r="AF2" s="73" t="e">
        <f>_xlfn.XLOOKUP($AC$2,previsao[dia],previsao[minima],,0,1)</f>
        <v>#N/A</v>
      </c>
      <c r="AG2" s="65"/>
      <c r="AH2" s="2"/>
      <c r="AI2" s="2"/>
      <c r="AJ2" s="2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 xml:space="preserve"> </v>
      </c>
      <c r="W3" s="27" t="str">
        <f>_xlfn.XLOOKUP($V$1,$V$30,$B$30," ",0,1)</f>
        <v xml:space="preserve"> </v>
      </c>
      <c r="X3" s="118"/>
      <c r="Y3" s="302"/>
      <c r="Z3" s="57"/>
      <c r="AA3" s="63"/>
      <c r="AB3" s="75"/>
      <c r="AC3" s="72">
        <f>$M$2</f>
        <v>45775</v>
      </c>
      <c r="AD3" s="252" t="e">
        <f>_xlfn.XLOOKUP(AD2,'Referencia - erros'!H2:H30,'Referencia - erros'!I2:I30,,0,1)</f>
        <v>#N/A</v>
      </c>
      <c r="AE3" s="252"/>
      <c r="AF3" s="252"/>
      <c r="AG3" s="7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>auxiliar4</v>
      </c>
      <c r="W4" s="114" t="str">
        <f>_xlfn.XLOOKUP($V$1,$V$31,$B$31," ",0,1)</f>
        <v>supervisor1</v>
      </c>
      <c r="X4" s="119"/>
      <c r="Y4" s="303"/>
      <c r="Z4" s="63"/>
      <c r="AA4" s="63"/>
      <c r="AB4" s="63"/>
      <c r="AC4" s="63"/>
      <c r="AD4" s="63"/>
      <c r="AE4" s="76"/>
      <c r="AF4" s="76"/>
      <c r="AG4" s="66"/>
    </row>
    <row r="5" spans="1:37" s="17" customFormat="1" ht="21.6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227"/>
      <c r="E5" s="227"/>
      <c r="F5" s="227"/>
      <c r="G5" s="227"/>
      <c r="H5" s="227"/>
      <c r="I5" s="227"/>
      <c r="J5" s="227"/>
      <c r="K5" s="22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QAP</v>
      </c>
      <c r="W5" s="90">
        <f>_xlfn.XLOOKUP(B5,'Escala mensal'!$E$4:$E$23,'Escala mensal'!$AG$4:$AG$23," ",0,1)</f>
        <v>0</v>
      </c>
      <c r="X5" s="57"/>
      <c r="Y5" s="57"/>
      <c r="Z5" s="63"/>
      <c r="AA5" s="63"/>
      <c r="AB5" s="63"/>
      <c r="AC5" s="63"/>
      <c r="AD5" s="63"/>
      <c r="AE5" s="63"/>
      <c r="AF5" s="63"/>
      <c r="AG5" s="57"/>
    </row>
    <row r="6" spans="1:37" s="17" customFormat="1" ht="22.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227"/>
      <c r="G6" s="227"/>
      <c r="H6" s="227"/>
      <c r="I6" s="227"/>
      <c r="J6" s="227"/>
      <c r="K6" s="227"/>
      <c r="L6" s="227"/>
      <c r="M6" s="227"/>
      <c r="N6" s="87"/>
      <c r="O6" s="87"/>
      <c r="P6" s="87"/>
      <c r="Q6" s="87"/>
      <c r="R6" s="87"/>
      <c r="S6" s="87"/>
      <c r="T6" s="87"/>
      <c r="U6" s="87"/>
      <c r="V6" s="31" t="str">
        <f t="shared" ref="V6:V21" si="0">IF(W6=0,"QAP",IF(W6="X","FOLGA",IF(W6="F","FÉRIAS",IF(W6="A","FOLGA",IF(W6="O","FOLGA",IF(W6=9,"QAP",IF(W6=12,"QAP",IF(W6=7,"QAP",IF(W6=14,"QAP",IF(W6=16,"QAP",IF(W6="B","FOLGA",IF(W6="T","QAP",IF(W6="N","QAP",IF(W6=10,"QAP",IF(W6=11,"QAP",IF(W6="AT","ATESTADO",IF(W6=" ","CONTRATAR")))))))))))))))))</f>
        <v>QAP</v>
      </c>
      <c r="W6" s="90">
        <f>_xlfn.XLOOKUP(B6,'Escala mensal'!$E$4:$E$23,'Escala mensal'!$AG$4:$AG$23," ",0,1)</f>
        <v>0</v>
      </c>
      <c r="X6" s="57"/>
      <c r="Y6" s="57"/>
      <c r="Z6" s="63"/>
      <c r="AA6" s="63"/>
      <c r="AB6" s="63"/>
      <c r="AC6" s="63"/>
      <c r="AD6" s="99"/>
      <c r="AE6" s="63"/>
      <c r="AF6" s="63"/>
      <c r="AG6" s="57"/>
    </row>
    <row r="7" spans="1:37" s="17" customFormat="1" ht="22.1" hidden="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8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31" t="str">
        <f t="shared" si="0"/>
        <v>FOLGA</v>
      </c>
      <c r="W7" s="90" t="str">
        <f>_xlfn.XLOOKUP(B7,'Escala mensal'!$E$4:$E$23,'Escala mensal'!$AG$4:$AG$23," ",0,1)</f>
        <v>X</v>
      </c>
      <c r="X7" s="57"/>
      <c r="Y7" s="57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227"/>
      <c r="I8" s="227"/>
      <c r="J8" s="227"/>
      <c r="K8" s="227"/>
      <c r="L8" s="227"/>
      <c r="M8" s="227"/>
      <c r="N8" s="227"/>
      <c r="O8" s="227"/>
      <c r="P8" s="87"/>
      <c r="Q8" s="87"/>
      <c r="R8" s="87"/>
      <c r="S8" s="87"/>
      <c r="T8" s="87"/>
      <c r="U8" s="87"/>
      <c r="V8" s="31" t="str">
        <f t="shared" si="0"/>
        <v>QAP</v>
      </c>
      <c r="W8" s="90">
        <f>_xlfn.XLOOKUP(B8,'Escala mensal'!$E$4:$E$23,'Escala mensal'!$AG$4:$AG$23," ",0,1)</f>
        <v>0</v>
      </c>
      <c r="X8" s="57"/>
      <c r="Y8" s="57"/>
      <c r="Z8" s="63"/>
      <c r="AA8" s="63"/>
      <c r="AB8" s="63"/>
      <c r="AC8" s="63"/>
      <c r="AD8" s="63"/>
      <c r="AE8" s="63"/>
      <c r="AF8" s="63"/>
      <c r="AG8" s="57"/>
    </row>
    <row r="9" spans="1:37" s="17" customFormat="1" ht="22.1" hidden="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31" t="str">
        <f t="shared" si="0"/>
        <v>FOLGA</v>
      </c>
      <c r="W9" s="90" t="str">
        <f>_xlfn.XLOOKUP(B9,'Escala mensal'!$E$4:$E$23,'Escala mensal'!$AG$4:$AG$23," ",0,1)</f>
        <v>X</v>
      </c>
      <c r="X9" s="57"/>
      <c r="Y9" s="57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2.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227"/>
      <c r="J10" s="227"/>
      <c r="K10" s="227"/>
      <c r="L10" s="227"/>
      <c r="M10" s="227"/>
      <c r="N10" s="227"/>
      <c r="O10" s="227"/>
      <c r="P10" s="227"/>
      <c r="Q10" s="87"/>
      <c r="R10" s="87"/>
      <c r="S10" s="87"/>
      <c r="T10" s="87"/>
      <c r="U10" s="87"/>
      <c r="V10" s="31" t="str">
        <f t="shared" si="0"/>
        <v>QAP</v>
      </c>
      <c r="W10" s="90">
        <f>_xlfn.XLOOKUP(B10,'Escala mensal'!$E$4:$E$23,'Escala mensal'!$AG$4:$AG$23," ",0,1)</f>
        <v>0</v>
      </c>
      <c r="X10" s="57"/>
      <c r="Y10" s="57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227"/>
      <c r="L11" s="227"/>
      <c r="M11" s="227"/>
      <c r="N11" s="227"/>
      <c r="O11" s="227"/>
      <c r="P11" s="227"/>
      <c r="Q11" s="227"/>
      <c r="R11" s="227"/>
      <c r="S11" s="87"/>
      <c r="T11" s="87"/>
      <c r="U11" s="87"/>
      <c r="V11" s="31" t="str">
        <f t="shared" si="0"/>
        <v>QAP</v>
      </c>
      <c r="W11" s="90">
        <f>_xlfn.XLOOKUP(B11,'Escala mensal'!$E$4:$E$23,'Escala mensal'!$AG$4:$AG$23," ",0,1)</f>
        <v>0</v>
      </c>
      <c r="X11" s="57"/>
      <c r="Y11" s="57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2.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227"/>
      <c r="L12" s="227"/>
      <c r="M12" s="227"/>
      <c r="N12" s="227"/>
      <c r="O12" s="227"/>
      <c r="P12" s="227"/>
      <c r="Q12" s="227"/>
      <c r="R12" s="227"/>
      <c r="S12" s="87"/>
      <c r="T12" s="87"/>
      <c r="U12" s="87"/>
      <c r="V12" s="31" t="str">
        <f t="shared" si="0"/>
        <v>QAP</v>
      </c>
      <c r="W12" s="90">
        <f>_xlfn.XLOOKUP(B12,'Escala mensal'!$E$4:$E$23,'Escala mensal'!$AG$4:$AG$23," ",0,1)</f>
        <v>0</v>
      </c>
      <c r="X12" s="57"/>
      <c r="Y12" s="57"/>
      <c r="Z12" s="63"/>
      <c r="AA12" s="63"/>
      <c r="AB12" s="63"/>
      <c r="AC12" s="63"/>
      <c r="AD12" s="63"/>
      <c r="AE12" s="63"/>
      <c r="AF12" s="63"/>
      <c r="AG12" s="57"/>
    </row>
    <row r="13" spans="1:37" s="17" customFormat="1" ht="22.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227"/>
      <c r="L13" s="227"/>
      <c r="M13" s="227"/>
      <c r="N13" s="227"/>
      <c r="O13" s="227"/>
      <c r="P13" s="227"/>
      <c r="Q13" s="227"/>
      <c r="R13" s="227"/>
      <c r="S13" s="87"/>
      <c r="T13" s="87"/>
      <c r="U13" s="87"/>
      <c r="V13" s="31" t="str">
        <f t="shared" si="0"/>
        <v>QAP</v>
      </c>
      <c r="W13" s="90">
        <f>_xlfn.XLOOKUP(B13,'Escala mensal'!$E$4:$E$23,'Escala mensal'!$AG$4:$AG$23," ",0,1)</f>
        <v>0</v>
      </c>
      <c r="X13" s="57"/>
      <c r="Y13" s="57"/>
      <c r="Z13" s="63"/>
      <c r="AA13" s="63"/>
      <c r="AB13" s="63"/>
      <c r="AC13" s="63"/>
      <c r="AD13" s="63"/>
      <c r="AE13" s="63"/>
      <c r="AF13" s="63"/>
      <c r="AG13" s="57"/>
    </row>
    <row r="14" spans="1:37" s="17" customFormat="1" ht="22.1" customHeight="1" x14ac:dyDescent="0.25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227"/>
      <c r="L14" s="227"/>
      <c r="M14" s="227"/>
      <c r="N14" s="227"/>
      <c r="O14" s="227"/>
      <c r="P14" s="227"/>
      <c r="Q14" s="227"/>
      <c r="R14" s="227"/>
      <c r="S14" s="87"/>
      <c r="T14" s="87"/>
      <c r="U14" s="87"/>
      <c r="V14" s="31" t="str">
        <f t="shared" si="0"/>
        <v>QAP</v>
      </c>
      <c r="W14" s="90">
        <f>_xlfn.XLOOKUP(B14,'Escala mensal'!$E$4:$E$23,'Escala mensal'!$AG$4:$AG$23," ",0,1)</f>
        <v>0</v>
      </c>
      <c r="X14" s="57"/>
      <c r="Y14" s="57"/>
      <c r="Z14" s="63"/>
      <c r="AA14" s="63"/>
      <c r="AB14" s="63"/>
      <c r="AC14" s="63"/>
      <c r="AD14" s="63"/>
      <c r="AE14" s="63"/>
      <c r="AF14" s="63"/>
      <c r="AG14" s="57"/>
    </row>
    <row r="15" spans="1:37" s="17" customFormat="1" ht="22.1" customHeight="1" x14ac:dyDescent="0.25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227"/>
      <c r="M15" s="227"/>
      <c r="N15" s="227"/>
      <c r="O15" s="227"/>
      <c r="P15" s="227"/>
      <c r="Q15" s="227"/>
      <c r="R15" s="227"/>
      <c r="S15" s="227"/>
      <c r="T15" s="87"/>
      <c r="U15" s="87"/>
      <c r="V15" s="31" t="str">
        <f t="shared" si="0"/>
        <v>QAP</v>
      </c>
      <c r="W15" s="90">
        <f>_xlfn.XLOOKUP(B15,'Escala mensal'!$E$4:$E$23,'Escala mensal'!$AG$4:$AG$23," ",0,1)</f>
        <v>0</v>
      </c>
      <c r="X15" s="57"/>
      <c r="Y15" s="57"/>
      <c r="Z15" s="63"/>
      <c r="AA15" s="63"/>
      <c r="AB15" s="63"/>
      <c r="AC15" s="63"/>
      <c r="AD15" s="63"/>
      <c r="AE15" s="63"/>
      <c r="AF15" s="63"/>
      <c r="AG15" s="57"/>
    </row>
    <row r="16" spans="1:37" ht="22.1" hidden="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31" t="str">
        <f t="shared" si="0"/>
        <v>FOLGA</v>
      </c>
      <c r="W16" s="90" t="str">
        <f>_xlfn.XLOOKUP(B16,'Escala mensal'!$E$4:$E$23,'Escala mensal'!$AG$4:$AG$23," ",0,1)</f>
        <v>X</v>
      </c>
      <c r="X16" s="57"/>
      <c r="Y16" s="57"/>
      <c r="Z16" s="63"/>
      <c r="AA16" s="63"/>
      <c r="AB16" s="63"/>
      <c r="AC16" s="63"/>
      <c r="AD16" s="63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31" t="str">
        <f t="shared" si="0"/>
        <v>QAP</v>
      </c>
      <c r="W17" s="90">
        <f>_xlfn.XLOOKUP(B17,'Escala mensal'!$E$4:$E$23,'Escala mensal'!$AG$4:$AG$23," ",0,1)</f>
        <v>0</v>
      </c>
      <c r="X17" s="57"/>
      <c r="Y17" s="57"/>
      <c r="Z17" s="63"/>
      <c r="AA17" s="63"/>
      <c r="AB17" s="63"/>
      <c r="AC17" s="63"/>
      <c r="AD17" s="63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QAP</v>
      </c>
      <c r="W18" s="90">
        <f>_xlfn.XLOOKUP(B18,'Escala mensal'!$E$4:$E$23,'Escala mensal'!$AG$4:$AG$23," ",0,1)</f>
        <v>0</v>
      </c>
      <c r="X18" s="57"/>
      <c r="Y18" s="57"/>
      <c r="Z18" s="63"/>
      <c r="AA18" s="63"/>
      <c r="AB18" s="63"/>
      <c r="AC18" s="63"/>
      <c r="AD18" s="63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mensal'!$AG$4:$AG$23," ",0,1)</f>
        <v>0</v>
      </c>
      <c r="X19" s="57"/>
      <c r="Y19" s="57"/>
      <c r="Z19" s="63"/>
      <c r="AA19" s="63"/>
      <c r="AB19" s="63"/>
      <c r="AC19" s="63"/>
      <c r="AD19" s="63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mensal'!$AG$4:$AG$23," ",0,1)</f>
        <v>0</v>
      </c>
      <c r="X20" s="57"/>
      <c r="Y20" s="57"/>
      <c r="Z20" s="63"/>
      <c r="AA20" s="63"/>
      <c r="AB20" s="63"/>
      <c r="AC20" s="63"/>
      <c r="AD20" s="63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mensal'!$AG$4:$AG$23," ",0,1)</f>
        <v>0</v>
      </c>
      <c r="X21" s="57"/>
      <c r="Y21" s="57"/>
      <c r="Z21" s="63"/>
      <c r="AA21" s="63"/>
      <c r="AB21" s="63"/>
      <c r="AC21" s="63"/>
      <c r="AD21" s="63"/>
    </row>
    <row r="22" spans="1:37" ht="22.1" customHeight="1" x14ac:dyDescent="0.6">
      <c r="A22" s="253" t="str">
        <f>_xlfn.CONCAT(SUBTOTAL(103, $A$5:$A$20), " ", "Op. estacionamento")</f>
        <v>9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3"/>
      <c r="W22" s="54"/>
      <c r="X22" s="57"/>
      <c r="Y22" s="57"/>
      <c r="Z22" s="63"/>
      <c r="AA22" s="63"/>
      <c r="AB22" s="63"/>
      <c r="AC22" s="63"/>
      <c r="AD22" s="63"/>
    </row>
    <row r="23" spans="1:37" ht="22.1" hidden="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1">IF(W23=0,"QAP",IF(W23="X","FOLGA",IF(W23="F","FÉRIAS",IF(W23="A","FOLGA",IF(W23="O","FOLGA",IF(W23=9,"QAP",IF(W23=12,"QAP",IF(W23=6,"QAP",IF(W23=7,"QAP",IF(W23=14,"QAP",IF(W23=16,"QAP",IF(W23="B","FOLGA",IF(W23="T","QAP",IF(W23="N","QAP",IF(W23=10,"QAP",IF(W23=11,"QAP",IF(W23="AT","ATESTADO",IF(W23=" ","CONTRATAR"))))))))))))))))))</f>
        <v>FÉRIAS</v>
      </c>
      <c r="W23" s="90" t="str">
        <f>_xlfn.XLOOKUP(B23,'Escala mensal'!$E$28:$E$36,'Escala mensal'!$AG$28:$AG$36,,0,1)</f>
        <v>F</v>
      </c>
      <c r="X23" s="57"/>
      <c r="Y23" s="57"/>
      <c r="Z23" s="63"/>
      <c r="AA23" s="63"/>
      <c r="AB23" s="63"/>
      <c r="AC23" s="63"/>
      <c r="AD23" s="63"/>
    </row>
    <row r="24" spans="1:37" ht="22.1" hidden="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9"/>
      <c r="V24" s="31" t="str">
        <f t="shared" si="1"/>
        <v>FOLGA</v>
      </c>
      <c r="W24" s="90" t="str">
        <f>_xlfn.XLOOKUP(B24,'Escala mensal'!$E$28:$E$36,'Escala mensal'!$AG$28:$AG$36,,0,1)</f>
        <v>X</v>
      </c>
      <c r="X24" s="57"/>
      <c r="Y24" s="57"/>
      <c r="Z24" s="63"/>
      <c r="AA24" s="63"/>
      <c r="AB24" s="63"/>
      <c r="AC24" s="63"/>
      <c r="AD24" s="63"/>
    </row>
    <row r="25" spans="1:37" ht="22.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88"/>
      <c r="G25" s="88"/>
      <c r="H25" s="88"/>
      <c r="I25" s="228"/>
      <c r="J25" s="228"/>
      <c r="K25" s="228"/>
      <c r="L25" s="228"/>
      <c r="M25" s="228"/>
      <c r="N25" s="228"/>
      <c r="O25" s="228"/>
      <c r="P25" s="228"/>
      <c r="Q25" s="88"/>
      <c r="R25" s="88"/>
      <c r="S25" s="88"/>
      <c r="T25" s="88"/>
      <c r="U25" s="88"/>
      <c r="V25" s="31" t="str">
        <f t="shared" si="1"/>
        <v>QAP</v>
      </c>
      <c r="W25" s="90">
        <f>_xlfn.XLOOKUP(B25,'Escala mensal'!$E$28:$E$36,'Escala mensal'!$AG$28:$AG$36,,0,1)</f>
        <v>0</v>
      </c>
      <c r="X25" s="57"/>
      <c r="Y25" s="57"/>
      <c r="Z25" s="63"/>
      <c r="AA25" s="63"/>
      <c r="AB25" s="63"/>
      <c r="AC25" s="63"/>
      <c r="AD25" s="63"/>
      <c r="AJ25" s="17"/>
    </row>
    <row r="26" spans="1:37" s="30" customFormat="1" ht="22.1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228"/>
      <c r="N26" s="228"/>
      <c r="O26" s="228"/>
      <c r="P26" s="228"/>
      <c r="Q26" s="228"/>
      <c r="R26" s="228"/>
      <c r="S26" s="228"/>
      <c r="T26" s="228"/>
      <c r="U26" s="228"/>
      <c r="V26" s="31" t="str">
        <f t="shared" si="1"/>
        <v>QAP</v>
      </c>
      <c r="W26" s="90">
        <f>_xlfn.XLOOKUP(B26,'Escala mensal'!$E$28:$E$36,'Escala mensal'!$AG$28:$AG$36,,0,1)</f>
        <v>0</v>
      </c>
      <c r="X26" s="59"/>
      <c r="Y26" s="59"/>
      <c r="Z26" s="63"/>
      <c r="AA26" s="63"/>
      <c r="AB26" s="63"/>
      <c r="AC26" s="63"/>
      <c r="AD26" s="63"/>
      <c r="AE26" s="64"/>
      <c r="AF26" s="63"/>
      <c r="AG26" s="59"/>
    </row>
    <row r="27" spans="1:37" s="30" customFormat="1" ht="22.1" customHeight="1" x14ac:dyDescent="0.6">
      <c r="A27" s="253" t="str">
        <f>CONCATENATE(SUBTOTAL(103, $A$23:$A$26), " ", "Cftv")</f>
        <v>2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4"/>
      <c r="W27" s="54"/>
      <c r="X27" s="59"/>
      <c r="Y27" s="59"/>
      <c r="Z27" s="63"/>
      <c r="AA27" s="63"/>
      <c r="AB27" s="63"/>
      <c r="AC27" s="63"/>
      <c r="AD27" s="63"/>
      <c r="AE27" s="64"/>
      <c r="AF27" s="63"/>
      <c r="AG27" s="59"/>
    </row>
    <row r="28" spans="1:37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QAP</v>
      </c>
      <c r="W28" s="90">
        <f>_xlfn.XLOOKUP(B28,'Escala mensal'!$E$28:$E$36,'Escala mensal'!$AG$28:$AG$36,,0,1)</f>
        <v>0</v>
      </c>
      <c r="X28" s="59"/>
      <c r="Y28" s="59"/>
      <c r="Z28" s="63"/>
      <c r="AA28" s="63"/>
      <c r="AB28" s="63"/>
      <c r="AC28" s="63"/>
      <c r="AD28" s="63"/>
      <c r="AE28" s="64"/>
      <c r="AF28" s="63"/>
      <c r="AG28" s="59"/>
    </row>
    <row r="29" spans="1:37" s="30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QAP</v>
      </c>
      <c r="W29" s="90">
        <f>_xlfn.XLOOKUP(B29,'Escala mensal'!$E$28:$E$36,'Escala mensal'!$AG$28:$AG$36,,0,1)</f>
        <v>0</v>
      </c>
      <c r="X29" s="59"/>
      <c r="Y29" s="59"/>
      <c r="Z29" s="63"/>
      <c r="AA29" s="63"/>
      <c r="AB29" s="63"/>
      <c r="AC29" s="63"/>
      <c r="AD29" s="63"/>
      <c r="AE29" s="64"/>
      <c r="AF29" s="63"/>
      <c r="AG29" s="59"/>
    </row>
    <row r="30" spans="1:37" s="30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FOLGA</v>
      </c>
      <c r="W30" s="90" t="str">
        <f>_xlfn.XLOOKUP(B30,'Escala mensal'!$E$28:$E$36,'Escala mensal'!$AG$28:$AG$36,,0,1)</f>
        <v>X</v>
      </c>
      <c r="X30" s="59"/>
      <c r="Y30" s="59"/>
      <c r="Z30" s="63"/>
      <c r="AA30" s="63"/>
      <c r="AB30" s="63"/>
      <c r="AC30" s="63"/>
      <c r="AD30" s="63"/>
      <c r="AE30" s="64"/>
      <c r="AF30" s="63"/>
      <c r="AG30" s="59"/>
    </row>
    <row r="31" spans="1:37" s="30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2"/>
        <v>QAP</v>
      </c>
      <c r="W31" s="90">
        <f>_xlfn.XLOOKUP(B31,'Escala mensal'!$E$28:$E$36,'Escala mensal'!$AG$28:$AG$36,,0,1)</f>
        <v>0</v>
      </c>
      <c r="X31" s="59"/>
      <c r="Y31" s="59"/>
      <c r="Z31" s="63"/>
      <c r="AA31" s="63"/>
      <c r="AB31" s="63"/>
      <c r="AC31" s="63"/>
      <c r="AD31" s="63"/>
      <c r="AE31" s="64"/>
      <c r="AF31" s="63"/>
      <c r="AG31" s="59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FOLGA</v>
      </c>
      <c r="W32" s="90" t="str">
        <f>_xlfn.XLOOKUP(B32,'Escala mensal'!$E$28:$E$36,'Escala mensal'!$AG$28:$AG$36,,0,1)</f>
        <v>X</v>
      </c>
      <c r="X32" s="57"/>
      <c r="Y32" s="57"/>
      <c r="Z32" s="63"/>
      <c r="AA32" s="63"/>
      <c r="AB32" s="63"/>
      <c r="AC32" s="63"/>
      <c r="AD32" s="63"/>
      <c r="AE32" s="64"/>
      <c r="AF32" s="64"/>
      <c r="AG32" s="56"/>
      <c r="AH32" s="34"/>
      <c r="AI32" s="34"/>
      <c r="AJ32" s="17"/>
      <c r="AK32" s="34"/>
    </row>
    <row r="33" spans="1:37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>FOLGAS:  •   •   • colaborador10 •   • colaborador8 •   •   •   •   •   •   • colaborador9 •   •   •   •   •   •   • supervisor4 •  •  •  •  • supervisor3•  • lider1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>OP.Cftv :   •   • auxiliar4 • auxiliar2</v>
      </c>
      <c r="Q33" s="295"/>
      <c r="R33" s="295"/>
      <c r="S33" s="295"/>
      <c r="T33" s="295"/>
      <c r="U33" s="312"/>
      <c r="V33" s="177"/>
      <c r="W33" s="177"/>
      <c r="X33" s="99"/>
      <c r="Y33" s="99"/>
      <c r="Z33" s="99"/>
      <c r="AA33" s="99"/>
      <c r="AB33" s="99"/>
      <c r="AC33" s="99"/>
      <c r="AD33" s="99"/>
      <c r="AE33" s="178"/>
      <c r="AF33" s="178"/>
      <c r="AG33" s="178"/>
      <c r="AH33" s="179"/>
      <c r="AI33" s="179"/>
      <c r="AJ33" s="100"/>
      <c r="AK33" s="179"/>
    </row>
    <row r="34" spans="1:37" s="180" customFormat="1" ht="21.25" customHeight="1" x14ac:dyDescent="0.4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",$X$36)</f>
        <v xml:space="preserve">FÉRIAS:  •   •   •   •   •  •   •   •   •   •    •   •   •   •   •   •   •   • supervisor2 •  •  •  •  •  </v>
      </c>
      <c r="B34" s="264"/>
      <c r="C34" s="264"/>
      <c r="D34" s="264"/>
      <c r="E34" s="264"/>
      <c r="F34" s="264"/>
      <c r="G34" s="264"/>
      <c r="H34" s="264"/>
      <c r="I34" s="264"/>
      <c r="J34" s="264"/>
      <c r="K34" s="264"/>
      <c r="L34" s="264"/>
      <c r="M34" s="264"/>
      <c r="N34" s="264"/>
      <c r="O34" s="315"/>
      <c r="P34" s="313"/>
      <c r="Q34" s="313"/>
      <c r="R34" s="313"/>
      <c r="S34" s="313"/>
      <c r="T34" s="313"/>
      <c r="U34" s="314"/>
      <c r="V34" s="99"/>
      <c r="W34" s="99"/>
      <c r="X34" s="99"/>
      <c r="Y34" s="99"/>
      <c r="Z34" s="99"/>
      <c r="AA34" s="99"/>
      <c r="AB34" s="99"/>
      <c r="AC34" s="99"/>
      <c r="AD34" s="99"/>
      <c r="AE34" s="178"/>
      <c r="AF34" s="178"/>
      <c r="AG34" s="178"/>
      <c r="AH34" s="179"/>
      <c r="AI34" s="179"/>
      <c r="AJ34" s="100"/>
      <c r="AK34" s="179"/>
    </row>
    <row r="35" spans="1:37" s="186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5"/>
      <c r="C35" s="285"/>
      <c r="D35" s="285"/>
      <c r="E35" s="285"/>
      <c r="F35" s="285"/>
      <c r="G35" s="285"/>
      <c r="H35" s="285"/>
      <c r="I35" s="285"/>
      <c r="J35" s="285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184"/>
      <c r="W35" s="184"/>
      <c r="X35" s="185" t="str">
        <f>_xlfn.XLOOKUP($A$35,$V$31,$B$31," ",0,1)</f>
        <v xml:space="preserve"> </v>
      </c>
      <c r="Y35" s="185"/>
      <c r="Z35" s="99"/>
      <c r="AA35" s="99"/>
      <c r="AB35" s="99"/>
      <c r="AC35" s="178"/>
      <c r="AD35" s="178"/>
      <c r="AE35" s="178"/>
      <c r="AF35" s="178"/>
      <c r="AG35" s="178"/>
      <c r="AH35" s="182"/>
      <c r="AI35" s="181"/>
      <c r="AJ35" s="181"/>
      <c r="AK35" s="181"/>
    </row>
    <row r="36" spans="1:37" s="60" customFormat="1" ht="36.700000000000003" hidden="1" customHeight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 xml:space="preserve"> 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>supervisor2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63"/>
      <c r="AC36" s="63"/>
      <c r="AD36" s="63"/>
      <c r="AE36" s="64"/>
      <c r="AF36" s="63"/>
      <c r="AG36" s="59"/>
      <c r="AH36" s="59"/>
      <c r="AI36" s="59"/>
      <c r="AJ36" s="59"/>
      <c r="AK36" s="59"/>
    </row>
    <row r="37" spans="1:37" s="33" customFormat="1" hidden="1" x14ac:dyDescent="0.6">
      <c r="A37" s="91" t="s">
        <v>154</v>
      </c>
      <c r="B37" s="91" t="str">
        <f>_xlfn.XLOOKUP($A$37,$V$5,$B$5," ",0,1)</f>
        <v xml:space="preserve"> </v>
      </c>
      <c r="C37" s="91" t="str">
        <f>_xlfn.XLOOKUP($A$37,$V$6,$B$6," ",0,1)</f>
        <v xml:space="preserve"> </v>
      </c>
      <c r="D37" s="91" t="str">
        <f>_xlfn.XLOOKUP($A$37,$V$7,$B$7," ",0,1)</f>
        <v>colaborador10</v>
      </c>
      <c r="E37" s="91" t="str">
        <f>_xlfn.XLOOKUP($A$37,$V$8,$B$8," ",0,1)</f>
        <v xml:space="preserve"> </v>
      </c>
      <c r="F37" s="91" t="str">
        <f>_xlfn.XLOOKUP($A$37,$V$9,$B$9,"",0,1)</f>
        <v>colaborador8</v>
      </c>
      <c r="G37" s="91" t="str">
        <f>_xlfn.XLOOKUP($A$37,$V$10,$B$10," ",0,1)</f>
        <v xml:space="preserve"> </v>
      </c>
      <c r="H37" s="91" t="str">
        <f>_xlfn.XLOOKUP($A$37,$V$11,$B$11," ",0,1)</f>
        <v xml:space="preserve"> </v>
      </c>
      <c r="I37" s="91" t="str">
        <f>_xlfn.XLOOKUP($A$37,$V$12,$B$12," ",0,1)</f>
        <v xml:space="preserve"> </v>
      </c>
      <c r="J37" s="91" t="str">
        <f>_xlfn.XLOOKUP($A$37,$V$13,$B$13," ",0,1)</f>
        <v xml:space="preserve"> </v>
      </c>
      <c r="K37" s="91" t="str">
        <f>_xlfn.XLOOKUP($A$37,$V$14,$B$14," ",0,1)</f>
        <v xml:space="preserve"> </v>
      </c>
      <c r="L37" s="91" t="str">
        <f>_xlfn.XLOOKUP($A$37,$V$15,$B$15," ",0,1)</f>
        <v xml:space="preserve"> </v>
      </c>
      <c r="M37" s="91" t="str">
        <f>_xlfn.XLOOKUP($A$37,$V$16,$B$16," ",0,1)</f>
        <v>colaborador9</v>
      </c>
      <c r="N37" s="91" t="str">
        <f>_xlfn.XLOOKUP($A$37,$V$17,$B$17," ",0,1)</f>
        <v xml:space="preserve"> </v>
      </c>
      <c r="O37" s="91" t="str">
        <f>_xlfn.XLOOKUP($A$37,$V$18,$B$18," ",0,1)</f>
        <v xml:space="preserve"> 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 xml:space="preserve"> </v>
      </c>
      <c r="T37" s="91" t="str">
        <f>_xlfn.XLOOKUP($A$37,$V$24,$B$24," ",0,1)</f>
        <v>supervisor4</v>
      </c>
      <c r="U37" s="91" t="str">
        <f>_xlfn.XLOOKUP($A$37,$V$25,$B$25," ",0,1)</f>
        <v xml:space="preserve"> </v>
      </c>
      <c r="V37" s="91" t="str">
        <f>_xlfn.XLOOKUP($A$37,$V$26,$B$26," ",0,1)</f>
        <v xml:space="preserve"> </v>
      </c>
      <c r="W37" s="91" t="str">
        <f>_xlfn.XLOOKUP($A$37,$V$28,$B$28," ",0,1)</f>
        <v xml:space="preserve"> </v>
      </c>
      <c r="X37" s="91" t="str">
        <f>_xlfn.XLOOKUP($A$37,$V$29,$B$29," ",0,1)</f>
        <v xml:space="preserve"> </v>
      </c>
      <c r="Y37" s="91" t="str">
        <f>_xlfn.XLOOKUP($A$37,$V$30,$B$30," ",0,1)</f>
        <v>supervisor3</v>
      </c>
      <c r="Z37" s="91" t="str">
        <f>_xlfn.XLOOKUP($A$37,$V$31,$B$31," ",0,1)</f>
        <v xml:space="preserve"> </v>
      </c>
      <c r="AA37" s="91" t="str">
        <f>_xlfn.XLOOKUP($A$37,$V$32,$B$32," ",0,1)</f>
        <v>lider1</v>
      </c>
      <c r="AB37" s="18"/>
      <c r="AC37" s="34"/>
      <c r="AD37" s="34"/>
      <c r="AE37" s="34"/>
      <c r="AF37" s="17"/>
      <c r="AG37" s="34"/>
      <c r="AH37" s="34"/>
      <c r="AI37" s="34"/>
      <c r="AJ37" s="34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8"/>
      <c r="AC38" s="34"/>
      <c r="AD38" s="34"/>
      <c r="AE38" s="34"/>
      <c r="AF38" s="17"/>
      <c r="AG38" s="34"/>
      <c r="AH38" s="34"/>
      <c r="AI38" s="34"/>
      <c r="AJ38" s="34"/>
      <c r="AK38" s="34"/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3">SUM($BF$274:$BW$274)</f>
        <v>0</v>
      </c>
      <c r="AO94" s="206">
        <f t="shared" si="3"/>
        <v>0</v>
      </c>
      <c r="AP94" s="206">
        <f t="shared" si="3"/>
        <v>0</v>
      </c>
      <c r="AQ94" s="206">
        <f t="shared" si="3"/>
        <v>0</v>
      </c>
      <c r="AR94" s="206">
        <f t="shared" si="3"/>
        <v>0</v>
      </c>
      <c r="AS94" s="206">
        <f t="shared" si="3"/>
        <v>0</v>
      </c>
      <c r="AT94" s="206">
        <f t="shared" si="3"/>
        <v>0</v>
      </c>
      <c r="AU94" s="206">
        <f t="shared" si="3"/>
        <v>0</v>
      </c>
      <c r="AV94" s="206">
        <f t="shared" si="3"/>
        <v>0</v>
      </c>
      <c r="AW94" s="206">
        <f t="shared" si="3"/>
        <v>0</v>
      </c>
      <c r="AX94" s="206">
        <f t="shared" si="3"/>
        <v>0</v>
      </c>
      <c r="AY94" s="206">
        <f t="shared" si="3"/>
        <v>0</v>
      </c>
      <c r="AZ94" s="206">
        <f t="shared" si="3"/>
        <v>0</v>
      </c>
      <c r="BA94" s="206">
        <f t="shared" si="3"/>
        <v>0</v>
      </c>
      <c r="BB94" s="206">
        <f t="shared" si="3"/>
        <v>0</v>
      </c>
      <c r="BC94" s="206">
        <f t="shared" si="3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ortState xmlns:xlrd2="http://schemas.microsoft.com/office/spreadsheetml/2017/richdata2" ref="A5:U21">
    <sortCondition ref="C5:C21"/>
  </sortState>
  <mergeCells count="214">
    <mergeCell ref="Q52:R52"/>
    <mergeCell ref="A71:B71"/>
    <mergeCell ref="E71:F71"/>
    <mergeCell ref="I71:J71"/>
    <mergeCell ref="M71:N71"/>
    <mergeCell ref="A52:B52"/>
    <mergeCell ref="E52:F52"/>
    <mergeCell ref="I52:J52"/>
    <mergeCell ref="M52:N52"/>
    <mergeCell ref="I65:J65"/>
    <mergeCell ref="M65:N65"/>
    <mergeCell ref="A70:B70"/>
    <mergeCell ref="E70:F70"/>
    <mergeCell ref="I70:J70"/>
    <mergeCell ref="M70:N70"/>
    <mergeCell ref="A67:B67"/>
    <mergeCell ref="E67:F67"/>
    <mergeCell ref="I67:J67"/>
    <mergeCell ref="M67:N67"/>
    <mergeCell ref="A68:B68"/>
    <mergeCell ref="E68:F68"/>
    <mergeCell ref="I68:J68"/>
    <mergeCell ref="M68:N68"/>
    <mergeCell ref="A65:B65"/>
    <mergeCell ref="E65:F65"/>
    <mergeCell ref="A66:B66"/>
    <mergeCell ref="E66:F66"/>
    <mergeCell ref="I66:J66"/>
    <mergeCell ref="M66:N66"/>
    <mergeCell ref="A69:B69"/>
    <mergeCell ref="E69:F69"/>
    <mergeCell ref="I69:J69"/>
    <mergeCell ref="M69:N69"/>
    <mergeCell ref="A62:B62"/>
    <mergeCell ref="E62:F62"/>
    <mergeCell ref="I62:J62"/>
    <mergeCell ref="M62:N62"/>
    <mergeCell ref="B61:C61"/>
    <mergeCell ref="F61:G61"/>
    <mergeCell ref="J61:K61"/>
    <mergeCell ref="N61:O61"/>
    <mergeCell ref="A64:B64"/>
    <mergeCell ref="E64:F64"/>
    <mergeCell ref="I64:J64"/>
    <mergeCell ref="A63:B63"/>
    <mergeCell ref="E63:F63"/>
    <mergeCell ref="I63:J63"/>
    <mergeCell ref="M63:N63"/>
    <mergeCell ref="M64:N64"/>
    <mergeCell ref="A60:B60"/>
    <mergeCell ref="E60:F60"/>
    <mergeCell ref="I60:J60"/>
    <mergeCell ref="M60:N60"/>
    <mergeCell ref="Q60:R60"/>
    <mergeCell ref="A59:B59"/>
    <mergeCell ref="E59:F59"/>
    <mergeCell ref="I59:J59"/>
    <mergeCell ref="M59:N59"/>
    <mergeCell ref="Q59:R59"/>
    <mergeCell ref="A58:B58"/>
    <mergeCell ref="E58:F58"/>
    <mergeCell ref="I58:J58"/>
    <mergeCell ref="M58:N58"/>
    <mergeCell ref="Q58:R58"/>
    <mergeCell ref="A57:B57"/>
    <mergeCell ref="E57:F57"/>
    <mergeCell ref="I57:J57"/>
    <mergeCell ref="M57:N57"/>
    <mergeCell ref="Q57:R57"/>
    <mergeCell ref="A56:B56"/>
    <mergeCell ref="E56:F56"/>
    <mergeCell ref="I56:J56"/>
    <mergeCell ref="M56:N56"/>
    <mergeCell ref="Q56:R56"/>
    <mergeCell ref="A55:B55"/>
    <mergeCell ref="E55:F55"/>
    <mergeCell ref="I55:J55"/>
    <mergeCell ref="M55:N55"/>
    <mergeCell ref="Q55:R55"/>
    <mergeCell ref="A54:B54"/>
    <mergeCell ref="E54:F54"/>
    <mergeCell ref="I54:J54"/>
    <mergeCell ref="M54:N54"/>
    <mergeCell ref="Q54:R54"/>
    <mergeCell ref="A53:B53"/>
    <mergeCell ref="E53:F53"/>
    <mergeCell ref="I53:J53"/>
    <mergeCell ref="M53:N53"/>
    <mergeCell ref="Q53:R53"/>
    <mergeCell ref="A51:B51"/>
    <mergeCell ref="E51:F51"/>
    <mergeCell ref="I51:J51"/>
    <mergeCell ref="M51:N51"/>
    <mergeCell ref="Q51:R51"/>
    <mergeCell ref="B50:C50"/>
    <mergeCell ref="F50:G50"/>
    <mergeCell ref="J50:K50"/>
    <mergeCell ref="N50:O50"/>
    <mergeCell ref="R50:S50"/>
    <mergeCell ref="A49:B49"/>
    <mergeCell ref="E49:F49"/>
    <mergeCell ref="I49:J49"/>
    <mergeCell ref="M49:N49"/>
    <mergeCell ref="Q49:R49"/>
    <mergeCell ref="A48:B48"/>
    <mergeCell ref="E48:F48"/>
    <mergeCell ref="I48:J48"/>
    <mergeCell ref="M48:N48"/>
    <mergeCell ref="Q48:R48"/>
    <mergeCell ref="A47:B47"/>
    <mergeCell ref="E47:F47"/>
    <mergeCell ref="I47:J47"/>
    <mergeCell ref="M47:N47"/>
    <mergeCell ref="Q47:R47"/>
    <mergeCell ref="A46:B46"/>
    <mergeCell ref="E46:F46"/>
    <mergeCell ref="I46:J46"/>
    <mergeCell ref="M46:N46"/>
    <mergeCell ref="Q46:R46"/>
    <mergeCell ref="I43:J43"/>
    <mergeCell ref="M43:N43"/>
    <mergeCell ref="Q43:R43"/>
    <mergeCell ref="A42:B42"/>
    <mergeCell ref="E42:F42"/>
    <mergeCell ref="I42:J42"/>
    <mergeCell ref="M42:N42"/>
    <mergeCell ref="Q42:R42"/>
    <mergeCell ref="A45:B45"/>
    <mergeCell ref="E45:F45"/>
    <mergeCell ref="I45:J45"/>
    <mergeCell ref="M45:N45"/>
    <mergeCell ref="Q45:R45"/>
    <mergeCell ref="A44:B44"/>
    <mergeCell ref="E44:F44"/>
    <mergeCell ref="I44:J44"/>
    <mergeCell ref="M44:N44"/>
    <mergeCell ref="Q44:R44"/>
    <mergeCell ref="A1:N1"/>
    <mergeCell ref="O1:Q1"/>
    <mergeCell ref="A2:L3"/>
    <mergeCell ref="M2:Q2"/>
    <mergeCell ref="S1:T1"/>
    <mergeCell ref="A22:C22"/>
    <mergeCell ref="A27:C27"/>
    <mergeCell ref="P33:U34"/>
    <mergeCell ref="A34:O34"/>
    <mergeCell ref="R2:U2"/>
    <mergeCell ref="BE197:BW197"/>
    <mergeCell ref="BE216:BW216"/>
    <mergeCell ref="B39:C39"/>
    <mergeCell ref="F39:G39"/>
    <mergeCell ref="J39:K39"/>
    <mergeCell ref="N39:O39"/>
    <mergeCell ref="R39:S39"/>
    <mergeCell ref="AD3:AF3"/>
    <mergeCell ref="A33:O33"/>
    <mergeCell ref="A35:J35"/>
    <mergeCell ref="K35:U35"/>
    <mergeCell ref="Y1:Y4"/>
    <mergeCell ref="A41:B41"/>
    <mergeCell ref="E41:F41"/>
    <mergeCell ref="I41:J41"/>
    <mergeCell ref="M41:N41"/>
    <mergeCell ref="Q41:R41"/>
    <mergeCell ref="A40:B40"/>
    <mergeCell ref="E40:F40"/>
    <mergeCell ref="I40:J40"/>
    <mergeCell ref="M40:N40"/>
    <mergeCell ref="Q40:R40"/>
    <mergeCell ref="A43:B43"/>
    <mergeCell ref="E43:F43"/>
    <mergeCell ref="R61:S61"/>
    <mergeCell ref="Q62:R62"/>
    <mergeCell ref="Q63:R63"/>
    <mergeCell ref="Q64:R64"/>
    <mergeCell ref="Q65:R65"/>
    <mergeCell ref="Q66:R66"/>
    <mergeCell ref="Q67:R67"/>
    <mergeCell ref="Q68:R68"/>
    <mergeCell ref="Q69:R69"/>
    <mergeCell ref="Q70:R70"/>
    <mergeCell ref="Q71:R71"/>
    <mergeCell ref="B72:C72"/>
    <mergeCell ref="F72:G72"/>
    <mergeCell ref="A73:B73"/>
    <mergeCell ref="E73:F73"/>
    <mergeCell ref="A74:B74"/>
    <mergeCell ref="E74:F74"/>
    <mergeCell ref="A75:B75"/>
    <mergeCell ref="E75:F75"/>
    <mergeCell ref="BE235:BW235"/>
    <mergeCell ref="BE254:BW254"/>
    <mergeCell ref="BE273:BW273"/>
    <mergeCell ref="BE292:BW292"/>
    <mergeCell ref="A81:B81"/>
    <mergeCell ref="E81:F81"/>
    <mergeCell ref="A82:B82"/>
    <mergeCell ref="E82:F82"/>
    <mergeCell ref="A76:B76"/>
    <mergeCell ref="E76:F76"/>
    <mergeCell ref="A77:B77"/>
    <mergeCell ref="E77:F77"/>
    <mergeCell ref="A78:B78"/>
    <mergeCell ref="E78:F78"/>
    <mergeCell ref="A79:B79"/>
    <mergeCell ref="E79:F79"/>
    <mergeCell ref="A80:B80"/>
    <mergeCell ref="E80:F80"/>
    <mergeCell ref="BE83:BW83"/>
    <mergeCell ref="BE102:BW102"/>
    <mergeCell ref="BE121:BW121"/>
    <mergeCell ref="BE140:BW140"/>
    <mergeCell ref="BE159:BW159"/>
    <mergeCell ref="BE178:BW178"/>
  </mergeCells>
  <conditionalFormatting sqref="V39:Y1048576 A83:U1048576">
    <cfRule type="containsText" dxfId="579" priority="4595" operator="containsText" text="qrf">
      <formula>NOT(ISERROR(SEARCH("qrf",A39)))</formula>
    </cfRule>
  </conditionalFormatting>
  <conditionalFormatting sqref="AC2:AJ2">
    <cfRule type="cellIs" dxfId="578" priority="4588" operator="equal">
      <formula>$M$2</formula>
    </cfRule>
  </conditionalFormatting>
  <conditionalFormatting sqref="AD3">
    <cfRule type="cellIs" dxfId="577" priority="4587" operator="equal">
      <formula>$M$2</formula>
    </cfRule>
  </conditionalFormatting>
  <conditionalFormatting sqref="M3">
    <cfRule type="containsText" dxfId="576" priority="2388" operator="containsText" text="qrf">
      <formula>NOT(ISERROR(SEARCH("qrf",M3)))</formula>
    </cfRule>
  </conditionalFormatting>
  <conditionalFormatting sqref="A1:N1">
    <cfRule type="containsText" dxfId="575" priority="2387" operator="containsText" text="qrf">
      <formula>NOT(ISERROR(SEARCH("qrf",A1)))</formula>
    </cfRule>
  </conditionalFormatting>
  <conditionalFormatting sqref="O1">
    <cfRule type="containsText" dxfId="574" priority="2386" operator="containsText" text="qrf">
      <formula>NOT(ISERROR(SEARCH("qrf",O1)))</formula>
    </cfRule>
  </conditionalFormatting>
  <conditionalFormatting sqref="B28:B32">
    <cfRule type="containsText" dxfId="573" priority="2382" operator="containsText" text="qrf">
      <formula>NOT(ISERROR(SEARCH("qrf",B28)))</formula>
    </cfRule>
  </conditionalFormatting>
  <conditionalFormatting sqref="B28:B32">
    <cfRule type="cellIs" dxfId="572" priority="2381" operator="equal">
      <formula>0</formula>
    </cfRule>
  </conditionalFormatting>
  <conditionalFormatting sqref="A28:A32">
    <cfRule type="containsText" dxfId="571" priority="2373" operator="containsText" text="qrf">
      <formula>NOT(ISERROR(SEARCH("qrf",A28)))</formula>
    </cfRule>
  </conditionalFormatting>
  <conditionalFormatting sqref="B28:B32">
    <cfRule type="containsText" dxfId="570" priority="2372" operator="containsText" text="qrf">
      <formula>NOT(ISERROR(SEARCH("qrf",B28)))</formula>
    </cfRule>
  </conditionalFormatting>
  <conditionalFormatting sqref="D28:U32">
    <cfRule type="containsText" dxfId="569" priority="2370" operator="containsText" text="valet">
      <formula>NOT(ISERROR(SEARCH("valet",D28)))</formula>
    </cfRule>
    <cfRule type="containsText" dxfId="568" priority="2371" operator="containsText" text="qrf">
      <formula>NOT(ISERROR(SEARCH("qrf",D28)))</formula>
    </cfRule>
  </conditionalFormatting>
  <conditionalFormatting sqref="M2">
    <cfRule type="containsText" dxfId="567" priority="387" operator="containsText" text="qrf">
      <formula>NOT(ISERROR(SEARCH("qrf",M2)))</formula>
    </cfRule>
  </conditionalFormatting>
  <conditionalFormatting sqref="C22">
    <cfRule type="containsText" dxfId="566" priority="366" operator="containsText" text="qrf">
      <formula>NOT(ISERROR(SEARCH("qrf",C22)))</formula>
    </cfRule>
  </conditionalFormatting>
  <conditionalFormatting sqref="B22">
    <cfRule type="containsText" dxfId="565" priority="365" operator="containsText" text="qrf">
      <formula>NOT(ISERROR(SEARCH("qrf",B22)))</formula>
    </cfRule>
  </conditionalFormatting>
  <conditionalFormatting sqref="B22">
    <cfRule type="cellIs" dxfId="564" priority="364" operator="equal">
      <formula>0</formula>
    </cfRule>
  </conditionalFormatting>
  <conditionalFormatting sqref="C22">
    <cfRule type="containsText" dxfId="563" priority="360" operator="containsText" text="12:40x21:00">
      <formula>NOT(ISERROR(SEARCH("12:40x21:00",C22)))</formula>
    </cfRule>
    <cfRule type="containsText" dxfId="562" priority="361" operator="containsText" text="16:40">
      <formula>NOT(ISERROR(SEARCH("16:40",C22)))</formula>
    </cfRule>
    <cfRule type="containsText" dxfId="561" priority="362" operator="containsText" text="09:40">
      <formula>NOT(ISERROR(SEARCH("09:40",C22)))</formula>
    </cfRule>
    <cfRule type="containsText" dxfId="560" priority="363" operator="containsText" text="14:40">
      <formula>NOT(ISERROR(SEARCH("14:40",C22)))</formula>
    </cfRule>
  </conditionalFormatting>
  <conditionalFormatting sqref="A22">
    <cfRule type="containsText" dxfId="559" priority="359" operator="containsText" text="qrf">
      <formula>NOT(ISERROR(SEARCH("qrf",A22)))</formula>
    </cfRule>
  </conditionalFormatting>
  <conditionalFormatting sqref="C27">
    <cfRule type="containsText" dxfId="558" priority="358" operator="containsText" text="qrf">
      <formula>NOT(ISERROR(SEARCH("qrf",C27)))</formula>
    </cfRule>
  </conditionalFormatting>
  <conditionalFormatting sqref="B27">
    <cfRule type="containsText" dxfId="557" priority="357" operator="containsText" text="qrf">
      <formula>NOT(ISERROR(SEARCH("qrf",B27)))</formula>
    </cfRule>
  </conditionalFormatting>
  <conditionalFormatting sqref="B27">
    <cfRule type="cellIs" dxfId="556" priority="356" operator="equal">
      <formula>0</formula>
    </cfRule>
  </conditionalFormatting>
  <conditionalFormatting sqref="C27">
    <cfRule type="containsText" dxfId="555" priority="352" operator="containsText" text="12:40x21:00">
      <formula>NOT(ISERROR(SEARCH("12:40x21:00",C27)))</formula>
    </cfRule>
    <cfRule type="containsText" dxfId="554" priority="353" operator="containsText" text="16:40">
      <formula>NOT(ISERROR(SEARCH("16:40",C27)))</formula>
    </cfRule>
    <cfRule type="containsText" dxfId="553" priority="354" operator="containsText" text="09:40">
      <formula>NOT(ISERROR(SEARCH("09:40",C27)))</formula>
    </cfRule>
    <cfRule type="containsText" dxfId="552" priority="355" operator="containsText" text="14:40">
      <formula>NOT(ISERROR(SEARCH("14:40",C27)))</formula>
    </cfRule>
  </conditionalFormatting>
  <conditionalFormatting sqref="A27">
    <cfRule type="containsText" dxfId="551" priority="351" operator="containsText" text="qrf">
      <formula>NOT(ISERROR(SEARCH("qrf",A27)))</formula>
    </cfRule>
  </conditionalFormatting>
  <conditionalFormatting sqref="D22:U22">
    <cfRule type="cellIs" dxfId="550" priority="339" operator="equal">
      <formula>0</formula>
    </cfRule>
    <cfRule type="containsText" dxfId="549" priority="342" operator="containsText" text="valet">
      <formula>NOT(ISERROR(SEARCH("valet",D22)))</formula>
    </cfRule>
    <cfRule type="containsText" dxfId="548" priority="343" operator="containsText" text="qrf">
      <formula>NOT(ISERROR(SEARCH("qrf",D22)))</formula>
    </cfRule>
  </conditionalFormatting>
  <conditionalFormatting sqref="D22:U22">
    <cfRule type="cellIs" dxfId="547" priority="340" operator="greaterThan">
      <formula>4</formula>
    </cfRule>
    <cfRule type="cellIs" dxfId="546" priority="341" operator="lessThan">
      <formula>4</formula>
    </cfRule>
  </conditionalFormatting>
  <conditionalFormatting sqref="D27:U27">
    <cfRule type="cellIs" dxfId="545" priority="335" operator="equal">
      <formula>0</formula>
    </cfRule>
    <cfRule type="containsText" dxfId="544" priority="337" operator="containsText" text="valet">
      <formula>NOT(ISERROR(SEARCH("valet",D27)))</formula>
    </cfRule>
    <cfRule type="containsText" dxfId="543" priority="338" operator="containsText" text="qrf">
      <formula>NOT(ISERROR(SEARCH("qrf",D27)))</formula>
    </cfRule>
  </conditionalFormatting>
  <conditionalFormatting sqref="D27:U27">
    <cfRule type="cellIs" dxfId="542" priority="336" operator="equal">
      <formula>1</formula>
    </cfRule>
  </conditionalFormatting>
  <conditionalFormatting sqref="A36:AA38">
    <cfRule type="cellIs" dxfId="541" priority="326" operator="equal">
      <formula>"caixa"</formula>
    </cfRule>
    <cfRule type="cellIs" dxfId="540" priority="327" operator="equal">
      <formula>"valet"</formula>
    </cfRule>
    <cfRule type="cellIs" dxfId="539" priority="328" operator="equal">
      <formula>"qrf"</formula>
    </cfRule>
  </conditionalFormatting>
  <conditionalFormatting sqref="W5:W21">
    <cfRule type="cellIs" dxfId="538" priority="272" operator="equal">
      <formula>"caixa"</formula>
    </cfRule>
    <cfRule type="cellIs" dxfId="537" priority="273" operator="equal">
      <formula>"valet"</formula>
    </cfRule>
    <cfRule type="cellIs" dxfId="536" priority="274" operator="equal">
      <formula>"qrf"</formula>
    </cfRule>
  </conditionalFormatting>
  <conditionalFormatting sqref="W23:W26 W28:W32">
    <cfRule type="cellIs" dxfId="535" priority="269" operator="equal">
      <formula>"caixa"</formula>
    </cfRule>
    <cfRule type="cellIs" dxfId="534" priority="270" operator="equal">
      <formula>"valet"</formula>
    </cfRule>
    <cfRule type="cellIs" dxfId="533" priority="271" operator="equal">
      <formula>"qrf"</formula>
    </cfRule>
  </conditionalFormatting>
  <conditionalFormatting sqref="C28:C32">
    <cfRule type="containsText" dxfId="532" priority="265" operator="containsText" text="qrf">
      <formula>NOT(ISERROR(SEARCH("qrf",C28)))</formula>
    </cfRule>
  </conditionalFormatting>
  <conditionalFormatting sqref="C28:C32">
    <cfRule type="containsText" dxfId="531" priority="261" operator="containsText" text="12:40 X 21:00">
      <formula>NOT(ISERROR(SEARCH("12:40 X 21:00",C28)))</formula>
    </cfRule>
    <cfRule type="containsText" dxfId="530" priority="262" operator="containsText" text="16:40">
      <formula>NOT(ISERROR(SEARCH("16:40",C28)))</formula>
    </cfRule>
    <cfRule type="containsText" dxfId="529" priority="263" operator="containsText" text="09:40">
      <formula>NOT(ISERROR(SEARCH("09:40",C28)))</formula>
    </cfRule>
    <cfRule type="containsText" dxfId="528" priority="264" operator="containsText" text="14:40">
      <formula>NOT(ISERROR(SEARCH("14:40",C28)))</formula>
    </cfRule>
  </conditionalFormatting>
  <conditionalFormatting sqref="A2:L3">
    <cfRule type="cellIs" dxfId="527" priority="253" operator="equal">
      <formula>"caixa"</formula>
    </cfRule>
    <cfRule type="cellIs" dxfId="526" priority="254" operator="equal">
      <formula>"valet"</formula>
    </cfRule>
    <cfRule type="cellIs" dxfId="525" priority="255" operator="equal">
      <formula>"qrf"</formula>
    </cfRule>
  </conditionalFormatting>
  <conditionalFormatting sqref="U72:U82">
    <cfRule type="containsText" dxfId="524" priority="241" operator="containsText" text="qrf">
      <formula>NOT(ISERROR(SEARCH("qrf",U72)))</formula>
    </cfRule>
  </conditionalFormatting>
  <conditionalFormatting sqref="U70:U71">
    <cfRule type="containsText" dxfId="523" priority="240" operator="containsText" text="qrf">
      <formula>NOT(ISERROR(SEARCH("qrf",U70)))</formula>
    </cfRule>
  </conditionalFormatting>
  <conditionalFormatting sqref="U60:U69">
    <cfRule type="containsText" dxfId="522" priority="239" operator="containsText" text="qrf">
      <formula>NOT(ISERROR(SEARCH("qrf",U60)))</formula>
    </cfRule>
  </conditionalFormatting>
  <conditionalFormatting sqref="T39:T82">
    <cfRule type="containsText" dxfId="521" priority="235" operator="containsText" text="CAIXA">
      <formula>NOT(ISERROR(SEARCH("CAIXA",T39)))</formula>
    </cfRule>
    <cfRule type="containsText" dxfId="520" priority="236" operator="containsText" text="VALET">
      <formula>NOT(ISERROR(SEARCH("VALET",T39)))</formula>
    </cfRule>
    <cfRule type="cellIs" dxfId="519" priority="237" operator="equal">
      <formula>"QRF"</formula>
    </cfRule>
    <cfRule type="containsText" dxfId="518" priority="238" operator="containsText" text="ECHO 21">
      <formula>NOT(ISERROR(SEARCH("ECHO 21",T39)))</formula>
    </cfRule>
  </conditionalFormatting>
  <conditionalFormatting sqref="U4">
    <cfRule type="containsText" dxfId="517" priority="147" operator="containsText" text="qrf">
      <formula>NOT(ISERROR(SEARCH("qrf",U4)))</formula>
    </cfRule>
  </conditionalFormatting>
  <conditionalFormatting sqref="D4:T4 A4:B4">
    <cfRule type="containsText" dxfId="516" priority="146" operator="containsText" text="qrf">
      <formula>NOT(ISERROR(SEARCH("qrf",A4)))</formula>
    </cfRule>
  </conditionalFormatting>
  <conditionalFormatting sqref="C4">
    <cfRule type="containsText" dxfId="515" priority="145" operator="containsText" text="qrf">
      <formula>NOT(ISERROR(SEARCH("qrf",C4)))</formula>
    </cfRule>
  </conditionalFormatting>
  <conditionalFormatting sqref="A23:A26">
    <cfRule type="cellIs" dxfId="514" priority="112" operator="equal">
      <formula>"caixa"</formula>
    </cfRule>
    <cfRule type="cellIs" dxfId="513" priority="113" operator="equal">
      <formula>"valet"</formula>
    </cfRule>
    <cfRule type="cellIs" dxfId="512" priority="114" operator="equal">
      <formula>"qrf"</formula>
    </cfRule>
  </conditionalFormatting>
  <conditionalFormatting sqref="B23:B26">
    <cfRule type="cellIs" dxfId="511" priority="97" operator="equal">
      <formula>"caixa"</formula>
    </cfRule>
    <cfRule type="cellIs" dxfId="510" priority="98" operator="equal">
      <formula>"valet"</formula>
    </cfRule>
    <cfRule type="cellIs" dxfId="509" priority="99" operator="equal">
      <formula>"qrf"</formula>
    </cfRule>
  </conditionalFormatting>
  <conditionalFormatting sqref="C23:C26">
    <cfRule type="containsText" dxfId="508" priority="91" operator="containsText" text="qrf">
      <formula>NOT(ISERROR(SEARCH("qrf",C23)))</formula>
    </cfRule>
  </conditionalFormatting>
  <conditionalFormatting sqref="C23:C26">
    <cfRule type="containsText" dxfId="507" priority="87" operator="containsText" text="12:40 X 21:00">
      <formula>NOT(ISERROR(SEARCH("12:40 X 21:00",C23)))</formula>
    </cfRule>
    <cfRule type="containsText" dxfId="506" priority="88" operator="containsText" text="16:40">
      <formula>NOT(ISERROR(SEARCH("16:40",C23)))</formula>
    </cfRule>
    <cfRule type="containsText" dxfId="505" priority="89" operator="containsText" text="09:40">
      <formula>NOT(ISERROR(SEARCH("09:40",C23)))</formula>
    </cfRule>
    <cfRule type="containsText" dxfId="504" priority="90" operator="containsText" text="14:40">
      <formula>NOT(ISERROR(SEARCH("14:40",C23)))</formula>
    </cfRule>
  </conditionalFormatting>
  <conditionalFormatting sqref="D23:T23">
    <cfRule type="cellIs" dxfId="503" priority="84" operator="equal">
      <formula>"caixa"</formula>
    </cfRule>
    <cfRule type="cellIs" dxfId="502" priority="85" operator="equal">
      <formula>"valet"</formula>
    </cfRule>
    <cfRule type="cellIs" dxfId="501" priority="86" operator="equal">
      <formula>"qrf"</formula>
    </cfRule>
  </conditionalFormatting>
  <conditionalFormatting sqref="D25:U26 D24:G24 I24:T24">
    <cfRule type="cellIs" dxfId="500" priority="81" operator="equal">
      <formula>"caixa"</formula>
    </cfRule>
    <cfRule type="cellIs" dxfId="499" priority="82" operator="equal">
      <formula>"valet"</formula>
    </cfRule>
    <cfRule type="cellIs" dxfId="498" priority="83" operator="equal">
      <formula>"qrf"</formula>
    </cfRule>
  </conditionalFormatting>
  <conditionalFormatting sqref="H24">
    <cfRule type="cellIs" dxfId="497" priority="78" operator="equal">
      <formula>"caixa"</formula>
    </cfRule>
    <cfRule type="cellIs" dxfId="496" priority="79" operator="equal">
      <formula>"valet"</formula>
    </cfRule>
    <cfRule type="cellIs" dxfId="495" priority="80" operator="equal">
      <formula>"qrf"</formula>
    </cfRule>
  </conditionalFormatting>
  <conditionalFormatting sqref="V1:X4">
    <cfRule type="cellIs" dxfId="494" priority="57" operator="equal">
      <formula>"caixa"</formula>
    </cfRule>
    <cfRule type="cellIs" dxfId="493" priority="58" operator="equal">
      <formula>"valet"</formula>
    </cfRule>
    <cfRule type="cellIs" dxfId="492" priority="59" operator="equal">
      <formula>"qrf"</formula>
    </cfRule>
  </conditionalFormatting>
  <conditionalFormatting sqref="A39:S82">
    <cfRule type="containsText" dxfId="491" priority="53" operator="containsText" text="CAIXA">
      <formula>NOT(ISERROR(SEARCH("CAIXA",A39)))</formula>
    </cfRule>
    <cfRule type="containsText" dxfId="490" priority="54" operator="containsText" text="VALET">
      <formula>NOT(ISERROR(SEARCH("VALET",A39)))</formula>
    </cfRule>
    <cfRule type="cellIs" dxfId="489" priority="55" operator="equal">
      <formula>"QRF"</formula>
    </cfRule>
    <cfRule type="containsText" dxfId="488" priority="56" operator="containsText" text="ECHO 21">
      <formula>NOT(ISERROR(SEARCH("ECHO 21",A39)))</formula>
    </cfRule>
  </conditionalFormatting>
  <conditionalFormatting sqref="C39:C82">
    <cfRule type="containsText" dxfId="487" priority="51" operator="containsText" text="12:40 x 21:00">
      <formula>NOT(ISERROR(SEARCH("12:40 x 21:00",C39)))</formula>
    </cfRule>
    <cfRule type="containsText" dxfId="486" priority="52" operator="containsText" text="14:40 X 23:00">
      <formula>NOT(ISERROR(SEARCH("14:40 X 23:00",C39)))</formula>
    </cfRule>
  </conditionalFormatting>
  <conditionalFormatting sqref="C5:C21">
    <cfRule type="containsText" dxfId="485" priority="50" operator="containsText" text="qrf">
      <formula>NOT(ISERROR(SEARCH("qrf",C5)))</formula>
    </cfRule>
  </conditionalFormatting>
  <conditionalFormatting sqref="C5:C21">
    <cfRule type="containsText" dxfId="484" priority="46" operator="containsText" text="12:40 X 21:00">
      <formula>NOT(ISERROR(SEARCH("12:40 X 21:00",C5)))</formula>
    </cfRule>
    <cfRule type="containsText" dxfId="483" priority="47" operator="containsText" text="16:40">
      <formula>NOT(ISERROR(SEARCH("16:40",C5)))</formula>
    </cfRule>
    <cfRule type="containsText" dxfId="482" priority="48" operator="containsText" text="09:40">
      <formula>NOT(ISERROR(SEARCH("09:40",C5)))</formula>
    </cfRule>
    <cfRule type="containsText" dxfId="481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480" priority="43" operator="equal">
      <formula>"caixa"</formula>
    </cfRule>
    <cfRule type="cellIs" dxfId="479" priority="44" operator="equal">
      <formula>"valet"</formula>
    </cfRule>
    <cfRule type="cellIs" dxfId="478" priority="45" operator="equal">
      <formula>"qrf"</formula>
    </cfRule>
  </conditionalFormatting>
  <conditionalFormatting sqref="B19:B21">
    <cfRule type="cellIs" dxfId="477" priority="40" operator="equal">
      <formula>"caixa"</formula>
    </cfRule>
    <cfRule type="cellIs" dxfId="476" priority="41" operator="equal">
      <formula>"valet"</formula>
    </cfRule>
    <cfRule type="cellIs" dxfId="475" priority="42" operator="equal">
      <formula>"qrf"</formula>
    </cfRule>
  </conditionalFormatting>
  <conditionalFormatting sqref="D16:T18 U16:U17 D5:U15">
    <cfRule type="containsText" dxfId="474" priority="36" operator="containsText" text="CAIXA">
      <formula>NOT(ISERROR(SEARCH("CAIXA",D5)))</formula>
    </cfRule>
    <cfRule type="containsText" dxfId="473" priority="37" operator="containsText" text="VALET">
      <formula>NOT(ISERROR(SEARCH("VALET",D5)))</formula>
    </cfRule>
    <cfRule type="cellIs" dxfId="472" priority="38" operator="equal">
      <formula>"QRF"</formula>
    </cfRule>
    <cfRule type="containsText" dxfId="471" priority="39" operator="containsText" text="ECHO 21">
      <formula>NOT(ISERROR(SEARCH("ECHO 21",D5)))</formula>
    </cfRule>
  </conditionalFormatting>
  <conditionalFormatting sqref="B12">
    <cfRule type="cellIs" dxfId="470" priority="33" operator="equal">
      <formula>"caixa"</formula>
    </cfRule>
    <cfRule type="cellIs" dxfId="469" priority="34" operator="equal">
      <formula>"valet"</formula>
    </cfRule>
    <cfRule type="cellIs" dxfId="468" priority="35" operator="equal">
      <formula>"qrf"</formula>
    </cfRule>
  </conditionalFormatting>
  <conditionalFormatting sqref="BE84:BE100 BE103:BE119">
    <cfRule type="containsText" dxfId="467" priority="32" operator="containsText" text="qrf">
      <formula>NOT(ISERROR(SEARCH("qrf",BE84)))</formula>
    </cfRule>
  </conditionalFormatting>
  <conditionalFormatting sqref="BF84:BW100 BF103:BW119 BF136:BW138">
    <cfRule type="containsText" dxfId="466" priority="31" operator="containsText" text="1">
      <formula>NOT(ISERROR(SEARCH("1",BF84)))</formula>
    </cfRule>
  </conditionalFormatting>
  <conditionalFormatting sqref="AM83:BC83">
    <cfRule type="containsText" dxfId="465" priority="30" operator="containsText" text="qrf">
      <formula>NOT(ISERROR(SEARCH("qrf",AM83)))</formula>
    </cfRule>
  </conditionalFormatting>
  <conditionalFormatting sqref="BE122:BE138">
    <cfRule type="containsText" dxfId="464" priority="29" operator="containsText" text="qrf">
      <formula>NOT(ISERROR(SEARCH("qrf",BE122)))</formula>
    </cfRule>
  </conditionalFormatting>
  <conditionalFormatting sqref="BE141:BE157">
    <cfRule type="containsText" dxfId="463" priority="28" operator="containsText" text="qrf">
      <formula>NOT(ISERROR(SEARCH("qrf",BE141)))</formula>
    </cfRule>
  </conditionalFormatting>
  <conditionalFormatting sqref="BE160:BE176">
    <cfRule type="containsText" dxfId="462" priority="27" operator="containsText" text="qrf">
      <formula>NOT(ISERROR(SEARCH("qrf",BE160)))</formula>
    </cfRule>
  </conditionalFormatting>
  <conditionalFormatting sqref="BE179:BE195">
    <cfRule type="containsText" dxfId="461" priority="26" operator="containsText" text="qrf">
      <formula>NOT(ISERROR(SEARCH("qrf",BE179)))</formula>
    </cfRule>
  </conditionalFormatting>
  <conditionalFormatting sqref="BE198:BE214">
    <cfRule type="containsText" dxfId="460" priority="25" operator="containsText" text="qrf">
      <formula>NOT(ISERROR(SEARCH("qrf",BE198)))</formula>
    </cfRule>
  </conditionalFormatting>
  <conditionalFormatting sqref="BE217:BE233">
    <cfRule type="containsText" dxfId="459" priority="24" operator="containsText" text="qrf">
      <formula>NOT(ISERROR(SEARCH("qrf",BE217)))</formula>
    </cfRule>
  </conditionalFormatting>
  <conditionalFormatting sqref="BE236:BE252">
    <cfRule type="containsText" dxfId="458" priority="23" operator="containsText" text="qrf">
      <formula>NOT(ISERROR(SEARCH("qrf",BE236)))</formula>
    </cfRule>
  </conditionalFormatting>
  <conditionalFormatting sqref="BF122:BW135">
    <cfRule type="containsText" dxfId="457" priority="22" operator="containsText" text="1">
      <formula>NOT(ISERROR(SEARCH("1",BF122)))</formula>
    </cfRule>
  </conditionalFormatting>
  <conditionalFormatting sqref="BF141:BW154">
    <cfRule type="containsText" dxfId="456" priority="21" operator="containsText" text="1">
      <formula>NOT(ISERROR(SEARCH("1",BF141)))</formula>
    </cfRule>
  </conditionalFormatting>
  <conditionalFormatting sqref="BF160:BW173">
    <cfRule type="containsText" dxfId="455" priority="20" operator="containsText" text="1">
      <formula>NOT(ISERROR(SEARCH("1",BF160)))</formula>
    </cfRule>
  </conditionalFormatting>
  <conditionalFormatting sqref="BF179:BW192">
    <cfRule type="containsText" dxfId="454" priority="19" operator="containsText" text="1">
      <formula>NOT(ISERROR(SEARCH("1",BF179)))</formula>
    </cfRule>
  </conditionalFormatting>
  <conditionalFormatting sqref="BF198:BW211">
    <cfRule type="containsText" dxfId="453" priority="18" operator="containsText" text="1">
      <formula>NOT(ISERROR(SEARCH("1",BF198)))</formula>
    </cfRule>
  </conditionalFormatting>
  <conditionalFormatting sqref="BF217:BW230">
    <cfRule type="containsText" dxfId="452" priority="17" operator="containsText" text="1">
      <formula>NOT(ISERROR(SEARCH("1",BF217)))</formula>
    </cfRule>
  </conditionalFormatting>
  <conditionalFormatting sqref="BF236:BW249">
    <cfRule type="containsText" dxfId="451" priority="16" operator="containsText" text="1">
      <formula>NOT(ISERROR(SEARCH("1",BF236)))</formula>
    </cfRule>
  </conditionalFormatting>
  <conditionalFormatting sqref="BE255:BE271">
    <cfRule type="containsText" dxfId="450" priority="15" operator="containsText" text="qrf">
      <formula>NOT(ISERROR(SEARCH("qrf",BE255)))</formula>
    </cfRule>
  </conditionalFormatting>
  <conditionalFormatting sqref="BF255:BW268">
    <cfRule type="containsText" dxfId="449" priority="14" operator="containsText" text="1">
      <formula>NOT(ISERROR(SEARCH("1",BF255)))</formula>
    </cfRule>
  </conditionalFormatting>
  <conditionalFormatting sqref="BE274:BE290">
    <cfRule type="containsText" dxfId="448" priority="13" operator="containsText" text="qrf">
      <formula>NOT(ISERROR(SEARCH("qrf",BE274)))</formula>
    </cfRule>
  </conditionalFormatting>
  <conditionalFormatting sqref="BF274:BW287">
    <cfRule type="containsText" dxfId="447" priority="12" operator="containsText" text="1">
      <formula>NOT(ISERROR(SEARCH("1",BF274)))</formula>
    </cfRule>
  </conditionalFormatting>
  <conditionalFormatting sqref="BE293:BE309">
    <cfRule type="containsText" dxfId="446" priority="11" operator="containsText" text="qrf">
      <formula>NOT(ISERROR(SEARCH("qrf",BE293)))</formula>
    </cfRule>
  </conditionalFormatting>
  <conditionalFormatting sqref="BF293:BW306">
    <cfRule type="containsText" dxfId="445" priority="10" operator="containsText" text="1">
      <formula>NOT(ISERROR(SEARCH("1",BF293)))</formula>
    </cfRule>
  </conditionalFormatting>
  <conditionalFormatting sqref="BF155:BW157">
    <cfRule type="containsText" dxfId="444" priority="9" operator="containsText" text="1">
      <formula>NOT(ISERROR(SEARCH("1",BF155)))</formula>
    </cfRule>
  </conditionalFormatting>
  <conditionalFormatting sqref="BF174:BW176">
    <cfRule type="containsText" dxfId="443" priority="8" operator="containsText" text="1">
      <formula>NOT(ISERROR(SEARCH("1",BF174)))</formula>
    </cfRule>
  </conditionalFormatting>
  <conditionalFormatting sqref="BF193:BW195">
    <cfRule type="containsText" dxfId="442" priority="7" operator="containsText" text="1">
      <formula>NOT(ISERROR(SEARCH("1",BF193)))</formula>
    </cfRule>
  </conditionalFormatting>
  <conditionalFormatting sqref="BF212:BW214">
    <cfRule type="containsText" dxfId="441" priority="6" operator="containsText" text="1">
      <formula>NOT(ISERROR(SEARCH("1",BF212)))</formula>
    </cfRule>
  </conditionalFormatting>
  <conditionalFormatting sqref="BF231:BW233">
    <cfRule type="containsText" dxfId="440" priority="5" operator="containsText" text="1">
      <formula>NOT(ISERROR(SEARCH("1",BF231)))</formula>
    </cfRule>
  </conditionalFormatting>
  <conditionalFormatting sqref="BF250:BW252">
    <cfRule type="containsText" dxfId="439" priority="4" operator="containsText" text="1">
      <formula>NOT(ISERROR(SEARCH("1",BF250)))</formula>
    </cfRule>
  </conditionalFormatting>
  <conditionalFormatting sqref="BF269:BW271">
    <cfRule type="containsText" dxfId="438" priority="3" operator="containsText" text="1">
      <formula>NOT(ISERROR(SEARCH("1",BF269)))</formula>
    </cfRule>
  </conditionalFormatting>
  <conditionalFormatting sqref="BF288:BW290">
    <cfRule type="containsText" dxfId="437" priority="2" operator="containsText" text="1">
      <formula>NOT(ISERROR(SEARCH("1",BF288)))</formula>
    </cfRule>
  </conditionalFormatting>
  <conditionalFormatting sqref="BF307:BW309">
    <cfRule type="containsText" dxfId="436" priority="1" operator="containsText" text="1">
      <formula>NOT(ISERROR(SEARCH("1",BF307)))</formula>
    </cfRule>
  </conditionalFormatting>
  <pageMargins left="0" right="0" top="0" bottom="0" header="0" footer="0"/>
  <pageSetup paperSize="9" scale="60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EsconderFolga28.EsconderFolga28">
                <anchor>
                  <from>
                    <xdr:col>26</xdr:col>
                    <xdr:colOff>1449238</xdr:colOff>
                    <xdr:row>4</xdr:row>
                    <xdr:rowOff>0</xdr:rowOff>
                  </from>
                  <to>
                    <xdr:col>28</xdr:col>
                    <xdr:colOff>1043796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ExibirFolga28.ExibirFolga28">
                <anchor>
                  <from>
                    <xdr:col>28</xdr:col>
                    <xdr:colOff>724619</xdr:colOff>
                    <xdr:row>7</xdr:row>
                    <xdr:rowOff>232913</xdr:rowOff>
                  </from>
                  <to>
                    <xdr:col>30</xdr:col>
                    <xdr:colOff>526211</xdr:colOff>
                    <xdr:row>11</xdr:row>
                    <xdr:rowOff>77638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0A71F41-4F0C-4C49-AB73-049E38C0CA84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AE6DE3F8-A98E-41A8-A02C-6BE779F1381E}">
          <x14:formula1>
            <xm:f>'Referencia - erros'!$D$1:$D$10</xm:f>
          </x14:formula1>
          <xm:sqref>D24:G26 I24:U26 H25:H26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60FE9-9B5E-4D2E-9993-4FDA2C1A0B42}">
  <sheetPr codeName="Planilha178"/>
  <dimension ref="A1:BW309"/>
  <sheetViews>
    <sheetView showGridLines="0" showZeros="0" zoomScale="80" zoomScaleNormal="80" workbookViewId="0">
      <pane xSplit="3" ySplit="4" topLeftCell="D5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A36" sqref="A36:XFD38"/>
    </sheetView>
  </sheetViews>
  <sheetFormatPr defaultColWidth="9.125" defaultRowHeight="36" x14ac:dyDescent="0.6"/>
  <cols>
    <col min="1" max="1" width="7.875" style="37" customWidth="1"/>
    <col min="2" max="2" width="13.25" style="34" customWidth="1"/>
    <col min="3" max="3" width="14" style="34" bestFit="1" customWidth="1"/>
    <col min="4" max="8" width="9.625" style="34" customWidth="1"/>
    <col min="9" max="21" width="9.625" style="26" customWidth="1"/>
    <col min="22" max="22" width="12.625" style="26" hidden="1" customWidth="1"/>
    <col min="23" max="23" width="14.625" style="26" hidden="1" customWidth="1"/>
    <col min="24" max="24" width="12.125" style="67" hidden="1" customWidth="1"/>
    <col min="25" max="25" width="59.625" style="67" hidden="1" customWidth="1"/>
    <col min="26" max="26" width="2.125" style="64" bestFit="1" customWidth="1"/>
    <col min="27" max="27" width="32.375" style="64" bestFit="1" customWidth="1"/>
    <col min="28" max="28" width="6.75" style="64" customWidth="1"/>
    <col min="29" max="29" width="20.25" style="64" customWidth="1"/>
    <col min="30" max="30" width="15.25" style="64" customWidth="1"/>
    <col min="31" max="31" width="14.875" style="64" customWidth="1"/>
    <col min="32" max="32" width="10.125" style="64" customWidth="1"/>
    <col min="33" max="33" width="15.25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9"/>
      <c r="I1" s="269"/>
      <c r="J1" s="269"/>
      <c r="K1" s="269"/>
      <c r="L1" s="269"/>
      <c r="M1" s="269"/>
      <c r="N1" s="269"/>
      <c r="O1" s="270" t="s">
        <v>126</v>
      </c>
      <c r="P1" s="271"/>
      <c r="Q1" s="271"/>
      <c r="R1" s="3" t="s">
        <v>127</v>
      </c>
      <c r="S1" s="272">
        <f>$M$2</f>
        <v>45776</v>
      </c>
      <c r="T1" s="272"/>
      <c r="U1" s="32"/>
      <c r="V1" s="115" t="s">
        <v>128</v>
      </c>
      <c r="W1" s="116" t="str">
        <f>_xlfn.XLOOKUP($V$1,$V$26,$B$26," ",0,1)</f>
        <v xml:space="preserve"> </v>
      </c>
      <c r="X1" s="27" t="str">
        <f>_xlfn.XLOOKUP($V$1,$V$29,$B$29," ",0,1)</f>
        <v>auxiliar3</v>
      </c>
      <c r="Y1" s="301" t="s">
        <v>163</v>
      </c>
      <c r="Z1" s="68"/>
      <c r="AA1" s="69" t="s">
        <v>35</v>
      </c>
      <c r="AB1" s="69" t="s">
        <v>129</v>
      </c>
      <c r="AC1" s="69" t="s">
        <v>130</v>
      </c>
      <c r="AD1" s="69" t="s">
        <v>131</v>
      </c>
      <c r="AE1" s="69" t="s">
        <v>132</v>
      </c>
      <c r="AF1" s="70"/>
      <c r="AG1" s="71"/>
      <c r="AH1" s="1"/>
      <c r="AI1" s="1"/>
      <c r="AJ1" s="29"/>
      <c r="AK1" s="29"/>
    </row>
    <row r="2" spans="1:37" s="17" customFormat="1" ht="18.2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>Supervisores:    • supervisor3 • supervisor1   •  Supervisor Junior: auxiliar3   •  Supervisor técnico: lider1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'01'!M2:Q2+28</f>
        <v>45776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 xml:space="preserve"> </v>
      </c>
      <c r="W2" s="27" t="str">
        <f>_xlfn.XLOOKUP($V$1,$V$28,$B$28," ",0,1)</f>
        <v xml:space="preserve"> </v>
      </c>
      <c r="X2" s="117" t="str">
        <f>_xlfn.XLOOKUP($V$1,$V$32,$B$32," ",0,1)</f>
        <v>lider1</v>
      </c>
      <c r="Y2" s="302"/>
      <c r="Z2" s="57"/>
      <c r="AA2" s="63"/>
      <c r="AB2" s="69"/>
      <c r="AC2" s="72">
        <f>$AC$3</f>
        <v>45776</v>
      </c>
      <c r="AD2" s="72" t="e">
        <f>_xlfn.XLOOKUP(AC2,previsao[dia],previsao[tempo],,0,1)</f>
        <v>#N/A</v>
      </c>
      <c r="AE2" s="73" t="e">
        <f>_xlfn.XLOOKUP($AC$2,previsao[dia],previsao[maxima],,0,1)</f>
        <v>#N/A</v>
      </c>
      <c r="AF2" s="73" t="e">
        <f>_xlfn.XLOOKUP($AC$2,previsao[dia],previsao[minima],,0,1)</f>
        <v>#N/A</v>
      </c>
      <c r="AG2" s="65"/>
      <c r="AH2" s="2"/>
      <c r="AI2" s="2"/>
      <c r="AJ2" s="2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>supervisor4</v>
      </c>
      <c r="W3" s="27" t="str">
        <f>_xlfn.XLOOKUP($V$1,$V$30,$B$30," ",0,1)</f>
        <v>supervisor3</v>
      </c>
      <c r="X3" s="118"/>
      <c r="Y3" s="302"/>
      <c r="Z3" s="57"/>
      <c r="AA3" s="63"/>
      <c r="AB3" s="75"/>
      <c r="AC3" s="72">
        <f>$M$2</f>
        <v>45776</v>
      </c>
      <c r="AD3" s="252" t="e">
        <f>_xlfn.XLOOKUP(AD2,'Referencia - erros'!H2:H30,'Referencia - erros'!I2:I30,,0,1)</f>
        <v>#N/A</v>
      </c>
      <c r="AE3" s="252"/>
      <c r="AF3" s="252"/>
      <c r="AG3" s="76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>auxiliar4</v>
      </c>
      <c r="W4" s="114" t="str">
        <f>_xlfn.XLOOKUP($V$1,$V$31,$B$31," ",0,1)</f>
        <v>supervisor1</v>
      </c>
      <c r="X4" s="119"/>
      <c r="Y4" s="303"/>
      <c r="Z4" s="63"/>
      <c r="AA4" s="63"/>
      <c r="AB4" s="63"/>
      <c r="AC4" s="63"/>
      <c r="AD4" s="63"/>
      <c r="AE4" s="76"/>
      <c r="AF4" s="76"/>
      <c r="AG4" s="66"/>
    </row>
    <row r="5" spans="1:37" s="17" customFormat="1" ht="21.6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227"/>
      <c r="E5" s="227"/>
      <c r="F5" s="227"/>
      <c r="G5" s="227"/>
      <c r="H5" s="227"/>
      <c r="I5" s="227"/>
      <c r="J5" s="227"/>
      <c r="K5" s="22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>IF(W5=0,"QAP",IF(W5="X","FOLGA",IF(W5="F","FÉRIAS",IF(W5="A","FOLGA",IF(W5="O","FOLGA",IF(W5=9,"QAP",IF(W5=12,"QAP",IF(W5=7,"QAP",IF(W5=14,"QAP",IF(W5=16,"QAP",IF(W5="B","FOLGA",IF(W5="T","QAP",IF(W5="N","QAP",IF(W5=10,"QAP",IF(W5=11,"QAP",IF(W5="AT","ATESTADO",IF(W5=" ","CONTRATAR")))))))))))))))))</f>
        <v>QAP</v>
      </c>
      <c r="W5" s="90">
        <f>_xlfn.XLOOKUP(B5,'Escala mensal'!$E$4:$E$23,'Escala mensal'!$AH$4:$AH$23," ",0,1)</f>
        <v>0</v>
      </c>
      <c r="X5" s="57"/>
      <c r="Y5" s="57"/>
      <c r="Z5" s="63"/>
      <c r="AA5" s="63"/>
      <c r="AB5" s="63"/>
      <c r="AC5" s="63"/>
      <c r="AD5" s="63"/>
      <c r="AE5" s="63"/>
      <c r="AF5" s="63"/>
      <c r="AG5" s="57"/>
    </row>
    <row r="6" spans="1:37" s="17" customFormat="1" ht="22.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227"/>
      <c r="G6" s="227"/>
      <c r="H6" s="227"/>
      <c r="I6" s="227"/>
      <c r="J6" s="227"/>
      <c r="K6" s="227"/>
      <c r="L6" s="227"/>
      <c r="M6" s="227"/>
      <c r="N6" s="87"/>
      <c r="O6" s="87"/>
      <c r="P6" s="87"/>
      <c r="Q6" s="87"/>
      <c r="R6" s="87"/>
      <c r="S6" s="87"/>
      <c r="T6" s="87"/>
      <c r="U6" s="87"/>
      <c r="V6" s="31" t="str">
        <f t="shared" ref="V6:V21" si="0">IF(W6=0,"QAP",IF(W6="X","FOLGA",IF(W6="F","FÉRIAS",IF(W6="A","FOLGA",IF(W6="O","FOLGA",IF(W6=9,"QAP",IF(W6=12,"QAP",IF(W6=7,"QAP",IF(W6=14,"QAP",IF(W6=16,"QAP",IF(W6="B","FOLGA",IF(W6="T","QAP",IF(W6="N","QAP",IF(W6=10,"QAP",IF(W6=11,"QAP",IF(W6="AT","ATESTADO",IF(W6=" ","CONTRATAR")))))))))))))))))</f>
        <v>QAP</v>
      </c>
      <c r="W6" s="90">
        <f>_xlfn.XLOOKUP(B6,'Escala mensal'!$E$4:$E$23,'Escala mensal'!$AH$4:$AH$23," ",0,1)</f>
        <v>0</v>
      </c>
      <c r="X6" s="57"/>
      <c r="Y6" s="57"/>
      <c r="Z6" s="63"/>
      <c r="AA6" s="63"/>
      <c r="AB6" s="63"/>
      <c r="AC6" s="63"/>
      <c r="AD6" s="99"/>
      <c r="AE6" s="63"/>
      <c r="AF6" s="63"/>
      <c r="AG6" s="57"/>
    </row>
    <row r="7" spans="1:37" s="17" customFormat="1" ht="22.1" hidden="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8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31" t="str">
        <f t="shared" si="0"/>
        <v>FOLGA</v>
      </c>
      <c r="W7" s="90" t="str">
        <f>_xlfn.XLOOKUP(B7,'Escala mensal'!$E$4:$E$23,'Escala mensal'!$AH$4:$AH$23," ",0,1)</f>
        <v>X</v>
      </c>
      <c r="X7" s="57"/>
      <c r="Y7" s="57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227"/>
      <c r="I8" s="227"/>
      <c r="J8" s="227"/>
      <c r="K8" s="227"/>
      <c r="L8" s="227"/>
      <c r="M8" s="227"/>
      <c r="N8" s="227"/>
      <c r="O8" s="227"/>
      <c r="P8" s="87"/>
      <c r="Q8" s="87"/>
      <c r="R8" s="87"/>
      <c r="S8" s="87"/>
      <c r="T8" s="87"/>
      <c r="U8" s="87"/>
      <c r="V8" s="31" t="str">
        <f t="shared" si="0"/>
        <v>QAP</v>
      </c>
      <c r="W8" s="90">
        <f>_xlfn.XLOOKUP(B8,'Escala mensal'!$E$4:$E$23,'Escala mensal'!$AH$4:$AH$23," ",0,1)</f>
        <v>0</v>
      </c>
      <c r="X8" s="57"/>
      <c r="Y8" s="57"/>
      <c r="Z8" s="63"/>
      <c r="AA8" s="63"/>
      <c r="AB8" s="63"/>
      <c r="AC8" s="63"/>
      <c r="AD8" s="63"/>
      <c r="AE8" s="63"/>
      <c r="AF8" s="63"/>
      <c r="AG8" s="57"/>
    </row>
    <row r="9" spans="1:37" s="17" customFormat="1" ht="22.1" hidden="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31" t="str">
        <f t="shared" si="0"/>
        <v>FOLGA</v>
      </c>
      <c r="W9" s="90" t="str">
        <f>_xlfn.XLOOKUP(B9,'Escala mensal'!$E$4:$E$23,'Escala mensal'!$AH$4:$AH$23," ",0,1)</f>
        <v>X</v>
      </c>
      <c r="X9" s="57"/>
      <c r="Y9" s="57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2.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227"/>
      <c r="J10" s="227"/>
      <c r="K10" s="227"/>
      <c r="L10" s="227"/>
      <c r="M10" s="227"/>
      <c r="N10" s="227"/>
      <c r="O10" s="227"/>
      <c r="P10" s="227"/>
      <c r="Q10" s="87"/>
      <c r="R10" s="87"/>
      <c r="S10" s="87"/>
      <c r="T10" s="87"/>
      <c r="U10" s="87"/>
      <c r="V10" s="31" t="str">
        <f t="shared" si="0"/>
        <v>QAP</v>
      </c>
      <c r="W10" s="90">
        <f>_xlfn.XLOOKUP(B10,'Escala mensal'!$E$4:$E$23,'Escala mensal'!$AH$4:$AH$23," ",0,1)</f>
        <v>0</v>
      </c>
      <c r="X10" s="57"/>
      <c r="Y10" s="57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227"/>
      <c r="L11" s="227"/>
      <c r="M11" s="227"/>
      <c r="N11" s="227"/>
      <c r="O11" s="227"/>
      <c r="P11" s="227"/>
      <c r="Q11" s="227"/>
      <c r="R11" s="227"/>
      <c r="S11" s="87"/>
      <c r="T11" s="87"/>
      <c r="U11" s="87"/>
      <c r="V11" s="31" t="str">
        <f t="shared" si="0"/>
        <v>QAP</v>
      </c>
      <c r="W11" s="90">
        <f>_xlfn.XLOOKUP(B11,'Escala mensal'!$E$4:$E$23,'Escala mensal'!$AH$4:$AH$23," ",0,1)</f>
        <v>0</v>
      </c>
      <c r="X11" s="57"/>
      <c r="Y11" s="57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2.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227"/>
      <c r="L12" s="227"/>
      <c r="M12" s="227"/>
      <c r="N12" s="227"/>
      <c r="O12" s="227"/>
      <c r="P12" s="227"/>
      <c r="Q12" s="227"/>
      <c r="R12" s="227"/>
      <c r="S12" s="87"/>
      <c r="T12" s="87"/>
      <c r="U12" s="87"/>
      <c r="V12" s="31" t="str">
        <f t="shared" si="0"/>
        <v>QAP</v>
      </c>
      <c r="W12" s="90">
        <f>_xlfn.XLOOKUP(B12,'Escala mensal'!$E$4:$E$23,'Escala mensal'!$AH$4:$AH$23," ",0,1)</f>
        <v>0</v>
      </c>
      <c r="X12" s="57"/>
      <c r="Y12" s="57"/>
      <c r="Z12" s="63"/>
      <c r="AA12" s="63"/>
      <c r="AB12" s="63"/>
      <c r="AC12" s="63"/>
      <c r="AD12" s="63"/>
      <c r="AE12" s="63"/>
      <c r="AF12" s="63"/>
      <c r="AG12" s="57"/>
    </row>
    <row r="13" spans="1:37" s="17" customFormat="1" ht="22.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227"/>
      <c r="L13" s="227"/>
      <c r="M13" s="227"/>
      <c r="N13" s="227"/>
      <c r="O13" s="227"/>
      <c r="P13" s="227"/>
      <c r="Q13" s="227"/>
      <c r="R13" s="227"/>
      <c r="S13" s="87"/>
      <c r="T13" s="87"/>
      <c r="U13" s="87"/>
      <c r="V13" s="31" t="str">
        <f t="shared" si="0"/>
        <v>QAP</v>
      </c>
      <c r="W13" s="90">
        <f>_xlfn.XLOOKUP(B13,'Escala mensal'!$E$4:$E$23,'Escala mensal'!$AH$4:$AH$23," ",0,1)</f>
        <v>0</v>
      </c>
      <c r="X13" s="57"/>
      <c r="Y13" s="57"/>
      <c r="Z13" s="63"/>
      <c r="AA13" s="63"/>
      <c r="AB13" s="63"/>
      <c r="AC13" s="63"/>
      <c r="AD13" s="63"/>
      <c r="AE13" s="63"/>
      <c r="AF13" s="63"/>
      <c r="AG13" s="57"/>
    </row>
    <row r="14" spans="1:37" s="17" customFormat="1" ht="22.1" customHeight="1" x14ac:dyDescent="0.25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227"/>
      <c r="L14" s="227"/>
      <c r="M14" s="227"/>
      <c r="N14" s="227"/>
      <c r="O14" s="227"/>
      <c r="P14" s="227"/>
      <c r="Q14" s="227"/>
      <c r="R14" s="227"/>
      <c r="S14" s="87"/>
      <c r="T14" s="87"/>
      <c r="U14" s="87"/>
      <c r="V14" s="31" t="str">
        <f t="shared" si="0"/>
        <v>QAP</v>
      </c>
      <c r="W14" s="90">
        <f>_xlfn.XLOOKUP(B14,'Escala mensal'!$E$4:$E$23,'Escala mensal'!$AH$4:$AH$23," ",0,1)</f>
        <v>0</v>
      </c>
      <c r="X14" s="57"/>
      <c r="Y14" s="57"/>
      <c r="Z14" s="63"/>
      <c r="AA14" s="63"/>
      <c r="AB14" s="63"/>
      <c r="AC14" s="63"/>
      <c r="AD14" s="63"/>
      <c r="AE14" s="63"/>
      <c r="AF14" s="63"/>
      <c r="AG14" s="57"/>
    </row>
    <row r="15" spans="1:37" s="17" customFormat="1" ht="22.1" customHeight="1" x14ac:dyDescent="0.25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227"/>
      <c r="M15" s="227"/>
      <c r="N15" s="227"/>
      <c r="O15" s="227"/>
      <c r="P15" s="227"/>
      <c r="Q15" s="227"/>
      <c r="R15" s="227"/>
      <c r="S15" s="227"/>
      <c r="T15" s="87"/>
      <c r="U15" s="87"/>
      <c r="V15" s="31" t="str">
        <f t="shared" si="0"/>
        <v>QAP</v>
      </c>
      <c r="W15" s="90">
        <f>_xlfn.XLOOKUP(B15,'Escala mensal'!$E$4:$E$23,'Escala mensal'!$AH$4:$AH$23," ",0,1)</f>
        <v>0</v>
      </c>
      <c r="X15" s="57"/>
      <c r="Y15" s="57"/>
      <c r="Z15" s="63"/>
      <c r="AA15" s="63"/>
      <c r="AB15" s="63"/>
      <c r="AC15" s="63"/>
      <c r="AD15" s="63"/>
      <c r="AE15" s="63"/>
      <c r="AF15" s="63"/>
      <c r="AG15" s="57"/>
    </row>
    <row r="16" spans="1:37" ht="22.1" hidden="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31" t="str">
        <f t="shared" si="0"/>
        <v>FOLGA</v>
      </c>
      <c r="W16" s="90" t="str">
        <f>_xlfn.XLOOKUP(B16,'Escala mensal'!$E$4:$E$23,'Escala mensal'!$AH$4:$AH$23," ",0,1)</f>
        <v>X</v>
      </c>
      <c r="X16" s="57"/>
      <c r="Y16" s="57"/>
      <c r="Z16" s="63"/>
      <c r="AA16" s="63"/>
      <c r="AB16" s="63"/>
      <c r="AC16" s="63"/>
      <c r="AD16" s="63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169" t="str">
        <f t="shared" si="0"/>
        <v>QAP</v>
      </c>
      <c r="W17" s="170">
        <f>_xlfn.XLOOKUP(B17,'Escala mensal'!$E$4:$E$23,'Escala mensal'!$AH$4:$AH$23," ",0,1)</f>
        <v>0</v>
      </c>
      <c r="X17" s="171"/>
      <c r="Y17" s="171"/>
      <c r="Z17" s="63"/>
      <c r="AA17" s="63"/>
      <c r="AB17" s="63"/>
      <c r="AC17" s="63"/>
      <c r="AD17" s="63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QAP</v>
      </c>
      <c r="W18" s="90">
        <f>_xlfn.XLOOKUP(B18,'Escala mensal'!$E$4:$E$23,'Escala mensal'!$AH$4:$AH$23," ",0,1)</f>
        <v>0</v>
      </c>
      <c r="X18" s="57"/>
      <c r="Y18" s="57"/>
      <c r="Z18" s="63"/>
      <c r="AA18" s="63"/>
      <c r="AB18" s="63"/>
      <c r="AC18" s="63"/>
      <c r="AD18" s="63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mensal'!$AH$4:$AH$23," ",0,1)</f>
        <v>0</v>
      </c>
      <c r="X19" s="57"/>
      <c r="Y19" s="57"/>
      <c r="Z19" s="63"/>
      <c r="AA19" s="63"/>
      <c r="AB19" s="63"/>
      <c r="AC19" s="63"/>
      <c r="AD19" s="63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mensal'!$AH$4:$AH$23," ",0,1)</f>
        <v>0</v>
      </c>
      <c r="X20" s="57"/>
      <c r="Y20" s="57"/>
      <c r="Z20" s="63"/>
      <c r="AA20" s="63"/>
      <c r="AB20" s="63"/>
      <c r="AC20" s="63"/>
      <c r="AD20" s="63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mensal'!$AH$4:$AH$23," ",0,1)</f>
        <v>0</v>
      </c>
      <c r="X21" s="57"/>
      <c r="Y21" s="57"/>
      <c r="Z21" s="63"/>
      <c r="AA21" s="63"/>
      <c r="AB21" s="63"/>
      <c r="AC21" s="63"/>
      <c r="AD21" s="63"/>
    </row>
    <row r="22" spans="1:37" ht="22.1" customHeight="1" x14ac:dyDescent="0.6">
      <c r="A22" s="253" t="str">
        <f>_xlfn.CONCAT(SUBTOTAL(103, $A$5:$A$20), " ", "Op. estacionamento")</f>
        <v>9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3"/>
      <c r="W22" s="54"/>
      <c r="X22" s="57"/>
      <c r="Y22" s="57"/>
      <c r="Z22" s="63"/>
      <c r="AA22" s="63"/>
      <c r="AB22" s="63"/>
      <c r="AC22" s="63"/>
      <c r="AD22" s="63"/>
    </row>
    <row r="23" spans="1:37" ht="22.1" hidden="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1">IF(W23=0,"QAP",IF(W23="X","FOLGA",IF(W23="F","FÉRIAS",IF(W23="A","FOLGA",IF(W23="O","FOLGA",IF(W23=9,"QAP",IF(W23=12,"QAP",IF(W23=6,"QAP",IF(W23=7,"QAP",IF(W23=14,"QAP",IF(W23=16,"QAP",IF(W23="B","FOLGA",IF(W23="T","QAP",IF(W23="N","QAP",IF(W23=10,"QAP",IF(W23=11,"QAP",IF(W23="AT","ATESTADO",IF(W23=" ","CONTRATAR"))))))))))))))))))</f>
        <v>FÉRIAS</v>
      </c>
      <c r="W23" s="90" t="str">
        <f>_xlfn.XLOOKUP(B23,'Escala mensal'!$E$28:$E$36,'Escala mensal'!$AH$28:$AH$36,,0,1)</f>
        <v>F</v>
      </c>
      <c r="X23" s="57"/>
      <c r="Y23" s="57"/>
      <c r="Z23" s="63"/>
      <c r="AA23" s="63"/>
      <c r="AB23" s="63"/>
      <c r="AC23" s="63"/>
      <c r="AD23" s="63"/>
    </row>
    <row r="24" spans="1:37" ht="22.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228"/>
      <c r="J24" s="228"/>
      <c r="K24" s="228"/>
      <c r="L24" s="228"/>
      <c r="M24" s="228"/>
      <c r="N24" s="228"/>
      <c r="O24" s="228"/>
      <c r="P24" s="228"/>
      <c r="Q24" s="88"/>
      <c r="R24" s="88"/>
      <c r="S24" s="88"/>
      <c r="T24" s="88"/>
      <c r="U24" s="89"/>
      <c r="V24" s="31" t="str">
        <f t="shared" si="1"/>
        <v>QAP</v>
      </c>
      <c r="W24" s="90">
        <f>_xlfn.XLOOKUP(B24,'Escala mensal'!$E$28:$E$36,'Escala mensal'!$AH$28:$AH$36,,0,1)</f>
        <v>0</v>
      </c>
      <c r="X24" s="57"/>
      <c r="Y24" s="57"/>
      <c r="Z24" s="63"/>
      <c r="AA24" s="63"/>
      <c r="AB24" s="63"/>
      <c r="AC24" s="63"/>
      <c r="AD24" s="63"/>
    </row>
    <row r="25" spans="1:37" ht="22.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88"/>
      <c r="G25" s="88"/>
      <c r="H25" s="88"/>
      <c r="I25" s="88"/>
      <c r="J25" s="88"/>
      <c r="K25" s="88"/>
      <c r="L25" s="88"/>
      <c r="M25" s="228"/>
      <c r="N25" s="228"/>
      <c r="O25" s="228"/>
      <c r="P25" s="228"/>
      <c r="Q25" s="228"/>
      <c r="R25" s="228"/>
      <c r="S25" s="228"/>
      <c r="T25" s="228"/>
      <c r="U25" s="228"/>
      <c r="V25" s="31" t="str">
        <f t="shared" si="1"/>
        <v>QAP</v>
      </c>
      <c r="W25" s="90">
        <f>_xlfn.XLOOKUP(B25,'Escala mensal'!$E$28:$E$36,'Escala mensal'!$AH$28:$AH$36,,0,1)</f>
        <v>0</v>
      </c>
      <c r="X25" s="57"/>
      <c r="Y25" s="57"/>
      <c r="Z25" s="63"/>
      <c r="AA25" s="63"/>
      <c r="AB25" s="63"/>
      <c r="AC25" s="63"/>
      <c r="AD25" s="63"/>
      <c r="AJ25" s="17"/>
    </row>
    <row r="26" spans="1:37" s="30" customFormat="1" ht="22.1" hidden="1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31" t="str">
        <f t="shared" si="1"/>
        <v>FOLGA</v>
      </c>
      <c r="W26" s="90" t="str">
        <f>_xlfn.XLOOKUP(B26,'Escala mensal'!$E$28:$E$36,'Escala mensal'!$AH$28:$AH$36,,0,1)</f>
        <v>X</v>
      </c>
      <c r="X26" s="59"/>
      <c r="Y26" s="59"/>
      <c r="Z26" s="63"/>
      <c r="AA26" s="63"/>
      <c r="AB26" s="63"/>
      <c r="AC26" s="63"/>
      <c r="AD26" s="63"/>
      <c r="AE26" s="64"/>
      <c r="AF26" s="63"/>
      <c r="AG26" s="59"/>
    </row>
    <row r="27" spans="1:37" s="30" customFormat="1" ht="22.1" customHeight="1" x14ac:dyDescent="0.6">
      <c r="A27" s="253" t="str">
        <f>CONCATENATE(SUBTOTAL(103, $A$23:$A$26), " ", "Cftv")</f>
        <v>2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4"/>
      <c r="W27" s="54"/>
      <c r="X27" s="59"/>
      <c r="Y27" s="59"/>
      <c r="Z27" s="63"/>
      <c r="AA27" s="63"/>
      <c r="AB27" s="63"/>
      <c r="AC27" s="63"/>
      <c r="AD27" s="63"/>
      <c r="AE27" s="64"/>
      <c r="AF27" s="63"/>
      <c r="AG27" s="59"/>
    </row>
    <row r="28" spans="1:37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FOLGA</v>
      </c>
      <c r="W28" s="90" t="str">
        <f>_xlfn.XLOOKUP(B28,'Escala mensal'!$E$28:$E$36,'Escala mensal'!$AH$28:$AH$36,,0,1)</f>
        <v>X</v>
      </c>
      <c r="X28" s="59"/>
      <c r="Y28" s="59"/>
      <c r="Z28" s="63"/>
      <c r="AA28" s="63"/>
      <c r="AB28" s="63"/>
      <c r="AC28" s="63"/>
      <c r="AD28" s="63"/>
      <c r="AE28" s="64"/>
      <c r="AF28" s="63"/>
      <c r="AG28" s="59"/>
    </row>
    <row r="29" spans="1:37" s="30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QAP</v>
      </c>
      <c r="W29" s="90">
        <f>_xlfn.XLOOKUP(B29,'Escala mensal'!$E$28:$E$36,'Escala mensal'!$AH$28:$AH$36,,0,1)</f>
        <v>0</v>
      </c>
      <c r="X29" s="59"/>
      <c r="Y29" s="59"/>
      <c r="Z29" s="63"/>
      <c r="AA29" s="63"/>
      <c r="AB29" s="63"/>
      <c r="AC29" s="63"/>
      <c r="AD29" s="63"/>
      <c r="AE29" s="64"/>
      <c r="AF29" s="63"/>
      <c r="AG29" s="59"/>
    </row>
    <row r="30" spans="1:37" s="30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QAP</v>
      </c>
      <c r="W30" s="90">
        <f>_xlfn.XLOOKUP(B30,'Escala mensal'!$E$28:$E$36,'Escala mensal'!$AH$28:$AH$36,,0,1)</f>
        <v>0</v>
      </c>
      <c r="X30" s="59"/>
      <c r="Y30" s="59"/>
      <c r="Z30" s="63"/>
      <c r="AA30" s="63"/>
      <c r="AB30" s="63"/>
      <c r="AC30" s="63"/>
      <c r="AD30" s="63"/>
      <c r="AE30" s="64"/>
      <c r="AF30" s="63"/>
      <c r="AG30" s="59"/>
    </row>
    <row r="31" spans="1:37" s="30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2"/>
        <v>QAP</v>
      </c>
      <c r="W31" s="90">
        <f>_xlfn.XLOOKUP(B31,'Escala mensal'!$E$28:$E$36,'Escala mensal'!$AH$28:$AH$36,,0,1)</f>
        <v>0</v>
      </c>
      <c r="X31" s="59"/>
      <c r="Y31" s="59"/>
      <c r="Z31" s="63"/>
      <c r="AA31" s="63"/>
      <c r="AB31" s="63"/>
      <c r="AC31" s="63"/>
      <c r="AD31" s="63"/>
      <c r="AE31" s="64"/>
      <c r="AF31" s="63"/>
      <c r="AG31" s="59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QAP</v>
      </c>
      <c r="W32" s="90">
        <f>_xlfn.XLOOKUP(B32,'Escala mensal'!$E$28:$E$36,'Escala mensal'!$AH$28:$AH$36,,0,1)</f>
        <v>0</v>
      </c>
      <c r="X32" s="57"/>
      <c r="Y32" s="57"/>
      <c r="Z32" s="63"/>
      <c r="AA32" s="63"/>
      <c r="AB32" s="63"/>
      <c r="AC32" s="63"/>
      <c r="AD32" s="63"/>
      <c r="AE32" s="64"/>
      <c r="AF32" s="64"/>
      <c r="AG32" s="56"/>
      <c r="AH32" s="34"/>
      <c r="AI32" s="34"/>
      <c r="AJ32" s="17"/>
      <c r="AK32" s="34"/>
    </row>
    <row r="33" spans="1:37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 xml:space="preserve">FOLGAS:  •   •   • colaborador10 •   • colaborador8 •   •   •   •   •   •   • colaborador9 •   •   •   •   •   •   •   •  • auxiliar2• auxiliar1•  •  •  •  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 xml:space="preserve">OP.Cftv :   • supervisor4 • auxiliar4 •  </v>
      </c>
      <c r="Q33" s="296"/>
      <c r="R33" s="296"/>
      <c r="S33" s="296"/>
      <c r="T33" s="296"/>
      <c r="U33" s="297"/>
      <c r="V33" s="177"/>
      <c r="W33" s="177"/>
      <c r="X33" s="99"/>
      <c r="Y33" s="99"/>
      <c r="Z33" s="99"/>
      <c r="AA33" s="99"/>
      <c r="AB33" s="99"/>
      <c r="AC33" s="99"/>
      <c r="AD33" s="99"/>
      <c r="AE33" s="178"/>
      <c r="AF33" s="178"/>
      <c r="AG33" s="178"/>
      <c r="AH33" s="179"/>
      <c r="AI33" s="179"/>
      <c r="AJ33" s="100"/>
      <c r="AK33" s="179"/>
    </row>
    <row r="34" spans="1:37" s="180" customFormat="1" ht="21.25" customHeight="1" x14ac:dyDescent="0.4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",$X$36)</f>
        <v xml:space="preserve">FÉRIAS:  •   •   •   •   •  •   •   •   •   •    •   •   •   •   •   •   •   • supervisor2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98"/>
      <c r="Q34" s="299"/>
      <c r="R34" s="299"/>
      <c r="S34" s="299"/>
      <c r="T34" s="299"/>
      <c r="U34" s="300"/>
      <c r="V34" s="99"/>
      <c r="W34" s="99"/>
      <c r="X34" s="99"/>
      <c r="Y34" s="99"/>
      <c r="Z34" s="99"/>
      <c r="AA34" s="99"/>
      <c r="AB34" s="99"/>
      <c r="AC34" s="99"/>
      <c r="AD34" s="99"/>
      <c r="AE34" s="178"/>
      <c r="AF34" s="178"/>
      <c r="AG34" s="178"/>
      <c r="AH34" s="179"/>
      <c r="AI34" s="179"/>
      <c r="AJ34" s="100"/>
      <c r="AK34" s="179"/>
    </row>
    <row r="35" spans="1:37" s="186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184"/>
      <c r="W35" s="184"/>
      <c r="X35" s="185" t="str">
        <f>_xlfn.XLOOKUP($A$35,$V$31,$B$31," ",0,1)</f>
        <v xml:space="preserve"> </v>
      </c>
      <c r="Y35" s="185"/>
      <c r="Z35" s="99"/>
      <c r="AA35" s="99"/>
      <c r="AB35" s="99"/>
      <c r="AC35" s="178"/>
      <c r="AD35" s="178"/>
      <c r="AE35" s="178"/>
      <c r="AF35" s="178"/>
      <c r="AG35" s="178"/>
      <c r="AH35" s="182"/>
      <c r="AI35" s="181"/>
      <c r="AJ35" s="181"/>
      <c r="AK35" s="181"/>
    </row>
    <row r="36" spans="1:37" s="60" customFormat="1" ht="36.700000000000003" hidden="1" customHeight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 xml:space="preserve"> 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>supervisor2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63"/>
      <c r="AC36" s="63"/>
      <c r="AD36" s="63"/>
      <c r="AE36" s="64"/>
      <c r="AF36" s="63"/>
      <c r="AG36" s="59"/>
      <c r="AH36" s="59"/>
      <c r="AI36" s="59"/>
      <c r="AJ36" s="59"/>
      <c r="AK36" s="59"/>
    </row>
    <row r="37" spans="1:37" s="33" customFormat="1" hidden="1" x14ac:dyDescent="0.6">
      <c r="A37" s="91" t="s">
        <v>154</v>
      </c>
      <c r="B37" s="91" t="str">
        <f>_xlfn.XLOOKUP($A$37,$V$5,$B$5," ",0,1)</f>
        <v xml:space="preserve"> </v>
      </c>
      <c r="C37" s="91" t="str">
        <f>_xlfn.XLOOKUP($A$37,$V$6,$B$6," ",0,1)</f>
        <v xml:space="preserve"> </v>
      </c>
      <c r="D37" s="91" t="str">
        <f>_xlfn.XLOOKUP($A$37,$V$7,$B$7," ",0,1)</f>
        <v>colaborador10</v>
      </c>
      <c r="E37" s="91" t="str">
        <f>_xlfn.XLOOKUP($A$37,$V$8,$B$8," ",0,1)</f>
        <v xml:space="preserve"> </v>
      </c>
      <c r="F37" s="91" t="str">
        <f>_xlfn.XLOOKUP($A$37,$V$9,$B$9,"",0,1)</f>
        <v>colaborador8</v>
      </c>
      <c r="G37" s="91" t="str">
        <f>_xlfn.XLOOKUP($A$37,$V$10,$B$10," ",0,1)</f>
        <v xml:space="preserve"> </v>
      </c>
      <c r="H37" s="91" t="str">
        <f>_xlfn.XLOOKUP($A$37,$V$11,$B$11," ",0,1)</f>
        <v xml:space="preserve"> </v>
      </c>
      <c r="I37" s="91" t="str">
        <f>_xlfn.XLOOKUP($A$37,$V$12,$B$12," ",0,1)</f>
        <v xml:space="preserve"> </v>
      </c>
      <c r="J37" s="91" t="str">
        <f>_xlfn.XLOOKUP($A$37,$V$13,$B$13," ",0,1)</f>
        <v xml:space="preserve"> </v>
      </c>
      <c r="K37" s="91" t="str">
        <f>_xlfn.XLOOKUP($A$37,$V$14,$B$14," ",0,1)</f>
        <v xml:space="preserve"> </v>
      </c>
      <c r="L37" s="91" t="str">
        <f>_xlfn.XLOOKUP($A$37,$V$15,$B$15," ",0,1)</f>
        <v xml:space="preserve"> </v>
      </c>
      <c r="M37" s="91" t="str">
        <f>_xlfn.XLOOKUP($A$37,$V$16,$B$16," ",0,1)</f>
        <v>colaborador9</v>
      </c>
      <c r="N37" s="91" t="str">
        <f>_xlfn.XLOOKUP($A$37,$V$17,$B$17," ",0,1)</f>
        <v xml:space="preserve"> </v>
      </c>
      <c r="O37" s="91" t="str">
        <f>_xlfn.XLOOKUP($A$37,$V$18,$B$18," ",0,1)</f>
        <v xml:space="preserve"> 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 xml:space="preserve"> </v>
      </c>
      <c r="T37" s="91" t="str">
        <f>_xlfn.XLOOKUP($A$37,$V$24,$B$24," ",0,1)</f>
        <v xml:space="preserve"> </v>
      </c>
      <c r="U37" s="91" t="str">
        <f>_xlfn.XLOOKUP($A$37,$V$25,$B$25," ",0,1)</f>
        <v xml:space="preserve"> </v>
      </c>
      <c r="V37" s="91" t="str">
        <f>_xlfn.XLOOKUP($A$37,$V$26,$B$26," ",0,1)</f>
        <v>auxiliar2</v>
      </c>
      <c r="W37" s="91" t="str">
        <f>_xlfn.XLOOKUP($A$37,$V$28,$B$28," ",0,1)</f>
        <v>auxiliar1</v>
      </c>
      <c r="X37" s="91" t="str">
        <f>_xlfn.XLOOKUP($A$37,$V$29,$B$29," ",0,1)</f>
        <v xml:space="preserve"> </v>
      </c>
      <c r="Y37" s="91" t="str">
        <f>_xlfn.XLOOKUP($A$37,$V$30,$B$30," ",0,1)</f>
        <v xml:space="preserve"> </v>
      </c>
      <c r="Z37" s="91" t="str">
        <f>_xlfn.XLOOKUP($A$37,$V$31,$B$31," ",0,1)</f>
        <v xml:space="preserve"> </v>
      </c>
      <c r="AA37" s="91" t="str">
        <f>_xlfn.XLOOKUP($A$37,$V$32,$B$32," ",0,1)</f>
        <v xml:space="preserve"> </v>
      </c>
      <c r="AB37" s="18"/>
      <c r="AC37" s="34"/>
      <c r="AD37" s="34"/>
      <c r="AE37" s="34"/>
      <c r="AF37" s="17"/>
      <c r="AG37" s="34"/>
      <c r="AH37" s="34"/>
      <c r="AI37" s="34"/>
      <c r="AJ37" s="34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8"/>
      <c r="AC38" s="34"/>
      <c r="AD38" s="34"/>
      <c r="AE38" s="34"/>
      <c r="AF38" s="17"/>
      <c r="AG38" s="34"/>
      <c r="AH38" s="34"/>
      <c r="AI38" s="34"/>
      <c r="AJ38" s="34"/>
      <c r="AK38" s="34"/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3">SUM($BF$274:$BW$274)</f>
        <v>0</v>
      </c>
      <c r="AO94" s="206">
        <f t="shared" si="3"/>
        <v>0</v>
      </c>
      <c r="AP94" s="206">
        <f t="shared" si="3"/>
        <v>0</v>
      </c>
      <c r="AQ94" s="206">
        <f t="shared" si="3"/>
        <v>0</v>
      </c>
      <c r="AR94" s="206">
        <f t="shared" si="3"/>
        <v>0</v>
      </c>
      <c r="AS94" s="206">
        <f t="shared" si="3"/>
        <v>0</v>
      </c>
      <c r="AT94" s="206">
        <f t="shared" si="3"/>
        <v>0</v>
      </c>
      <c r="AU94" s="206">
        <f t="shared" si="3"/>
        <v>0</v>
      </c>
      <c r="AV94" s="206">
        <f t="shared" si="3"/>
        <v>0</v>
      </c>
      <c r="AW94" s="206">
        <f t="shared" si="3"/>
        <v>0</v>
      </c>
      <c r="AX94" s="206">
        <f t="shared" si="3"/>
        <v>0</v>
      </c>
      <c r="AY94" s="206">
        <f t="shared" si="3"/>
        <v>0</v>
      </c>
      <c r="AZ94" s="206">
        <f t="shared" si="3"/>
        <v>0</v>
      </c>
      <c r="BA94" s="206">
        <f t="shared" si="3"/>
        <v>0</v>
      </c>
      <c r="BB94" s="206">
        <f t="shared" si="3"/>
        <v>0</v>
      </c>
      <c r="BC94" s="206">
        <f t="shared" si="3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ortState xmlns:xlrd2="http://schemas.microsoft.com/office/spreadsheetml/2017/richdata2" ref="A5:U21">
    <sortCondition ref="C5:C21"/>
  </sortState>
  <mergeCells count="214">
    <mergeCell ref="Q52:R52"/>
    <mergeCell ref="A71:B71"/>
    <mergeCell ref="E71:F71"/>
    <mergeCell ref="I71:J71"/>
    <mergeCell ref="M71:N71"/>
    <mergeCell ref="A52:B52"/>
    <mergeCell ref="E52:F52"/>
    <mergeCell ref="I52:J52"/>
    <mergeCell ref="M52:N52"/>
    <mergeCell ref="I65:J65"/>
    <mergeCell ref="M65:N65"/>
    <mergeCell ref="A70:B70"/>
    <mergeCell ref="E70:F70"/>
    <mergeCell ref="I70:J70"/>
    <mergeCell ref="M70:N70"/>
    <mergeCell ref="A67:B67"/>
    <mergeCell ref="E67:F67"/>
    <mergeCell ref="I67:J67"/>
    <mergeCell ref="M67:N67"/>
    <mergeCell ref="A68:B68"/>
    <mergeCell ref="E68:F68"/>
    <mergeCell ref="I68:J68"/>
    <mergeCell ref="M68:N68"/>
    <mergeCell ref="A65:B65"/>
    <mergeCell ref="E65:F65"/>
    <mergeCell ref="A66:B66"/>
    <mergeCell ref="E66:F66"/>
    <mergeCell ref="I66:J66"/>
    <mergeCell ref="M66:N66"/>
    <mergeCell ref="A69:B69"/>
    <mergeCell ref="E69:F69"/>
    <mergeCell ref="I69:J69"/>
    <mergeCell ref="M69:N69"/>
    <mergeCell ref="A62:B62"/>
    <mergeCell ref="E62:F62"/>
    <mergeCell ref="I62:J62"/>
    <mergeCell ref="M62:N62"/>
    <mergeCell ref="B61:C61"/>
    <mergeCell ref="F61:G61"/>
    <mergeCell ref="J61:K61"/>
    <mergeCell ref="N61:O61"/>
    <mergeCell ref="A64:B64"/>
    <mergeCell ref="E64:F64"/>
    <mergeCell ref="I64:J64"/>
    <mergeCell ref="A63:B63"/>
    <mergeCell ref="E63:F63"/>
    <mergeCell ref="I63:J63"/>
    <mergeCell ref="M63:N63"/>
    <mergeCell ref="M64:N64"/>
    <mergeCell ref="A60:B60"/>
    <mergeCell ref="E60:F60"/>
    <mergeCell ref="I60:J60"/>
    <mergeCell ref="M60:N60"/>
    <mergeCell ref="Q60:R60"/>
    <mergeCell ref="A59:B59"/>
    <mergeCell ref="E59:F59"/>
    <mergeCell ref="I59:J59"/>
    <mergeCell ref="M59:N59"/>
    <mergeCell ref="Q59:R59"/>
    <mergeCell ref="A58:B58"/>
    <mergeCell ref="E58:F58"/>
    <mergeCell ref="I58:J58"/>
    <mergeCell ref="M58:N58"/>
    <mergeCell ref="Q58:R58"/>
    <mergeCell ref="A57:B57"/>
    <mergeCell ref="E57:F57"/>
    <mergeCell ref="I57:J57"/>
    <mergeCell ref="M57:N57"/>
    <mergeCell ref="Q57:R57"/>
    <mergeCell ref="A56:B56"/>
    <mergeCell ref="E56:F56"/>
    <mergeCell ref="I56:J56"/>
    <mergeCell ref="M56:N56"/>
    <mergeCell ref="Q56:R56"/>
    <mergeCell ref="A55:B55"/>
    <mergeCell ref="E55:F55"/>
    <mergeCell ref="I55:J55"/>
    <mergeCell ref="M55:N55"/>
    <mergeCell ref="Q55:R55"/>
    <mergeCell ref="A54:B54"/>
    <mergeCell ref="E54:F54"/>
    <mergeCell ref="I54:J54"/>
    <mergeCell ref="M54:N54"/>
    <mergeCell ref="Q54:R54"/>
    <mergeCell ref="A53:B53"/>
    <mergeCell ref="E53:F53"/>
    <mergeCell ref="I53:J53"/>
    <mergeCell ref="M53:N53"/>
    <mergeCell ref="Q53:R53"/>
    <mergeCell ref="A51:B51"/>
    <mergeCell ref="E51:F51"/>
    <mergeCell ref="I51:J51"/>
    <mergeCell ref="M51:N51"/>
    <mergeCell ref="Q51:R51"/>
    <mergeCell ref="B50:C50"/>
    <mergeCell ref="F50:G50"/>
    <mergeCell ref="J50:K50"/>
    <mergeCell ref="N50:O50"/>
    <mergeCell ref="R50:S50"/>
    <mergeCell ref="A49:B49"/>
    <mergeCell ref="E49:F49"/>
    <mergeCell ref="I49:J49"/>
    <mergeCell ref="M49:N49"/>
    <mergeCell ref="Q49:R49"/>
    <mergeCell ref="A48:B48"/>
    <mergeCell ref="E48:F48"/>
    <mergeCell ref="I48:J48"/>
    <mergeCell ref="M48:N48"/>
    <mergeCell ref="Q48:R48"/>
    <mergeCell ref="A47:B47"/>
    <mergeCell ref="E47:F47"/>
    <mergeCell ref="I47:J47"/>
    <mergeCell ref="M47:N47"/>
    <mergeCell ref="Q47:R47"/>
    <mergeCell ref="A46:B46"/>
    <mergeCell ref="E46:F46"/>
    <mergeCell ref="I46:J46"/>
    <mergeCell ref="M46:N46"/>
    <mergeCell ref="Q46:R46"/>
    <mergeCell ref="I43:J43"/>
    <mergeCell ref="M43:N43"/>
    <mergeCell ref="Q43:R43"/>
    <mergeCell ref="A42:B42"/>
    <mergeCell ref="E42:F42"/>
    <mergeCell ref="I42:J42"/>
    <mergeCell ref="M42:N42"/>
    <mergeCell ref="Q42:R42"/>
    <mergeCell ref="A45:B45"/>
    <mergeCell ref="E45:F45"/>
    <mergeCell ref="I45:J45"/>
    <mergeCell ref="M45:N45"/>
    <mergeCell ref="Q45:R45"/>
    <mergeCell ref="A44:B44"/>
    <mergeCell ref="E44:F44"/>
    <mergeCell ref="I44:J44"/>
    <mergeCell ref="M44:N44"/>
    <mergeCell ref="Q44:R44"/>
    <mergeCell ref="A1:N1"/>
    <mergeCell ref="O1:Q1"/>
    <mergeCell ref="A2:L3"/>
    <mergeCell ref="M2:Q2"/>
    <mergeCell ref="S1:T1"/>
    <mergeCell ref="A22:C22"/>
    <mergeCell ref="A27:C27"/>
    <mergeCell ref="P33:U34"/>
    <mergeCell ref="A34:O34"/>
    <mergeCell ref="R2:U2"/>
    <mergeCell ref="BE197:BW197"/>
    <mergeCell ref="BE216:BW216"/>
    <mergeCell ref="B39:C39"/>
    <mergeCell ref="F39:G39"/>
    <mergeCell ref="J39:K39"/>
    <mergeCell ref="N39:O39"/>
    <mergeCell ref="R39:S39"/>
    <mergeCell ref="AD3:AF3"/>
    <mergeCell ref="A33:O33"/>
    <mergeCell ref="A35:J35"/>
    <mergeCell ref="K35:U35"/>
    <mergeCell ref="Y1:Y4"/>
    <mergeCell ref="A41:B41"/>
    <mergeCell ref="E41:F41"/>
    <mergeCell ref="I41:J41"/>
    <mergeCell ref="M41:N41"/>
    <mergeCell ref="Q41:R41"/>
    <mergeCell ref="A40:B40"/>
    <mergeCell ref="E40:F40"/>
    <mergeCell ref="I40:J40"/>
    <mergeCell ref="M40:N40"/>
    <mergeCell ref="Q40:R40"/>
    <mergeCell ref="A43:B43"/>
    <mergeCell ref="E43:F43"/>
    <mergeCell ref="R61:S61"/>
    <mergeCell ref="Q62:R62"/>
    <mergeCell ref="Q63:R63"/>
    <mergeCell ref="Q64:R64"/>
    <mergeCell ref="Q65:R65"/>
    <mergeCell ref="Q66:R66"/>
    <mergeCell ref="Q67:R67"/>
    <mergeCell ref="Q68:R68"/>
    <mergeCell ref="Q69:R69"/>
    <mergeCell ref="Q70:R70"/>
    <mergeCell ref="Q71:R71"/>
    <mergeCell ref="B72:C72"/>
    <mergeCell ref="F72:G72"/>
    <mergeCell ref="A73:B73"/>
    <mergeCell ref="E73:F73"/>
    <mergeCell ref="A74:B74"/>
    <mergeCell ref="E74:F74"/>
    <mergeCell ref="A75:B75"/>
    <mergeCell ref="E75:F75"/>
    <mergeCell ref="BE235:BW235"/>
    <mergeCell ref="BE254:BW254"/>
    <mergeCell ref="BE273:BW273"/>
    <mergeCell ref="BE292:BW292"/>
    <mergeCell ref="A81:B81"/>
    <mergeCell ref="E81:F81"/>
    <mergeCell ref="A82:B82"/>
    <mergeCell ref="E82:F82"/>
    <mergeCell ref="A76:B76"/>
    <mergeCell ref="E76:F76"/>
    <mergeCell ref="A77:B77"/>
    <mergeCell ref="E77:F77"/>
    <mergeCell ref="A78:B78"/>
    <mergeCell ref="E78:F78"/>
    <mergeCell ref="A79:B79"/>
    <mergeCell ref="E79:F79"/>
    <mergeCell ref="A80:B80"/>
    <mergeCell ref="E80:F80"/>
    <mergeCell ref="BE83:BW83"/>
    <mergeCell ref="BE102:BW102"/>
    <mergeCell ref="BE121:BW121"/>
    <mergeCell ref="BE140:BW140"/>
    <mergeCell ref="BE159:BW159"/>
    <mergeCell ref="BE178:BW178"/>
  </mergeCells>
  <conditionalFormatting sqref="V39:Y1048576 A83:U1048576">
    <cfRule type="containsText" dxfId="435" priority="4831" operator="containsText" text="qrf">
      <formula>NOT(ISERROR(SEARCH("qrf",A39)))</formula>
    </cfRule>
  </conditionalFormatting>
  <conditionalFormatting sqref="AC2:AJ2">
    <cfRule type="cellIs" dxfId="434" priority="4824" operator="equal">
      <formula>$M$2</formula>
    </cfRule>
  </conditionalFormatting>
  <conditionalFormatting sqref="AD3">
    <cfRule type="cellIs" dxfId="433" priority="4823" operator="equal">
      <formula>$M$2</formula>
    </cfRule>
  </conditionalFormatting>
  <conditionalFormatting sqref="M3">
    <cfRule type="containsText" dxfId="432" priority="2364" operator="containsText" text="qrf">
      <formula>NOT(ISERROR(SEARCH("qrf",M3)))</formula>
    </cfRule>
  </conditionalFormatting>
  <conditionalFormatting sqref="A1:N1">
    <cfRule type="containsText" dxfId="431" priority="2363" operator="containsText" text="qrf">
      <formula>NOT(ISERROR(SEARCH("qrf",A1)))</formula>
    </cfRule>
  </conditionalFormatting>
  <conditionalFormatting sqref="O1">
    <cfRule type="containsText" dxfId="430" priority="2362" operator="containsText" text="qrf">
      <formula>NOT(ISERROR(SEARCH("qrf",O1)))</formula>
    </cfRule>
  </conditionalFormatting>
  <conditionalFormatting sqref="B28:B32">
    <cfRule type="containsText" dxfId="429" priority="2358" operator="containsText" text="qrf">
      <formula>NOT(ISERROR(SEARCH("qrf",B28)))</formula>
    </cfRule>
  </conditionalFormatting>
  <conditionalFormatting sqref="B28:B32">
    <cfRule type="cellIs" dxfId="428" priority="2357" operator="equal">
      <formula>0</formula>
    </cfRule>
  </conditionalFormatting>
  <conditionalFormatting sqref="A28:A32">
    <cfRule type="containsText" dxfId="427" priority="2349" operator="containsText" text="qrf">
      <formula>NOT(ISERROR(SEARCH("qrf",A28)))</formula>
    </cfRule>
  </conditionalFormatting>
  <conditionalFormatting sqref="B28:B32">
    <cfRule type="containsText" dxfId="426" priority="2348" operator="containsText" text="qrf">
      <formula>NOT(ISERROR(SEARCH("qrf",B28)))</formula>
    </cfRule>
  </conditionalFormatting>
  <conditionalFormatting sqref="D28:U32">
    <cfRule type="containsText" dxfId="425" priority="2346" operator="containsText" text="valet">
      <formula>NOT(ISERROR(SEARCH("valet",D28)))</formula>
    </cfRule>
    <cfRule type="containsText" dxfId="424" priority="2347" operator="containsText" text="qrf">
      <formula>NOT(ISERROR(SEARCH("qrf",D28)))</formula>
    </cfRule>
  </conditionalFormatting>
  <conditionalFormatting sqref="M2">
    <cfRule type="containsText" dxfId="423" priority="387" operator="containsText" text="qrf">
      <formula>NOT(ISERROR(SEARCH("qrf",M2)))</formula>
    </cfRule>
  </conditionalFormatting>
  <conditionalFormatting sqref="C22">
    <cfRule type="containsText" dxfId="422" priority="366" operator="containsText" text="qrf">
      <formula>NOT(ISERROR(SEARCH("qrf",C22)))</formula>
    </cfRule>
  </conditionalFormatting>
  <conditionalFormatting sqref="B22">
    <cfRule type="containsText" dxfId="421" priority="365" operator="containsText" text="qrf">
      <formula>NOT(ISERROR(SEARCH("qrf",B22)))</formula>
    </cfRule>
  </conditionalFormatting>
  <conditionalFormatting sqref="B22">
    <cfRule type="cellIs" dxfId="420" priority="364" operator="equal">
      <formula>0</formula>
    </cfRule>
  </conditionalFormatting>
  <conditionalFormatting sqref="C22">
    <cfRule type="containsText" dxfId="419" priority="360" operator="containsText" text="12:40x21:00">
      <formula>NOT(ISERROR(SEARCH("12:40x21:00",C22)))</formula>
    </cfRule>
    <cfRule type="containsText" dxfId="418" priority="361" operator="containsText" text="16:40">
      <formula>NOT(ISERROR(SEARCH("16:40",C22)))</formula>
    </cfRule>
    <cfRule type="containsText" dxfId="417" priority="362" operator="containsText" text="09:40">
      <formula>NOT(ISERROR(SEARCH("09:40",C22)))</formula>
    </cfRule>
    <cfRule type="containsText" dxfId="416" priority="363" operator="containsText" text="14:40">
      <formula>NOT(ISERROR(SEARCH("14:40",C22)))</formula>
    </cfRule>
  </conditionalFormatting>
  <conditionalFormatting sqref="A22">
    <cfRule type="containsText" dxfId="415" priority="359" operator="containsText" text="qrf">
      <formula>NOT(ISERROR(SEARCH("qrf",A22)))</formula>
    </cfRule>
  </conditionalFormatting>
  <conditionalFormatting sqref="C27">
    <cfRule type="containsText" dxfId="414" priority="358" operator="containsText" text="qrf">
      <formula>NOT(ISERROR(SEARCH("qrf",C27)))</formula>
    </cfRule>
  </conditionalFormatting>
  <conditionalFormatting sqref="B27">
    <cfRule type="containsText" dxfId="413" priority="357" operator="containsText" text="qrf">
      <formula>NOT(ISERROR(SEARCH("qrf",B27)))</formula>
    </cfRule>
  </conditionalFormatting>
  <conditionalFormatting sqref="B27">
    <cfRule type="cellIs" dxfId="412" priority="356" operator="equal">
      <formula>0</formula>
    </cfRule>
  </conditionalFormatting>
  <conditionalFormatting sqref="C27">
    <cfRule type="containsText" dxfId="411" priority="352" operator="containsText" text="12:40x21:00">
      <formula>NOT(ISERROR(SEARCH("12:40x21:00",C27)))</formula>
    </cfRule>
    <cfRule type="containsText" dxfId="410" priority="353" operator="containsText" text="16:40">
      <formula>NOT(ISERROR(SEARCH("16:40",C27)))</formula>
    </cfRule>
    <cfRule type="containsText" dxfId="409" priority="354" operator="containsText" text="09:40">
      <formula>NOT(ISERROR(SEARCH("09:40",C27)))</formula>
    </cfRule>
    <cfRule type="containsText" dxfId="408" priority="355" operator="containsText" text="14:40">
      <formula>NOT(ISERROR(SEARCH("14:40",C27)))</formula>
    </cfRule>
  </conditionalFormatting>
  <conditionalFormatting sqref="A27">
    <cfRule type="containsText" dxfId="407" priority="351" operator="containsText" text="qrf">
      <formula>NOT(ISERROR(SEARCH("qrf",A27)))</formula>
    </cfRule>
  </conditionalFormatting>
  <conditionalFormatting sqref="D22:U22">
    <cfRule type="cellIs" dxfId="406" priority="339" operator="equal">
      <formula>0</formula>
    </cfRule>
    <cfRule type="containsText" dxfId="405" priority="342" operator="containsText" text="valet">
      <formula>NOT(ISERROR(SEARCH("valet",D22)))</formula>
    </cfRule>
    <cfRule type="containsText" dxfId="404" priority="343" operator="containsText" text="qrf">
      <formula>NOT(ISERROR(SEARCH("qrf",D22)))</formula>
    </cfRule>
  </conditionalFormatting>
  <conditionalFormatting sqref="D22:U22">
    <cfRule type="cellIs" dxfId="403" priority="340" operator="greaterThan">
      <formula>4</formula>
    </cfRule>
    <cfRule type="cellIs" dxfId="402" priority="341" operator="lessThan">
      <formula>4</formula>
    </cfRule>
  </conditionalFormatting>
  <conditionalFormatting sqref="D27:U27">
    <cfRule type="cellIs" dxfId="401" priority="335" operator="equal">
      <formula>0</formula>
    </cfRule>
    <cfRule type="containsText" dxfId="400" priority="337" operator="containsText" text="valet">
      <formula>NOT(ISERROR(SEARCH("valet",D27)))</formula>
    </cfRule>
    <cfRule type="containsText" dxfId="399" priority="338" operator="containsText" text="qrf">
      <formula>NOT(ISERROR(SEARCH("qrf",D27)))</formula>
    </cfRule>
  </conditionalFormatting>
  <conditionalFormatting sqref="D27:U27">
    <cfRule type="cellIs" dxfId="398" priority="336" operator="equal">
      <formula>1</formula>
    </cfRule>
  </conditionalFormatting>
  <conditionalFormatting sqref="A36:AA38">
    <cfRule type="cellIs" dxfId="397" priority="326" operator="equal">
      <formula>"caixa"</formula>
    </cfRule>
    <cfRule type="cellIs" dxfId="396" priority="327" operator="equal">
      <formula>"valet"</formula>
    </cfRule>
    <cfRule type="cellIs" dxfId="395" priority="328" operator="equal">
      <formula>"qrf"</formula>
    </cfRule>
  </conditionalFormatting>
  <conditionalFormatting sqref="W5:W21">
    <cfRule type="cellIs" dxfId="394" priority="272" operator="equal">
      <formula>"caixa"</formula>
    </cfRule>
    <cfRule type="cellIs" dxfId="393" priority="273" operator="equal">
      <formula>"valet"</formula>
    </cfRule>
    <cfRule type="cellIs" dxfId="392" priority="274" operator="equal">
      <formula>"qrf"</formula>
    </cfRule>
  </conditionalFormatting>
  <conditionalFormatting sqref="W23:W26 W28:W32">
    <cfRule type="cellIs" dxfId="391" priority="269" operator="equal">
      <formula>"caixa"</formula>
    </cfRule>
    <cfRule type="cellIs" dxfId="390" priority="270" operator="equal">
      <formula>"valet"</formula>
    </cfRule>
    <cfRule type="cellIs" dxfId="389" priority="271" operator="equal">
      <formula>"qrf"</formula>
    </cfRule>
  </conditionalFormatting>
  <conditionalFormatting sqref="C28:C32">
    <cfRule type="containsText" dxfId="388" priority="265" operator="containsText" text="qrf">
      <formula>NOT(ISERROR(SEARCH("qrf",C28)))</formula>
    </cfRule>
  </conditionalFormatting>
  <conditionalFormatting sqref="C28:C32">
    <cfRule type="containsText" dxfId="387" priority="261" operator="containsText" text="12:40 X 21:00">
      <formula>NOT(ISERROR(SEARCH("12:40 X 21:00",C28)))</formula>
    </cfRule>
    <cfRule type="containsText" dxfId="386" priority="262" operator="containsText" text="16:40">
      <formula>NOT(ISERROR(SEARCH("16:40",C28)))</formula>
    </cfRule>
    <cfRule type="containsText" dxfId="385" priority="263" operator="containsText" text="09:40">
      <formula>NOT(ISERROR(SEARCH("09:40",C28)))</formula>
    </cfRule>
    <cfRule type="containsText" dxfId="384" priority="264" operator="containsText" text="14:40">
      <formula>NOT(ISERROR(SEARCH("14:40",C28)))</formula>
    </cfRule>
  </conditionalFormatting>
  <conditionalFormatting sqref="A2:L3">
    <cfRule type="cellIs" dxfId="383" priority="253" operator="equal">
      <formula>"caixa"</formula>
    </cfRule>
    <cfRule type="cellIs" dxfId="382" priority="254" operator="equal">
      <formula>"valet"</formula>
    </cfRule>
    <cfRule type="cellIs" dxfId="381" priority="255" operator="equal">
      <formula>"qrf"</formula>
    </cfRule>
  </conditionalFormatting>
  <conditionalFormatting sqref="U72:U82">
    <cfRule type="containsText" dxfId="380" priority="241" operator="containsText" text="qrf">
      <formula>NOT(ISERROR(SEARCH("qrf",U72)))</formula>
    </cfRule>
  </conditionalFormatting>
  <conditionalFormatting sqref="U70:U71">
    <cfRule type="containsText" dxfId="379" priority="240" operator="containsText" text="qrf">
      <formula>NOT(ISERROR(SEARCH("qrf",U70)))</formula>
    </cfRule>
  </conditionalFormatting>
  <conditionalFormatting sqref="U60:U69">
    <cfRule type="containsText" dxfId="378" priority="239" operator="containsText" text="qrf">
      <formula>NOT(ISERROR(SEARCH("qrf",U60)))</formula>
    </cfRule>
  </conditionalFormatting>
  <conditionalFormatting sqref="T39:T82">
    <cfRule type="containsText" dxfId="377" priority="235" operator="containsText" text="CAIXA">
      <formula>NOT(ISERROR(SEARCH("CAIXA",T39)))</formula>
    </cfRule>
    <cfRule type="containsText" dxfId="376" priority="236" operator="containsText" text="VALET">
      <formula>NOT(ISERROR(SEARCH("VALET",T39)))</formula>
    </cfRule>
    <cfRule type="cellIs" dxfId="375" priority="237" operator="equal">
      <formula>"QRF"</formula>
    </cfRule>
    <cfRule type="containsText" dxfId="374" priority="238" operator="containsText" text="ECHO 21">
      <formula>NOT(ISERROR(SEARCH("ECHO 21",T39)))</formula>
    </cfRule>
  </conditionalFormatting>
  <conditionalFormatting sqref="U4">
    <cfRule type="containsText" dxfId="373" priority="147" operator="containsText" text="qrf">
      <formula>NOT(ISERROR(SEARCH("qrf",U4)))</formula>
    </cfRule>
  </conditionalFormatting>
  <conditionalFormatting sqref="D4:T4 A4:B4">
    <cfRule type="containsText" dxfId="372" priority="146" operator="containsText" text="qrf">
      <formula>NOT(ISERROR(SEARCH("qrf",A4)))</formula>
    </cfRule>
  </conditionalFormatting>
  <conditionalFormatting sqref="C4">
    <cfRule type="containsText" dxfId="371" priority="145" operator="containsText" text="qrf">
      <formula>NOT(ISERROR(SEARCH("qrf",C4)))</formula>
    </cfRule>
  </conditionalFormatting>
  <conditionalFormatting sqref="A23:A26">
    <cfRule type="cellIs" dxfId="370" priority="112" operator="equal">
      <formula>"caixa"</formula>
    </cfRule>
    <cfRule type="cellIs" dxfId="369" priority="113" operator="equal">
      <formula>"valet"</formula>
    </cfRule>
    <cfRule type="cellIs" dxfId="368" priority="114" operator="equal">
      <formula>"qrf"</formula>
    </cfRule>
  </conditionalFormatting>
  <conditionalFormatting sqref="B23:B26">
    <cfRule type="cellIs" dxfId="367" priority="97" operator="equal">
      <formula>"caixa"</formula>
    </cfRule>
    <cfRule type="cellIs" dxfId="366" priority="98" operator="equal">
      <formula>"valet"</formula>
    </cfRule>
    <cfRule type="cellIs" dxfId="365" priority="99" operator="equal">
      <formula>"qrf"</formula>
    </cfRule>
  </conditionalFormatting>
  <conditionalFormatting sqref="C23:C26">
    <cfRule type="containsText" dxfId="364" priority="91" operator="containsText" text="qrf">
      <formula>NOT(ISERROR(SEARCH("qrf",C23)))</formula>
    </cfRule>
  </conditionalFormatting>
  <conditionalFormatting sqref="C23:C26">
    <cfRule type="containsText" dxfId="363" priority="87" operator="containsText" text="12:40 X 21:00">
      <formula>NOT(ISERROR(SEARCH("12:40 X 21:00",C23)))</formula>
    </cfRule>
    <cfRule type="containsText" dxfId="362" priority="88" operator="containsText" text="16:40">
      <formula>NOT(ISERROR(SEARCH("16:40",C23)))</formula>
    </cfRule>
    <cfRule type="containsText" dxfId="361" priority="89" operator="containsText" text="09:40">
      <formula>NOT(ISERROR(SEARCH("09:40",C23)))</formula>
    </cfRule>
    <cfRule type="containsText" dxfId="360" priority="90" operator="containsText" text="14:40">
      <formula>NOT(ISERROR(SEARCH("14:40",C23)))</formula>
    </cfRule>
  </conditionalFormatting>
  <conditionalFormatting sqref="D23:T23">
    <cfRule type="cellIs" dxfId="359" priority="84" operator="equal">
      <formula>"caixa"</formula>
    </cfRule>
    <cfRule type="cellIs" dxfId="358" priority="85" operator="equal">
      <formula>"valet"</formula>
    </cfRule>
    <cfRule type="cellIs" dxfId="357" priority="86" operator="equal">
      <formula>"qrf"</formula>
    </cfRule>
  </conditionalFormatting>
  <conditionalFormatting sqref="D25:U26 D24:G24 I24:T24">
    <cfRule type="cellIs" dxfId="356" priority="81" operator="equal">
      <formula>"caixa"</formula>
    </cfRule>
    <cfRule type="cellIs" dxfId="355" priority="82" operator="equal">
      <formula>"valet"</formula>
    </cfRule>
    <cfRule type="cellIs" dxfId="354" priority="83" operator="equal">
      <formula>"qrf"</formula>
    </cfRule>
  </conditionalFormatting>
  <conditionalFormatting sqref="H24">
    <cfRule type="cellIs" dxfId="353" priority="78" operator="equal">
      <formula>"caixa"</formula>
    </cfRule>
    <cfRule type="cellIs" dxfId="352" priority="79" operator="equal">
      <formula>"valet"</formula>
    </cfRule>
    <cfRule type="cellIs" dxfId="351" priority="80" operator="equal">
      <formula>"qrf"</formula>
    </cfRule>
  </conditionalFormatting>
  <conditionalFormatting sqref="V1:X4">
    <cfRule type="cellIs" dxfId="350" priority="57" operator="equal">
      <formula>"caixa"</formula>
    </cfRule>
    <cfRule type="cellIs" dxfId="349" priority="58" operator="equal">
      <formula>"valet"</formula>
    </cfRule>
    <cfRule type="cellIs" dxfId="348" priority="59" operator="equal">
      <formula>"qrf"</formula>
    </cfRule>
  </conditionalFormatting>
  <conditionalFormatting sqref="A39:S82">
    <cfRule type="containsText" dxfId="347" priority="53" operator="containsText" text="CAIXA">
      <formula>NOT(ISERROR(SEARCH("CAIXA",A39)))</formula>
    </cfRule>
    <cfRule type="containsText" dxfId="346" priority="54" operator="containsText" text="VALET">
      <formula>NOT(ISERROR(SEARCH("VALET",A39)))</formula>
    </cfRule>
    <cfRule type="cellIs" dxfId="345" priority="55" operator="equal">
      <formula>"QRF"</formula>
    </cfRule>
    <cfRule type="containsText" dxfId="344" priority="56" operator="containsText" text="ECHO 21">
      <formula>NOT(ISERROR(SEARCH("ECHO 21",A39)))</formula>
    </cfRule>
  </conditionalFormatting>
  <conditionalFormatting sqref="C39:C82">
    <cfRule type="containsText" dxfId="343" priority="51" operator="containsText" text="12:40 x 21:00">
      <formula>NOT(ISERROR(SEARCH("12:40 x 21:00",C39)))</formula>
    </cfRule>
    <cfRule type="containsText" dxfId="342" priority="52" operator="containsText" text="14:40 X 23:00">
      <formula>NOT(ISERROR(SEARCH("14:40 X 23:00",C39)))</formula>
    </cfRule>
  </conditionalFormatting>
  <conditionalFormatting sqref="C5:C21">
    <cfRule type="containsText" dxfId="341" priority="50" operator="containsText" text="qrf">
      <formula>NOT(ISERROR(SEARCH("qrf",C5)))</formula>
    </cfRule>
  </conditionalFormatting>
  <conditionalFormatting sqref="C5:C21">
    <cfRule type="containsText" dxfId="340" priority="46" operator="containsText" text="12:40 X 21:00">
      <formula>NOT(ISERROR(SEARCH("12:40 X 21:00",C5)))</formula>
    </cfRule>
    <cfRule type="containsText" dxfId="339" priority="47" operator="containsText" text="16:40">
      <formula>NOT(ISERROR(SEARCH("16:40",C5)))</formula>
    </cfRule>
    <cfRule type="containsText" dxfId="338" priority="48" operator="containsText" text="09:40">
      <formula>NOT(ISERROR(SEARCH("09:40",C5)))</formula>
    </cfRule>
    <cfRule type="containsText" dxfId="337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336" priority="43" operator="equal">
      <formula>"caixa"</formula>
    </cfRule>
    <cfRule type="cellIs" dxfId="335" priority="44" operator="equal">
      <formula>"valet"</formula>
    </cfRule>
    <cfRule type="cellIs" dxfId="334" priority="45" operator="equal">
      <formula>"qrf"</formula>
    </cfRule>
  </conditionalFormatting>
  <conditionalFormatting sqref="B19:B21">
    <cfRule type="cellIs" dxfId="333" priority="40" operator="equal">
      <formula>"caixa"</formula>
    </cfRule>
    <cfRule type="cellIs" dxfId="332" priority="41" operator="equal">
      <formula>"valet"</formula>
    </cfRule>
    <cfRule type="cellIs" dxfId="331" priority="42" operator="equal">
      <formula>"qrf"</formula>
    </cfRule>
  </conditionalFormatting>
  <conditionalFormatting sqref="D16:T18 U16:U17 D5:U15">
    <cfRule type="containsText" dxfId="330" priority="36" operator="containsText" text="CAIXA">
      <formula>NOT(ISERROR(SEARCH("CAIXA",D5)))</formula>
    </cfRule>
    <cfRule type="containsText" dxfId="329" priority="37" operator="containsText" text="VALET">
      <formula>NOT(ISERROR(SEARCH("VALET",D5)))</formula>
    </cfRule>
    <cfRule type="cellIs" dxfId="328" priority="38" operator="equal">
      <formula>"QRF"</formula>
    </cfRule>
    <cfRule type="containsText" dxfId="327" priority="39" operator="containsText" text="ECHO 21">
      <formula>NOT(ISERROR(SEARCH("ECHO 21",D5)))</formula>
    </cfRule>
  </conditionalFormatting>
  <conditionalFormatting sqref="B12">
    <cfRule type="cellIs" dxfId="326" priority="33" operator="equal">
      <formula>"caixa"</formula>
    </cfRule>
    <cfRule type="cellIs" dxfId="325" priority="34" operator="equal">
      <formula>"valet"</formula>
    </cfRule>
    <cfRule type="cellIs" dxfId="324" priority="35" operator="equal">
      <formula>"qrf"</formula>
    </cfRule>
  </conditionalFormatting>
  <conditionalFormatting sqref="BE84:BE100 BE103:BE119">
    <cfRule type="containsText" dxfId="323" priority="32" operator="containsText" text="qrf">
      <formula>NOT(ISERROR(SEARCH("qrf",BE84)))</formula>
    </cfRule>
  </conditionalFormatting>
  <conditionalFormatting sqref="BF84:BW100 BF103:BW119 BF136:BW138">
    <cfRule type="containsText" dxfId="322" priority="31" operator="containsText" text="1">
      <formula>NOT(ISERROR(SEARCH("1",BF84)))</formula>
    </cfRule>
  </conditionalFormatting>
  <conditionalFormatting sqref="AM83:BC83">
    <cfRule type="containsText" dxfId="321" priority="30" operator="containsText" text="qrf">
      <formula>NOT(ISERROR(SEARCH("qrf",AM83)))</formula>
    </cfRule>
  </conditionalFormatting>
  <conditionalFormatting sqref="BE122:BE138">
    <cfRule type="containsText" dxfId="320" priority="29" operator="containsText" text="qrf">
      <formula>NOT(ISERROR(SEARCH("qrf",BE122)))</formula>
    </cfRule>
  </conditionalFormatting>
  <conditionalFormatting sqref="BE141:BE157">
    <cfRule type="containsText" dxfId="319" priority="28" operator="containsText" text="qrf">
      <formula>NOT(ISERROR(SEARCH("qrf",BE141)))</formula>
    </cfRule>
  </conditionalFormatting>
  <conditionalFormatting sqref="BE160:BE176">
    <cfRule type="containsText" dxfId="318" priority="27" operator="containsText" text="qrf">
      <formula>NOT(ISERROR(SEARCH("qrf",BE160)))</formula>
    </cfRule>
  </conditionalFormatting>
  <conditionalFormatting sqref="BE179:BE195">
    <cfRule type="containsText" dxfId="317" priority="26" operator="containsText" text="qrf">
      <formula>NOT(ISERROR(SEARCH("qrf",BE179)))</formula>
    </cfRule>
  </conditionalFormatting>
  <conditionalFormatting sqref="BE198:BE214">
    <cfRule type="containsText" dxfId="316" priority="25" operator="containsText" text="qrf">
      <formula>NOT(ISERROR(SEARCH("qrf",BE198)))</formula>
    </cfRule>
  </conditionalFormatting>
  <conditionalFormatting sqref="BE217:BE233">
    <cfRule type="containsText" dxfId="315" priority="24" operator="containsText" text="qrf">
      <formula>NOT(ISERROR(SEARCH("qrf",BE217)))</formula>
    </cfRule>
  </conditionalFormatting>
  <conditionalFormatting sqref="BE236:BE252">
    <cfRule type="containsText" dxfId="314" priority="23" operator="containsText" text="qrf">
      <formula>NOT(ISERROR(SEARCH("qrf",BE236)))</formula>
    </cfRule>
  </conditionalFormatting>
  <conditionalFormatting sqref="BF122:BW135">
    <cfRule type="containsText" dxfId="313" priority="22" operator="containsText" text="1">
      <formula>NOT(ISERROR(SEARCH("1",BF122)))</formula>
    </cfRule>
  </conditionalFormatting>
  <conditionalFormatting sqref="BF141:BW154">
    <cfRule type="containsText" dxfId="312" priority="21" operator="containsText" text="1">
      <formula>NOT(ISERROR(SEARCH("1",BF141)))</formula>
    </cfRule>
  </conditionalFormatting>
  <conditionalFormatting sqref="BF160:BW173">
    <cfRule type="containsText" dxfId="311" priority="20" operator="containsText" text="1">
      <formula>NOT(ISERROR(SEARCH("1",BF160)))</formula>
    </cfRule>
  </conditionalFormatting>
  <conditionalFormatting sqref="BF179:BW192">
    <cfRule type="containsText" dxfId="310" priority="19" operator="containsText" text="1">
      <formula>NOT(ISERROR(SEARCH("1",BF179)))</formula>
    </cfRule>
  </conditionalFormatting>
  <conditionalFormatting sqref="BF198:BW211">
    <cfRule type="containsText" dxfId="309" priority="18" operator="containsText" text="1">
      <formula>NOT(ISERROR(SEARCH("1",BF198)))</formula>
    </cfRule>
  </conditionalFormatting>
  <conditionalFormatting sqref="BF217:BW230">
    <cfRule type="containsText" dxfId="308" priority="17" operator="containsText" text="1">
      <formula>NOT(ISERROR(SEARCH("1",BF217)))</formula>
    </cfRule>
  </conditionalFormatting>
  <conditionalFormatting sqref="BF236:BW249">
    <cfRule type="containsText" dxfId="307" priority="16" operator="containsText" text="1">
      <formula>NOT(ISERROR(SEARCH("1",BF236)))</formula>
    </cfRule>
  </conditionalFormatting>
  <conditionalFormatting sqref="BE255:BE271">
    <cfRule type="containsText" dxfId="306" priority="15" operator="containsText" text="qrf">
      <formula>NOT(ISERROR(SEARCH("qrf",BE255)))</formula>
    </cfRule>
  </conditionalFormatting>
  <conditionalFormatting sqref="BF255:BW268">
    <cfRule type="containsText" dxfId="305" priority="14" operator="containsText" text="1">
      <formula>NOT(ISERROR(SEARCH("1",BF255)))</formula>
    </cfRule>
  </conditionalFormatting>
  <conditionalFormatting sqref="BE274:BE290">
    <cfRule type="containsText" dxfId="304" priority="13" operator="containsText" text="qrf">
      <formula>NOT(ISERROR(SEARCH("qrf",BE274)))</formula>
    </cfRule>
  </conditionalFormatting>
  <conditionalFormatting sqref="BF274:BW287">
    <cfRule type="containsText" dxfId="303" priority="12" operator="containsText" text="1">
      <formula>NOT(ISERROR(SEARCH("1",BF274)))</formula>
    </cfRule>
  </conditionalFormatting>
  <conditionalFormatting sqref="BE293:BE309">
    <cfRule type="containsText" dxfId="302" priority="11" operator="containsText" text="qrf">
      <formula>NOT(ISERROR(SEARCH("qrf",BE293)))</formula>
    </cfRule>
  </conditionalFormatting>
  <conditionalFormatting sqref="BF293:BW306">
    <cfRule type="containsText" dxfId="301" priority="10" operator="containsText" text="1">
      <formula>NOT(ISERROR(SEARCH("1",BF293)))</formula>
    </cfRule>
  </conditionalFormatting>
  <conditionalFormatting sqref="BF155:BW157">
    <cfRule type="containsText" dxfId="300" priority="9" operator="containsText" text="1">
      <formula>NOT(ISERROR(SEARCH("1",BF155)))</formula>
    </cfRule>
  </conditionalFormatting>
  <conditionalFormatting sqref="BF174:BW176">
    <cfRule type="containsText" dxfId="299" priority="8" operator="containsText" text="1">
      <formula>NOT(ISERROR(SEARCH("1",BF174)))</formula>
    </cfRule>
  </conditionalFormatting>
  <conditionalFormatting sqref="BF193:BW195">
    <cfRule type="containsText" dxfId="298" priority="7" operator="containsText" text="1">
      <formula>NOT(ISERROR(SEARCH("1",BF193)))</formula>
    </cfRule>
  </conditionalFormatting>
  <conditionalFormatting sqref="BF212:BW214">
    <cfRule type="containsText" dxfId="297" priority="6" operator="containsText" text="1">
      <formula>NOT(ISERROR(SEARCH("1",BF212)))</formula>
    </cfRule>
  </conditionalFormatting>
  <conditionalFormatting sqref="BF231:BW233">
    <cfRule type="containsText" dxfId="296" priority="5" operator="containsText" text="1">
      <formula>NOT(ISERROR(SEARCH("1",BF231)))</formula>
    </cfRule>
  </conditionalFormatting>
  <conditionalFormatting sqref="BF250:BW252">
    <cfRule type="containsText" dxfId="295" priority="4" operator="containsText" text="1">
      <formula>NOT(ISERROR(SEARCH("1",BF250)))</formula>
    </cfRule>
  </conditionalFormatting>
  <conditionalFormatting sqref="BF269:BW271">
    <cfRule type="containsText" dxfId="294" priority="3" operator="containsText" text="1">
      <formula>NOT(ISERROR(SEARCH("1",BF269)))</formula>
    </cfRule>
  </conditionalFormatting>
  <conditionalFormatting sqref="BF288:BW290">
    <cfRule type="containsText" dxfId="293" priority="2" operator="containsText" text="1">
      <formula>NOT(ISERROR(SEARCH("1",BF288)))</formula>
    </cfRule>
  </conditionalFormatting>
  <conditionalFormatting sqref="BF307:BW309">
    <cfRule type="containsText" dxfId="292" priority="1" operator="containsText" text="1">
      <formula>NOT(ISERROR(SEARCH("1",BF307)))</formula>
    </cfRule>
  </conditionalFormatting>
  <pageMargins left="0" right="0" top="0" bottom="0" header="0" footer="0"/>
  <pageSetup paperSize="9" scale="60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EsconderFolga29.EsconderFolga29">
                <anchor>
                  <from>
                    <xdr:col>28</xdr:col>
                    <xdr:colOff>1043796</xdr:colOff>
                    <xdr:row>5</xdr:row>
                    <xdr:rowOff>267419</xdr:rowOff>
                  </from>
                  <to>
                    <xdr:col>30</xdr:col>
                    <xdr:colOff>828136</xdr:colOff>
                    <xdr:row>9</xdr:row>
                    <xdr:rowOff>129396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5" name="Button 3">
              <controlPr defaultSize="0" print="0" autoFill="0" autoPict="0" macro="[0]!ExibirFolga29.ExibirFolga29">
                <anchor>
                  <from>
                    <xdr:col>28</xdr:col>
                    <xdr:colOff>1078302</xdr:colOff>
                    <xdr:row>9</xdr:row>
                    <xdr:rowOff>232913</xdr:rowOff>
                  </from>
                  <to>
                    <xdr:col>30</xdr:col>
                    <xdr:colOff>828136</xdr:colOff>
                    <xdr:row>11</xdr:row>
                    <xdr:rowOff>207034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C9AD858-8CB8-4B0C-BC3F-6573A73FE88A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66CAE6C4-152D-433C-9745-3F94550158A8}">
          <x14:formula1>
            <xm:f>'Referencia - erros'!$D$1:$D$10</xm:f>
          </x14:formula1>
          <xm:sqref>D24:G26 I24:U26 H25:H26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AE008-2B3C-4F3F-8682-02CEE879899D}">
  <sheetPr codeName="Planilha179">
    <tabColor rgb="FFFF0000"/>
  </sheetPr>
  <dimension ref="A1:BW309"/>
  <sheetViews>
    <sheetView showGridLines="0" showZeros="0" zoomScale="80" zoomScaleNormal="80" workbookViewId="0">
      <pane xSplit="3" ySplit="4" topLeftCell="D5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Z1" sqref="Z1:AF1048576"/>
    </sheetView>
  </sheetViews>
  <sheetFormatPr defaultColWidth="9.125" defaultRowHeight="36" x14ac:dyDescent="0.6"/>
  <cols>
    <col min="1" max="1" width="7.875" style="37" customWidth="1"/>
    <col min="2" max="2" width="13.25" style="34" customWidth="1"/>
    <col min="3" max="3" width="14" style="34" bestFit="1" customWidth="1"/>
    <col min="4" max="8" width="9.625" style="34" customWidth="1"/>
    <col min="9" max="21" width="9.625" style="26" customWidth="1"/>
    <col min="22" max="22" width="12.625" style="26" hidden="1" customWidth="1"/>
    <col min="23" max="23" width="14.625" style="26" hidden="1" customWidth="1"/>
    <col min="24" max="24" width="12.125" style="67" hidden="1" customWidth="1"/>
    <col min="25" max="25" width="59.625" style="67" hidden="1" customWidth="1"/>
    <col min="26" max="26" width="2.125" style="64" hidden="1" customWidth="1"/>
    <col min="27" max="27" width="32.375" style="64" hidden="1" customWidth="1"/>
    <col min="28" max="28" width="6.75" style="64" hidden="1" customWidth="1"/>
    <col min="29" max="29" width="20.25" style="64" hidden="1" customWidth="1"/>
    <col min="30" max="30" width="15.25" style="64" hidden="1" customWidth="1"/>
    <col min="31" max="31" width="14.875" style="64" hidden="1" customWidth="1"/>
    <col min="32" max="32" width="10.125" style="64" hidden="1" customWidth="1"/>
    <col min="33" max="33" width="15.25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9"/>
      <c r="I1" s="269"/>
      <c r="J1" s="269"/>
      <c r="K1" s="269"/>
      <c r="L1" s="269"/>
      <c r="M1" s="269"/>
      <c r="N1" s="269"/>
      <c r="O1" s="270" t="s">
        <v>126</v>
      </c>
      <c r="P1" s="271"/>
      <c r="Q1" s="271"/>
      <c r="R1" s="3" t="s">
        <v>127</v>
      </c>
      <c r="S1" s="272">
        <f>$M$2</f>
        <v>45777</v>
      </c>
      <c r="T1" s="272"/>
      <c r="U1" s="32"/>
      <c r="V1" s="115" t="s">
        <v>128</v>
      </c>
      <c r="W1" s="116" t="str">
        <f>_xlfn.XLOOKUP($V$1,$V$26,$B$26," ",0,1)</f>
        <v xml:space="preserve"> </v>
      </c>
      <c r="X1" s="27" t="str">
        <f>_xlfn.XLOOKUP($V$1,$V$29,$B$29," ",0,1)</f>
        <v>auxiliar3</v>
      </c>
      <c r="Y1" s="301" t="s">
        <v>163</v>
      </c>
      <c r="Z1" s="68"/>
      <c r="AA1" s="80" t="s">
        <v>35</v>
      </c>
      <c r="AB1" s="80" t="s">
        <v>129</v>
      </c>
      <c r="AC1" s="80" t="s">
        <v>130</v>
      </c>
      <c r="AD1" s="80" t="s">
        <v>131</v>
      </c>
      <c r="AE1" s="80" t="s">
        <v>132</v>
      </c>
      <c r="AF1" s="81"/>
      <c r="AG1" s="1"/>
      <c r="AH1" s="1"/>
      <c r="AI1" s="1"/>
      <c r="AJ1" s="29"/>
      <c r="AK1" s="29"/>
    </row>
    <row r="2" spans="1:37" s="17" customFormat="1" ht="18.2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>Supervisores:    • supervisor3 • supervisor1   •  Supervisor Junior: auxiliar3   •  Supervisor técnico: lider1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'01'!M2:Q2+29</f>
        <v>45777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 xml:space="preserve"> </v>
      </c>
      <c r="W2" s="27" t="str">
        <f>_xlfn.XLOOKUP($V$1,$V$28,$B$28," ",0,1)</f>
        <v xml:space="preserve"> </v>
      </c>
      <c r="X2" s="117" t="str">
        <f>_xlfn.XLOOKUP($V$1,$V$32,$B$32," ",0,1)</f>
        <v>lider1</v>
      </c>
      <c r="Y2" s="302"/>
      <c r="Z2" s="57"/>
      <c r="AA2" s="16"/>
      <c r="AB2" s="80"/>
      <c r="AC2" s="82">
        <f>$AC$3</f>
        <v>45777</v>
      </c>
      <c r="AD2" s="82" t="e">
        <f>_xlfn.XLOOKUP(AC2,previsao[dia],previsao[tempo],,0,1)</f>
        <v>#N/A</v>
      </c>
      <c r="AE2" s="83" t="e">
        <f>_xlfn.XLOOKUP($AC$2,previsao[dia],previsao[maxima],,0,1)</f>
        <v>#N/A</v>
      </c>
      <c r="AF2" s="83" t="e">
        <f>_xlfn.XLOOKUP($AC$2,previsao[dia],previsao[minima],,0,1)</f>
        <v>#N/A</v>
      </c>
      <c r="AG2" s="15"/>
      <c r="AH2" s="2"/>
      <c r="AI2" s="2"/>
      <c r="AJ2" s="2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>supervisor4</v>
      </c>
      <c r="W3" s="27" t="str">
        <f>_xlfn.XLOOKUP($V$1,$V$30,$B$30," ",0,1)</f>
        <v>supervisor3</v>
      </c>
      <c r="X3" s="118"/>
      <c r="Y3" s="302"/>
      <c r="Z3" s="57"/>
      <c r="AA3" s="16"/>
      <c r="AB3" s="84"/>
      <c r="AC3" s="82">
        <f>$M$2</f>
        <v>45777</v>
      </c>
      <c r="AD3" s="308" t="e">
        <f>_xlfn.XLOOKUP(AD2,'Referencia - erros'!H2:H30,'Referencia - erros'!I2:I30,,0,1)</f>
        <v>#N/A</v>
      </c>
      <c r="AE3" s="308"/>
      <c r="AF3" s="308"/>
      <c r="AG3" s="85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>auxiliar4</v>
      </c>
      <c r="W4" s="114" t="str">
        <f>_xlfn.XLOOKUP($V$1,$V$31,$B$31," ",0,1)</f>
        <v>supervisor1</v>
      </c>
      <c r="X4" s="119"/>
      <c r="Y4" s="303"/>
      <c r="Z4" s="63"/>
      <c r="AA4" s="16"/>
      <c r="AB4" s="16"/>
      <c r="AC4" s="16"/>
      <c r="AD4" s="16"/>
      <c r="AE4" s="85"/>
      <c r="AF4" s="85"/>
    </row>
    <row r="5" spans="1:37" s="17" customFormat="1" ht="21.6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227"/>
      <c r="E5" s="227"/>
      <c r="F5" s="227"/>
      <c r="G5" s="227"/>
      <c r="H5" s="227"/>
      <c r="I5" s="227"/>
      <c r="J5" s="227"/>
      <c r="K5" s="22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 t="shared" ref="V5:V21" si="0">IF(W5=0,"QAP",IF(W5="X","FOLGA",IF(W5="F","FÉRIAS",IF(W5="A","FOLGA",IF(W5="O","FOLGA",IF(W5=9,"QAP",IF(W5=12,"QAP",IF(W5=6,"QAP",IF(W5=7,"QAP",IF(W5=14,"QAP",IF(W5=16,"QAP",IF(W5="B","FOLGA",IF(W5="T","QAP",IF(W5="N","QAP",IF(W5=10,"QAP",IF(W5=11,"QAP",IF(W5="AT","ATESTADO",IF(W5=" ","CONTRATAR"))))))))))))))))))</f>
        <v>QAP</v>
      </c>
      <c r="W5" s="90">
        <f>_xlfn.XLOOKUP(B5,'Escala mensal'!$E$4:$E$23,'Escala mensal'!$AI$4:$AI$23," ",0,1)</f>
        <v>0</v>
      </c>
      <c r="X5" s="57"/>
      <c r="Y5" s="57"/>
      <c r="Z5" s="63"/>
      <c r="AA5" s="63"/>
      <c r="AB5" s="63"/>
      <c r="AC5" s="63"/>
      <c r="AD5" s="63"/>
      <c r="AE5" s="63"/>
      <c r="AF5" s="63"/>
      <c r="AG5" s="57"/>
    </row>
    <row r="6" spans="1:37" s="17" customFormat="1" ht="22.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227"/>
      <c r="G6" s="227"/>
      <c r="H6" s="227"/>
      <c r="I6" s="227"/>
      <c r="J6" s="227"/>
      <c r="K6" s="227"/>
      <c r="L6" s="227"/>
      <c r="M6" s="227"/>
      <c r="N6" s="87"/>
      <c r="O6" s="87"/>
      <c r="P6" s="87"/>
      <c r="Q6" s="87"/>
      <c r="R6" s="87"/>
      <c r="S6" s="87"/>
      <c r="T6" s="87"/>
      <c r="U6" s="87"/>
      <c r="V6" s="31" t="str">
        <f t="shared" si="0"/>
        <v>QAP</v>
      </c>
      <c r="W6" s="90">
        <f>_xlfn.XLOOKUP(B6,'Escala mensal'!$E$4:$E$23,'Escala mensal'!$AI$4:$AI$23," ",0,1)</f>
        <v>0</v>
      </c>
      <c r="X6" s="57"/>
      <c r="Y6" s="57"/>
      <c r="Z6" s="63"/>
      <c r="AA6" s="63"/>
      <c r="AB6" s="63"/>
      <c r="AC6" s="63"/>
      <c r="AD6" s="99"/>
      <c r="AE6" s="63"/>
      <c r="AF6" s="63"/>
      <c r="AG6" s="57"/>
    </row>
    <row r="7" spans="1:37" s="17" customFormat="1" ht="22.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227"/>
      <c r="G7" s="227"/>
      <c r="H7" s="227"/>
      <c r="I7" s="227"/>
      <c r="J7" s="227"/>
      <c r="K7" s="227"/>
      <c r="L7" s="227"/>
      <c r="M7" s="227"/>
      <c r="N7" s="87"/>
      <c r="O7" s="87"/>
      <c r="P7" s="87"/>
      <c r="Q7" s="87"/>
      <c r="R7" s="87"/>
      <c r="S7" s="87"/>
      <c r="T7" s="87"/>
      <c r="U7" s="87"/>
      <c r="V7" s="31" t="str">
        <f t="shared" si="0"/>
        <v>QAP</v>
      </c>
      <c r="W7" s="90">
        <f>_xlfn.XLOOKUP(B7,'Escala mensal'!$E$4:$E$23,'Escala mensal'!$AI$4:$AI$23," ",0,1)</f>
        <v>0</v>
      </c>
      <c r="X7" s="57"/>
      <c r="Y7" s="57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hidden="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31" t="str">
        <f t="shared" si="0"/>
        <v>FOLGA</v>
      </c>
      <c r="W8" s="90" t="str">
        <f>_xlfn.XLOOKUP(B8,'Escala mensal'!$E$4:$E$23,'Escala mensal'!$AI$4:$AI$23," ",0,1)</f>
        <v>X</v>
      </c>
      <c r="X8" s="57"/>
      <c r="Y8" s="57"/>
      <c r="Z8" s="63"/>
      <c r="AA8" s="63"/>
      <c r="AB8" s="63"/>
      <c r="AC8" s="63"/>
      <c r="AD8" s="63"/>
      <c r="AE8" s="63"/>
      <c r="AF8" s="63"/>
      <c r="AG8" s="57"/>
    </row>
    <row r="9" spans="1:37" s="17" customFormat="1" ht="22.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227"/>
      <c r="I9" s="227"/>
      <c r="J9" s="227"/>
      <c r="K9" s="227"/>
      <c r="L9" s="227"/>
      <c r="M9" s="227"/>
      <c r="N9" s="227"/>
      <c r="O9" s="227"/>
      <c r="P9" s="87"/>
      <c r="Q9" s="87"/>
      <c r="R9" s="87"/>
      <c r="S9" s="87"/>
      <c r="T9" s="87"/>
      <c r="U9" s="87"/>
      <c r="V9" s="31" t="str">
        <f t="shared" si="0"/>
        <v>QAP</v>
      </c>
      <c r="W9" s="90">
        <f>_xlfn.XLOOKUP(B9,'Escala mensal'!$E$4:$E$23,'Escala mensal'!$AI$4:$AI$23," ",0,1)</f>
        <v>0</v>
      </c>
      <c r="X9" s="57"/>
      <c r="Y9" s="57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2.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227"/>
      <c r="J10" s="227"/>
      <c r="K10" s="227"/>
      <c r="L10" s="227"/>
      <c r="M10" s="227"/>
      <c r="N10" s="227"/>
      <c r="O10" s="227"/>
      <c r="P10" s="227"/>
      <c r="Q10" s="87"/>
      <c r="R10" s="87"/>
      <c r="S10" s="87"/>
      <c r="T10" s="87"/>
      <c r="U10" s="87"/>
      <c r="V10" s="31" t="str">
        <f t="shared" si="0"/>
        <v>QAP</v>
      </c>
      <c r="W10" s="90">
        <f>_xlfn.XLOOKUP(B10,'Escala mensal'!$E$4:$E$23,'Escala mensal'!$AI$4:$AI$23," ",0,1)</f>
        <v>0</v>
      </c>
      <c r="X10" s="57"/>
      <c r="Y10" s="57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227"/>
      <c r="L11" s="227"/>
      <c r="M11" s="227"/>
      <c r="N11" s="227"/>
      <c r="O11" s="227"/>
      <c r="P11" s="227"/>
      <c r="Q11" s="227"/>
      <c r="R11" s="227"/>
      <c r="S11" s="87"/>
      <c r="T11" s="87"/>
      <c r="U11" s="87"/>
      <c r="V11" s="31" t="str">
        <f t="shared" si="0"/>
        <v>QAP</v>
      </c>
      <c r="W11" s="90">
        <f>_xlfn.XLOOKUP(B11,'Escala mensal'!$E$4:$E$23,'Escala mensal'!$AI$4:$AI$23," ",0,1)</f>
        <v>0</v>
      </c>
      <c r="X11" s="57"/>
      <c r="Y11" s="57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2.1" hidden="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31" t="str">
        <f t="shared" si="0"/>
        <v>FOLGA</v>
      </c>
      <c r="W12" s="90" t="str">
        <f>_xlfn.XLOOKUP(B12,'Escala mensal'!$E$4:$E$23,'Escala mensal'!$AI$4:$AI$23," ",0,1)</f>
        <v>X</v>
      </c>
      <c r="X12" s="57"/>
      <c r="Y12" s="57"/>
      <c r="Z12" s="63"/>
      <c r="AA12" s="63"/>
      <c r="AB12" s="63"/>
      <c r="AC12" s="63"/>
      <c r="AD12" s="63"/>
      <c r="AE12" s="63"/>
      <c r="AF12" s="63"/>
      <c r="AG12" s="57"/>
    </row>
    <row r="13" spans="1:37" s="17" customFormat="1" ht="22.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227"/>
      <c r="L13" s="227"/>
      <c r="M13" s="227"/>
      <c r="N13" s="227"/>
      <c r="O13" s="227"/>
      <c r="P13" s="227"/>
      <c r="Q13" s="227"/>
      <c r="R13" s="227"/>
      <c r="S13" s="87"/>
      <c r="T13" s="87"/>
      <c r="U13" s="87"/>
      <c r="V13" s="31" t="str">
        <f t="shared" si="0"/>
        <v>QAP</v>
      </c>
      <c r="W13" s="90">
        <f>_xlfn.XLOOKUP(B13,'Escala mensal'!$E$4:$E$23,'Escala mensal'!$AI$4:$AI$23," ",0,1)</f>
        <v>0</v>
      </c>
      <c r="X13" s="57"/>
      <c r="Y13" s="57"/>
      <c r="Z13" s="63"/>
      <c r="AA13" s="63"/>
      <c r="AB13" s="63"/>
      <c r="AC13" s="63"/>
      <c r="AD13" s="63"/>
      <c r="AE13" s="63"/>
      <c r="AF13" s="63"/>
      <c r="AG13" s="57"/>
    </row>
    <row r="14" spans="1:37" s="17" customFormat="1" ht="22.1" customHeight="1" x14ac:dyDescent="0.25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227"/>
      <c r="L14" s="227"/>
      <c r="M14" s="227"/>
      <c r="N14" s="227"/>
      <c r="O14" s="227"/>
      <c r="P14" s="227"/>
      <c r="Q14" s="227"/>
      <c r="R14" s="227"/>
      <c r="S14" s="87"/>
      <c r="T14" s="87"/>
      <c r="U14" s="87"/>
      <c r="V14" s="31" t="str">
        <f t="shared" si="0"/>
        <v>QAP</v>
      </c>
      <c r="W14" s="90">
        <f>_xlfn.XLOOKUP(B14,'Escala mensal'!$E$4:$E$23,'Escala mensal'!$AI$4:$AI$23," ",0,1)</f>
        <v>0</v>
      </c>
      <c r="X14" s="57"/>
      <c r="Y14" s="57"/>
      <c r="Z14" s="63"/>
      <c r="AA14" s="63"/>
      <c r="AB14" s="63"/>
      <c r="AC14" s="63"/>
      <c r="AD14" s="63"/>
      <c r="AE14" s="63"/>
      <c r="AF14" s="63"/>
      <c r="AG14" s="57"/>
    </row>
    <row r="15" spans="1:37" s="17" customFormat="1" ht="22.1" hidden="1" customHeight="1" x14ac:dyDescent="0.25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31" t="str">
        <f t="shared" si="0"/>
        <v>FOLGA</v>
      </c>
      <c r="W15" s="90" t="str">
        <f>_xlfn.XLOOKUP(B15,'Escala mensal'!$E$4:$E$23,'Escala mensal'!$AI$4:$AI$23," ",0,1)</f>
        <v>X</v>
      </c>
      <c r="X15" s="57"/>
      <c r="Y15" s="57"/>
      <c r="Z15" s="63"/>
      <c r="AA15" s="63"/>
      <c r="AB15" s="63"/>
      <c r="AC15" s="63"/>
      <c r="AD15" s="63"/>
      <c r="AE15" s="63"/>
      <c r="AF15" s="63"/>
      <c r="AG15" s="57"/>
    </row>
    <row r="16" spans="1:37" ht="22.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227"/>
      <c r="N16" s="227"/>
      <c r="O16" s="227"/>
      <c r="P16" s="227"/>
      <c r="Q16" s="227"/>
      <c r="R16" s="227"/>
      <c r="S16" s="227"/>
      <c r="T16" s="227"/>
      <c r="U16" s="87"/>
      <c r="V16" s="31" t="str">
        <f t="shared" si="0"/>
        <v>QAP</v>
      </c>
      <c r="W16" s="90">
        <f>_xlfn.XLOOKUP(B16,'Escala mensal'!$E$4:$E$23,'Escala mensal'!$AI$4:$AI$23," ",0,1)</f>
        <v>0</v>
      </c>
      <c r="X16" s="57"/>
      <c r="Y16" s="57"/>
      <c r="Z16" s="63"/>
      <c r="AA16" s="63"/>
      <c r="AB16" s="63"/>
      <c r="AC16" s="63"/>
      <c r="AD16" s="63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31" t="str">
        <f t="shared" si="0"/>
        <v>QAP</v>
      </c>
      <c r="W17" s="90">
        <f>_xlfn.XLOOKUP(B17,'Escala mensal'!$E$4:$E$23,'Escala mensal'!$AI$4:$AI$23," ",0,1)</f>
        <v>0</v>
      </c>
      <c r="X17" s="57"/>
      <c r="Y17" s="57"/>
      <c r="Z17" s="63"/>
      <c r="AA17" s="63"/>
      <c r="AB17" s="63"/>
      <c r="AC17" s="63"/>
      <c r="AD17" s="63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QAP</v>
      </c>
      <c r="W18" s="90">
        <f>_xlfn.XLOOKUP(B18,'Escala mensal'!$E$4:$E$23,'Escala mensal'!$AI$4:$AI$23," ",0,1)</f>
        <v>0</v>
      </c>
      <c r="X18" s="57"/>
      <c r="Y18" s="57"/>
      <c r="Z18" s="63"/>
      <c r="AA18" s="63"/>
      <c r="AB18" s="63"/>
      <c r="AC18" s="63"/>
      <c r="AD18" s="63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mensal'!$AI$4:$AI$23," ",0,1)</f>
        <v>0</v>
      </c>
      <c r="X19" s="57"/>
      <c r="Y19" s="57"/>
      <c r="Z19" s="63"/>
      <c r="AA19" s="63"/>
      <c r="AB19" s="63"/>
      <c r="AC19" s="63"/>
      <c r="AD19" s="63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mensal'!$AI$4:$AI$23," ",0,1)</f>
        <v>0</v>
      </c>
      <c r="X20" s="57"/>
      <c r="Y20" s="57"/>
      <c r="Z20" s="63"/>
      <c r="AA20" s="63"/>
      <c r="AB20" s="63"/>
      <c r="AC20" s="63"/>
      <c r="AD20" s="63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mensal'!$AI$4:$AI$23," ",0,1)</f>
        <v>0</v>
      </c>
      <c r="X21" s="57"/>
      <c r="Y21" s="57"/>
      <c r="Z21" s="63"/>
      <c r="AA21" s="63"/>
      <c r="AB21" s="63"/>
      <c r="AC21" s="63"/>
      <c r="AD21" s="63"/>
    </row>
    <row r="22" spans="1:37" ht="22.1" customHeight="1" x14ac:dyDescent="0.6">
      <c r="A22" s="253" t="str">
        <f>_xlfn.CONCAT(SUBTOTAL(103, $A$5:$A$20), " ", "Op. estacionamento")</f>
        <v>9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3"/>
      <c r="W22" s="54"/>
      <c r="X22" s="57"/>
      <c r="Y22" s="57"/>
      <c r="Z22" s="63"/>
      <c r="AA22" s="63"/>
      <c r="AB22" s="63"/>
      <c r="AC22" s="63"/>
      <c r="AD22" s="63"/>
    </row>
    <row r="23" spans="1:37" ht="22.1" hidden="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1">IF(W23=0,"QAP",IF(W23="X","FOLGA",IF(W23="F","FÉRIAS",IF(W23="A","FOLGA",IF(W23="O","FOLGA",IF(W23=9,"QAP",IF(W23=12,"QAP",IF(W23=6,"QAP",IF(W23=7,"QAP",IF(W23=14,"QAP",IF(W23=16,"QAP",IF(W23="B","FOLGA",IF(W23="T","QAP",IF(W23="N","QAP",IF(W23=10,"QAP",IF(W23=11,"QAP",IF(W23="AT","ATESTADO",IF(W23=" ","CONTRATAR"))))))))))))))))))</f>
        <v>FÉRIAS</v>
      </c>
      <c r="W23" s="90" t="str">
        <f>_xlfn.XLOOKUP(B23,'Escala mensal'!$E$28:$E$36,'Escala mensal'!$AI$28:$AI$36,,0,1)</f>
        <v>F</v>
      </c>
      <c r="X23" s="57"/>
      <c r="Y23" s="57"/>
      <c r="Z23" s="63"/>
      <c r="AA23" s="63"/>
      <c r="AB23" s="63"/>
      <c r="AC23" s="63"/>
      <c r="AD23" s="63"/>
    </row>
    <row r="24" spans="1:37" ht="22.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228"/>
      <c r="J24" s="228"/>
      <c r="K24" s="228"/>
      <c r="L24" s="228"/>
      <c r="M24" s="228"/>
      <c r="N24" s="228"/>
      <c r="O24" s="228"/>
      <c r="P24" s="228"/>
      <c r="Q24" s="88"/>
      <c r="R24" s="88"/>
      <c r="S24" s="88"/>
      <c r="T24" s="88"/>
      <c r="U24" s="89"/>
      <c r="V24" s="31" t="str">
        <f t="shared" si="1"/>
        <v>QAP</v>
      </c>
      <c r="W24" s="90">
        <f>_xlfn.XLOOKUP(B24,'Escala mensal'!$E$28:$E$36,'Escala mensal'!$AI$28:$AI$36,,0,1)</f>
        <v>0</v>
      </c>
      <c r="X24" s="57"/>
      <c r="Y24" s="57"/>
      <c r="Z24" s="63"/>
      <c r="AA24" s="63"/>
      <c r="AB24" s="63"/>
      <c r="AC24" s="63"/>
      <c r="AD24" s="63"/>
    </row>
    <row r="25" spans="1:37" ht="22.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88"/>
      <c r="G25" s="88"/>
      <c r="H25" s="88"/>
      <c r="I25" s="88"/>
      <c r="J25" s="88"/>
      <c r="K25" s="88"/>
      <c r="L25" s="88"/>
      <c r="M25" s="228"/>
      <c r="N25" s="228"/>
      <c r="O25" s="228"/>
      <c r="P25" s="228"/>
      <c r="Q25" s="228"/>
      <c r="R25" s="228"/>
      <c r="S25" s="228"/>
      <c r="T25" s="228"/>
      <c r="U25" s="228"/>
      <c r="V25" s="31" t="str">
        <f t="shared" si="1"/>
        <v>QAP</v>
      </c>
      <c r="W25" s="90">
        <f>_xlfn.XLOOKUP(B25,'Escala mensal'!$E$28:$E$36,'Escala mensal'!$AI$28:$AI$36,,0,1)</f>
        <v>0</v>
      </c>
      <c r="X25" s="57"/>
      <c r="Y25" s="57"/>
      <c r="Z25" s="63"/>
      <c r="AA25" s="63"/>
      <c r="AB25" s="63"/>
      <c r="AC25" s="63"/>
      <c r="AD25" s="63"/>
      <c r="AJ25" s="17"/>
    </row>
    <row r="26" spans="1:37" s="30" customFormat="1" ht="22.1" hidden="1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31" t="str">
        <f t="shared" si="1"/>
        <v>FOLGA</v>
      </c>
      <c r="W26" s="90" t="str">
        <f>_xlfn.XLOOKUP(B26,'Escala mensal'!$E$28:$E$36,'Escala mensal'!$AI$28:$AI$36,,0,1)</f>
        <v>X</v>
      </c>
      <c r="X26" s="59"/>
      <c r="Y26" s="59"/>
      <c r="Z26" s="63"/>
      <c r="AA26" s="63"/>
      <c r="AB26" s="63"/>
      <c r="AC26" s="63"/>
      <c r="AD26" s="63"/>
      <c r="AE26" s="64"/>
      <c r="AF26" s="63"/>
      <c r="AG26" s="59"/>
    </row>
    <row r="27" spans="1:37" s="30" customFormat="1" ht="22.1" customHeight="1" x14ac:dyDescent="0.6">
      <c r="A27" s="253" t="str">
        <f>CONCATENATE(SUBTOTAL(103, $A$23:$A$26), " ", "Cftv")</f>
        <v>2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4"/>
      <c r="W27" s="54"/>
      <c r="X27" s="59"/>
      <c r="Y27" s="59"/>
      <c r="Z27" s="63"/>
      <c r="AA27" s="63"/>
      <c r="AB27" s="63"/>
      <c r="AC27" s="63"/>
      <c r="AD27" s="63"/>
      <c r="AE27" s="64"/>
      <c r="AF27" s="63"/>
      <c r="AG27" s="59"/>
    </row>
    <row r="28" spans="1:37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FOLGA</v>
      </c>
      <c r="W28" s="90" t="str">
        <f>_xlfn.XLOOKUP(B28,'Escala mensal'!$E$28:$E$36,'Escala mensal'!$AI$28:$AI$36,,0,1)</f>
        <v>X</v>
      </c>
      <c r="X28" s="59"/>
      <c r="Y28" s="59"/>
      <c r="Z28" s="63"/>
      <c r="AA28" s="63"/>
      <c r="AB28" s="63"/>
      <c r="AC28" s="63"/>
      <c r="AD28" s="63"/>
      <c r="AE28" s="64"/>
      <c r="AF28" s="63"/>
      <c r="AG28" s="59"/>
    </row>
    <row r="29" spans="1:37" s="30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QAP</v>
      </c>
      <c r="W29" s="90">
        <f>_xlfn.XLOOKUP(B29,'Escala mensal'!$E$28:$E$36,'Escala mensal'!$AI$28:$AI$36,,0,1)</f>
        <v>0</v>
      </c>
      <c r="X29" s="59"/>
      <c r="Y29" s="59"/>
      <c r="Z29" s="63"/>
      <c r="AA29" s="63"/>
      <c r="AB29" s="63"/>
      <c r="AC29" s="63"/>
      <c r="AD29" s="63"/>
      <c r="AE29" s="64"/>
      <c r="AF29" s="63"/>
      <c r="AG29" s="59"/>
    </row>
    <row r="30" spans="1:37" s="30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QAP</v>
      </c>
      <c r="W30" s="90">
        <f>_xlfn.XLOOKUP(B30,'Escala mensal'!$E$28:$E$36,'Escala mensal'!$AI$28:$AI$36,,0,1)</f>
        <v>0</v>
      </c>
      <c r="X30" s="59"/>
      <c r="Y30" s="59"/>
      <c r="Z30" s="63"/>
      <c r="AA30" s="63"/>
      <c r="AB30" s="63"/>
      <c r="AC30" s="63"/>
      <c r="AD30" s="63"/>
      <c r="AE30" s="64"/>
      <c r="AF30" s="63"/>
      <c r="AG30" s="59"/>
    </row>
    <row r="31" spans="1:37" s="30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2"/>
        <v>QAP</v>
      </c>
      <c r="W31" s="90">
        <f>_xlfn.XLOOKUP(B31,'Escala mensal'!$E$28:$E$36,'Escala mensal'!$AI$28:$AI$36,,0,1)</f>
        <v>0</v>
      </c>
      <c r="X31" s="59"/>
      <c r="Y31" s="59"/>
      <c r="Z31" s="63"/>
      <c r="AA31" s="63"/>
      <c r="AB31" s="63"/>
      <c r="AC31" s="63"/>
      <c r="AD31" s="63"/>
      <c r="AE31" s="64"/>
      <c r="AF31" s="63"/>
      <c r="AG31" s="59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QAP</v>
      </c>
      <c r="W32" s="90">
        <f>_xlfn.XLOOKUP(B32,'Escala mensal'!$E$28:$E$36,'Escala mensal'!$AI$28:$AI$36,,0,1)</f>
        <v>0</v>
      </c>
      <c r="X32" s="57"/>
      <c r="Y32" s="57"/>
      <c r="Z32" s="63"/>
      <c r="AA32" s="63"/>
      <c r="AB32" s="63"/>
      <c r="AC32" s="63"/>
      <c r="AD32" s="63"/>
      <c r="AE32" s="64"/>
      <c r="AF32" s="64"/>
      <c r="AG32" s="56"/>
      <c r="AH32" s="34"/>
      <c r="AI32" s="34"/>
      <c r="AJ32" s="17"/>
      <c r="AK32" s="34"/>
    </row>
    <row r="33" spans="1:37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 xml:space="preserve">FOLGAS:  •   •   •   • colaborador13 •  •   •   • colaborador14 •   •   • colaborador15 •   •   •   •   •   •   •   •   •  • auxiliar2• auxiliar1•  •  •  •  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 xml:space="preserve">OP.Cftv :   • supervisor4 • auxiliar4 •  </v>
      </c>
      <c r="Q33" s="296"/>
      <c r="R33" s="296"/>
      <c r="S33" s="296"/>
      <c r="T33" s="296"/>
      <c r="U33" s="297"/>
      <c r="V33" s="177"/>
      <c r="W33" s="177"/>
      <c r="X33" s="99"/>
      <c r="Y33" s="99"/>
      <c r="Z33" s="99"/>
      <c r="AA33" s="99"/>
      <c r="AB33" s="99"/>
      <c r="AC33" s="99"/>
      <c r="AD33" s="99"/>
      <c r="AE33" s="178"/>
      <c r="AF33" s="178"/>
      <c r="AG33" s="178"/>
      <c r="AH33" s="179"/>
      <c r="AI33" s="179"/>
      <c r="AJ33" s="100"/>
      <c r="AK33" s="179"/>
    </row>
    <row r="34" spans="1:37" s="180" customFormat="1" ht="21.25" customHeight="1" x14ac:dyDescent="0.4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",$X$36)</f>
        <v xml:space="preserve">FÉRIAS:  •   •   •   •   •  •   •   •   •   •    •   •   •   •   •   •   •   • supervisor2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98"/>
      <c r="Q34" s="299"/>
      <c r="R34" s="299"/>
      <c r="S34" s="299"/>
      <c r="T34" s="299"/>
      <c r="U34" s="300"/>
      <c r="V34" s="99"/>
      <c r="W34" s="99"/>
      <c r="X34" s="99"/>
      <c r="Y34" s="99"/>
      <c r="Z34" s="99"/>
      <c r="AA34" s="99"/>
      <c r="AB34" s="99"/>
      <c r="AC34" s="99"/>
      <c r="AD34" s="99"/>
      <c r="AE34" s="178"/>
      <c r="AF34" s="178"/>
      <c r="AG34" s="178"/>
      <c r="AH34" s="179"/>
      <c r="AI34" s="179"/>
      <c r="AJ34" s="100"/>
      <c r="AK34" s="179"/>
    </row>
    <row r="35" spans="1:37" s="186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184"/>
      <c r="W35" s="184"/>
      <c r="X35" s="185" t="str">
        <f>_xlfn.XLOOKUP($A$35,$V$31,$B$31," ",0,1)</f>
        <v xml:space="preserve"> </v>
      </c>
      <c r="Y35" s="185"/>
      <c r="Z35" s="99"/>
      <c r="AA35" s="99"/>
      <c r="AB35" s="99"/>
      <c r="AC35" s="178"/>
      <c r="AD35" s="178"/>
      <c r="AE35" s="178"/>
      <c r="AF35" s="178"/>
      <c r="AG35" s="178"/>
      <c r="AH35" s="182"/>
      <c r="AI35" s="181"/>
      <c r="AJ35" s="181"/>
      <c r="AK35" s="181"/>
    </row>
    <row r="36" spans="1:37" s="60" customFormat="1" ht="36.700000000000003" hidden="1" customHeight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 xml:space="preserve"> 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>supervisor2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63"/>
      <c r="AC36" s="63"/>
      <c r="AD36" s="63"/>
      <c r="AE36" s="64"/>
      <c r="AF36" s="63"/>
      <c r="AG36" s="59"/>
      <c r="AH36" s="59"/>
      <c r="AI36" s="59"/>
      <c r="AJ36" s="59"/>
      <c r="AK36" s="59"/>
    </row>
    <row r="37" spans="1:37" s="33" customFormat="1" hidden="1" x14ac:dyDescent="0.6">
      <c r="A37" s="91" t="s">
        <v>154</v>
      </c>
      <c r="B37" s="91" t="str">
        <f>_xlfn.XLOOKUP($A$37,$V$5,$B$5," ",0,1)</f>
        <v xml:space="preserve"> </v>
      </c>
      <c r="C37" s="91" t="str">
        <f>_xlfn.XLOOKUP($A$37,$V$6,$B$6," ",0,1)</f>
        <v xml:space="preserve"> </v>
      </c>
      <c r="D37" s="91" t="str">
        <f>_xlfn.XLOOKUP($A$37,$V$7,$B$7," ",0,1)</f>
        <v xml:space="preserve"> </v>
      </c>
      <c r="E37" s="91" t="str">
        <f>_xlfn.XLOOKUP($A$37,$V$8,$B$8," ",0,1)</f>
        <v>colaborador13</v>
      </c>
      <c r="F37" s="91" t="str">
        <f>_xlfn.XLOOKUP($A$37,$V$9,$B$9,"",0,1)</f>
        <v/>
      </c>
      <c r="G37" s="91" t="str">
        <f>_xlfn.XLOOKUP($A$37,$V$10,$B$10," ",0,1)</f>
        <v xml:space="preserve"> </v>
      </c>
      <c r="H37" s="91" t="str">
        <f>_xlfn.XLOOKUP($A$37,$V$11,$B$11," ",0,1)</f>
        <v xml:space="preserve"> </v>
      </c>
      <c r="I37" s="91" t="str">
        <f>_xlfn.XLOOKUP($A$37,$V$12,$B$12," ",0,1)</f>
        <v>colaborador14</v>
      </c>
      <c r="J37" s="91" t="str">
        <f>_xlfn.XLOOKUP($A$37,$V$13,$B$13," ",0,1)</f>
        <v xml:space="preserve"> </v>
      </c>
      <c r="K37" s="91" t="str">
        <f>_xlfn.XLOOKUP($A$37,$V$14,$B$14," ",0,1)</f>
        <v xml:space="preserve"> </v>
      </c>
      <c r="L37" s="91" t="str">
        <f>_xlfn.XLOOKUP($A$37,$V$15,$B$15," ",0,1)</f>
        <v>colaborador15</v>
      </c>
      <c r="M37" s="91" t="str">
        <f>_xlfn.XLOOKUP($A$37,$V$16,$B$16," ",0,1)</f>
        <v xml:space="preserve"> </v>
      </c>
      <c r="N37" s="91" t="str">
        <f>_xlfn.XLOOKUP($A$37,$V$17,$B$17," ",0,1)</f>
        <v xml:space="preserve"> </v>
      </c>
      <c r="O37" s="91" t="str">
        <f>_xlfn.XLOOKUP($A$37,$V$18,$B$18," ",0,1)</f>
        <v xml:space="preserve"> 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 xml:space="preserve"> </v>
      </c>
      <c r="T37" s="91" t="str">
        <f>_xlfn.XLOOKUP($A$37,$V$24,$B$24," ",0,1)</f>
        <v xml:space="preserve"> </v>
      </c>
      <c r="U37" s="91" t="str">
        <f>_xlfn.XLOOKUP($A$37,$V$25,$B$25," ",0,1)</f>
        <v xml:space="preserve"> </v>
      </c>
      <c r="V37" s="91" t="str">
        <f>_xlfn.XLOOKUP($A$37,$V$26,$B$26," ",0,1)</f>
        <v>auxiliar2</v>
      </c>
      <c r="W37" s="91" t="str">
        <f>_xlfn.XLOOKUP($A$37,$V$28,$B$28," ",0,1)</f>
        <v>auxiliar1</v>
      </c>
      <c r="X37" s="91" t="str">
        <f>_xlfn.XLOOKUP($A$37,$V$29,$B$29," ",0,1)</f>
        <v xml:space="preserve"> </v>
      </c>
      <c r="Y37" s="91" t="str">
        <f>_xlfn.XLOOKUP($A$37,$V$30,$B$30," ",0,1)</f>
        <v xml:space="preserve"> </v>
      </c>
      <c r="Z37" s="91" t="str">
        <f>_xlfn.XLOOKUP($A$37,$V$31,$B$31," ",0,1)</f>
        <v xml:space="preserve"> </v>
      </c>
      <c r="AA37" s="91" t="str">
        <f>_xlfn.XLOOKUP($A$37,$V$32,$B$32," ",0,1)</f>
        <v xml:space="preserve"> </v>
      </c>
      <c r="AB37" s="18"/>
      <c r="AC37" s="34"/>
      <c r="AD37" s="34"/>
      <c r="AE37" s="34"/>
      <c r="AF37" s="17"/>
      <c r="AG37" s="34"/>
      <c r="AH37" s="34"/>
      <c r="AI37" s="34"/>
      <c r="AJ37" s="34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8"/>
      <c r="AC38" s="34"/>
      <c r="AD38" s="34"/>
      <c r="AE38" s="34"/>
      <c r="AF38" s="17"/>
      <c r="AG38" s="34"/>
      <c r="AH38" s="34"/>
      <c r="AI38" s="34"/>
      <c r="AJ38" s="34"/>
      <c r="AK38" s="34"/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3">SUM($BF$274:$BW$274)</f>
        <v>0</v>
      </c>
      <c r="AO94" s="206">
        <f t="shared" si="3"/>
        <v>0</v>
      </c>
      <c r="AP94" s="206">
        <f t="shared" si="3"/>
        <v>0</v>
      </c>
      <c r="AQ94" s="206">
        <f t="shared" si="3"/>
        <v>0</v>
      </c>
      <c r="AR94" s="206">
        <f t="shared" si="3"/>
        <v>0</v>
      </c>
      <c r="AS94" s="206">
        <f t="shared" si="3"/>
        <v>0</v>
      </c>
      <c r="AT94" s="206">
        <f t="shared" si="3"/>
        <v>0</v>
      </c>
      <c r="AU94" s="206">
        <f t="shared" si="3"/>
        <v>0</v>
      </c>
      <c r="AV94" s="206">
        <f t="shared" si="3"/>
        <v>0</v>
      </c>
      <c r="AW94" s="206">
        <f t="shared" si="3"/>
        <v>0</v>
      </c>
      <c r="AX94" s="206">
        <f t="shared" si="3"/>
        <v>0</v>
      </c>
      <c r="AY94" s="206">
        <f t="shared" si="3"/>
        <v>0</v>
      </c>
      <c r="AZ94" s="206">
        <f t="shared" si="3"/>
        <v>0</v>
      </c>
      <c r="BA94" s="206">
        <f t="shared" si="3"/>
        <v>0</v>
      </c>
      <c r="BB94" s="206">
        <f t="shared" si="3"/>
        <v>0</v>
      </c>
      <c r="BC94" s="206">
        <f t="shared" si="3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4">
    <mergeCell ref="Q52:R52"/>
    <mergeCell ref="A71:B71"/>
    <mergeCell ref="E71:F71"/>
    <mergeCell ref="I71:J71"/>
    <mergeCell ref="M71:N71"/>
    <mergeCell ref="A52:B52"/>
    <mergeCell ref="E52:F52"/>
    <mergeCell ref="I52:J52"/>
    <mergeCell ref="M52:N52"/>
    <mergeCell ref="I65:J65"/>
    <mergeCell ref="M65:N65"/>
    <mergeCell ref="A70:B70"/>
    <mergeCell ref="E70:F70"/>
    <mergeCell ref="I70:J70"/>
    <mergeCell ref="M70:N70"/>
    <mergeCell ref="A67:B67"/>
    <mergeCell ref="E67:F67"/>
    <mergeCell ref="I67:J67"/>
    <mergeCell ref="M67:N67"/>
    <mergeCell ref="A68:B68"/>
    <mergeCell ref="E68:F68"/>
    <mergeCell ref="I68:J68"/>
    <mergeCell ref="M68:N68"/>
    <mergeCell ref="A65:B65"/>
    <mergeCell ref="E65:F65"/>
    <mergeCell ref="A66:B66"/>
    <mergeCell ref="E66:F66"/>
    <mergeCell ref="I66:J66"/>
    <mergeCell ref="M66:N66"/>
    <mergeCell ref="A69:B69"/>
    <mergeCell ref="E69:F69"/>
    <mergeCell ref="I69:J69"/>
    <mergeCell ref="M69:N69"/>
    <mergeCell ref="A62:B62"/>
    <mergeCell ref="E62:F62"/>
    <mergeCell ref="I62:J62"/>
    <mergeCell ref="M62:N62"/>
    <mergeCell ref="B61:C61"/>
    <mergeCell ref="F61:G61"/>
    <mergeCell ref="J61:K61"/>
    <mergeCell ref="N61:O61"/>
    <mergeCell ref="A64:B64"/>
    <mergeCell ref="E64:F64"/>
    <mergeCell ref="I64:J64"/>
    <mergeCell ref="A63:B63"/>
    <mergeCell ref="E63:F63"/>
    <mergeCell ref="I63:J63"/>
    <mergeCell ref="M63:N63"/>
    <mergeCell ref="M64:N64"/>
    <mergeCell ref="A60:B60"/>
    <mergeCell ref="E60:F60"/>
    <mergeCell ref="I60:J60"/>
    <mergeCell ref="M60:N60"/>
    <mergeCell ref="Q60:R60"/>
    <mergeCell ref="A59:B59"/>
    <mergeCell ref="E59:F59"/>
    <mergeCell ref="I59:J59"/>
    <mergeCell ref="M59:N59"/>
    <mergeCell ref="Q59:R59"/>
    <mergeCell ref="A58:B58"/>
    <mergeCell ref="E58:F58"/>
    <mergeCell ref="I58:J58"/>
    <mergeCell ref="M58:N58"/>
    <mergeCell ref="Q58:R58"/>
    <mergeCell ref="A57:B57"/>
    <mergeCell ref="E57:F57"/>
    <mergeCell ref="I57:J57"/>
    <mergeCell ref="M57:N57"/>
    <mergeCell ref="Q57:R57"/>
    <mergeCell ref="A56:B56"/>
    <mergeCell ref="E56:F56"/>
    <mergeCell ref="I56:J56"/>
    <mergeCell ref="M56:N56"/>
    <mergeCell ref="Q56:R56"/>
    <mergeCell ref="A55:B55"/>
    <mergeCell ref="E55:F55"/>
    <mergeCell ref="I55:J55"/>
    <mergeCell ref="M55:N55"/>
    <mergeCell ref="Q55:R55"/>
    <mergeCell ref="A54:B54"/>
    <mergeCell ref="E54:F54"/>
    <mergeCell ref="I54:J54"/>
    <mergeCell ref="M54:N54"/>
    <mergeCell ref="Q54:R54"/>
    <mergeCell ref="A53:B53"/>
    <mergeCell ref="E53:F53"/>
    <mergeCell ref="I53:J53"/>
    <mergeCell ref="M53:N53"/>
    <mergeCell ref="Q53:R53"/>
    <mergeCell ref="A51:B51"/>
    <mergeCell ref="E51:F51"/>
    <mergeCell ref="I51:J51"/>
    <mergeCell ref="M51:N51"/>
    <mergeCell ref="Q51:R51"/>
    <mergeCell ref="B50:C50"/>
    <mergeCell ref="F50:G50"/>
    <mergeCell ref="J50:K50"/>
    <mergeCell ref="N50:O50"/>
    <mergeCell ref="R50:S50"/>
    <mergeCell ref="A49:B49"/>
    <mergeCell ref="E49:F49"/>
    <mergeCell ref="I49:J49"/>
    <mergeCell ref="M49:N49"/>
    <mergeCell ref="Q49:R49"/>
    <mergeCell ref="A48:B48"/>
    <mergeCell ref="E48:F48"/>
    <mergeCell ref="I48:J48"/>
    <mergeCell ref="M48:N48"/>
    <mergeCell ref="Q48:R48"/>
    <mergeCell ref="A47:B47"/>
    <mergeCell ref="E47:F47"/>
    <mergeCell ref="I47:J47"/>
    <mergeCell ref="M47:N47"/>
    <mergeCell ref="Q47:R47"/>
    <mergeCell ref="A46:B46"/>
    <mergeCell ref="E46:F46"/>
    <mergeCell ref="I46:J46"/>
    <mergeCell ref="M46:N46"/>
    <mergeCell ref="Q46:R46"/>
    <mergeCell ref="I43:J43"/>
    <mergeCell ref="M43:N43"/>
    <mergeCell ref="Q43:R43"/>
    <mergeCell ref="A42:B42"/>
    <mergeCell ref="E42:F42"/>
    <mergeCell ref="I42:J42"/>
    <mergeCell ref="M42:N42"/>
    <mergeCell ref="Q42:R42"/>
    <mergeCell ref="A45:B45"/>
    <mergeCell ref="E45:F45"/>
    <mergeCell ref="I45:J45"/>
    <mergeCell ref="M45:N45"/>
    <mergeCell ref="Q45:R45"/>
    <mergeCell ref="A44:B44"/>
    <mergeCell ref="E44:F44"/>
    <mergeCell ref="I44:J44"/>
    <mergeCell ref="M44:N44"/>
    <mergeCell ref="Q44:R44"/>
    <mergeCell ref="A1:N1"/>
    <mergeCell ref="O1:Q1"/>
    <mergeCell ref="A2:L3"/>
    <mergeCell ref="M2:Q2"/>
    <mergeCell ref="S1:T1"/>
    <mergeCell ref="A22:C22"/>
    <mergeCell ref="A27:C27"/>
    <mergeCell ref="P33:U34"/>
    <mergeCell ref="A34:O34"/>
    <mergeCell ref="R2:U2"/>
    <mergeCell ref="BE197:BW197"/>
    <mergeCell ref="BE216:BW216"/>
    <mergeCell ref="B39:C39"/>
    <mergeCell ref="F39:G39"/>
    <mergeCell ref="J39:K39"/>
    <mergeCell ref="N39:O39"/>
    <mergeCell ref="R39:S39"/>
    <mergeCell ref="AD3:AF3"/>
    <mergeCell ref="A33:O33"/>
    <mergeCell ref="A35:J35"/>
    <mergeCell ref="K35:U35"/>
    <mergeCell ref="Y1:Y4"/>
    <mergeCell ref="A41:B41"/>
    <mergeCell ref="E41:F41"/>
    <mergeCell ref="I41:J41"/>
    <mergeCell ref="M41:N41"/>
    <mergeCell ref="Q41:R41"/>
    <mergeCell ref="A40:B40"/>
    <mergeCell ref="E40:F40"/>
    <mergeCell ref="I40:J40"/>
    <mergeCell ref="M40:N40"/>
    <mergeCell ref="Q40:R40"/>
    <mergeCell ref="A43:B43"/>
    <mergeCell ref="E43:F43"/>
    <mergeCell ref="R61:S61"/>
    <mergeCell ref="Q62:R62"/>
    <mergeCell ref="Q63:R63"/>
    <mergeCell ref="Q64:R64"/>
    <mergeCell ref="Q65:R65"/>
    <mergeCell ref="Q66:R66"/>
    <mergeCell ref="Q67:R67"/>
    <mergeCell ref="Q68:R68"/>
    <mergeCell ref="Q69:R69"/>
    <mergeCell ref="Q70:R70"/>
    <mergeCell ref="Q71:R71"/>
    <mergeCell ref="B72:C72"/>
    <mergeCell ref="F72:G72"/>
    <mergeCell ref="A73:B73"/>
    <mergeCell ref="E73:F73"/>
    <mergeCell ref="A74:B74"/>
    <mergeCell ref="E74:F74"/>
    <mergeCell ref="A75:B75"/>
    <mergeCell ref="E75:F75"/>
    <mergeCell ref="BE235:BW235"/>
    <mergeCell ref="BE254:BW254"/>
    <mergeCell ref="BE273:BW273"/>
    <mergeCell ref="BE292:BW292"/>
    <mergeCell ref="A81:B81"/>
    <mergeCell ref="E81:F81"/>
    <mergeCell ref="A82:B82"/>
    <mergeCell ref="E82:F82"/>
    <mergeCell ref="A76:B76"/>
    <mergeCell ref="E76:F76"/>
    <mergeCell ref="A77:B77"/>
    <mergeCell ref="E77:F77"/>
    <mergeCell ref="A78:B78"/>
    <mergeCell ref="E78:F78"/>
    <mergeCell ref="A79:B79"/>
    <mergeCell ref="E79:F79"/>
    <mergeCell ref="A80:B80"/>
    <mergeCell ref="E80:F80"/>
    <mergeCell ref="BE83:BW83"/>
    <mergeCell ref="BE102:BW102"/>
    <mergeCell ref="BE121:BW121"/>
    <mergeCell ref="BE140:BW140"/>
    <mergeCell ref="BE159:BW159"/>
    <mergeCell ref="BE178:BW178"/>
  </mergeCells>
  <conditionalFormatting sqref="V39:Y1048576 A83:U1048576">
    <cfRule type="containsText" dxfId="291" priority="4837" operator="containsText" text="qrf">
      <formula>NOT(ISERROR(SEARCH("qrf",A39)))</formula>
    </cfRule>
  </conditionalFormatting>
  <conditionalFormatting sqref="AC2:AJ2">
    <cfRule type="cellIs" dxfId="290" priority="4830" operator="equal">
      <formula>$M$2</formula>
    </cfRule>
  </conditionalFormatting>
  <conditionalFormatting sqref="AD3">
    <cfRule type="cellIs" dxfId="289" priority="4829" operator="equal">
      <formula>$M$2</formula>
    </cfRule>
  </conditionalFormatting>
  <conditionalFormatting sqref="M3">
    <cfRule type="containsText" dxfId="288" priority="2370" operator="containsText" text="qrf">
      <formula>NOT(ISERROR(SEARCH("qrf",M3)))</formula>
    </cfRule>
  </conditionalFormatting>
  <conditionalFormatting sqref="A1:N1">
    <cfRule type="containsText" dxfId="287" priority="2369" operator="containsText" text="qrf">
      <formula>NOT(ISERROR(SEARCH("qrf",A1)))</formula>
    </cfRule>
  </conditionalFormatting>
  <conditionalFormatting sqref="O1">
    <cfRule type="containsText" dxfId="286" priority="2368" operator="containsText" text="qrf">
      <formula>NOT(ISERROR(SEARCH("qrf",O1)))</formula>
    </cfRule>
  </conditionalFormatting>
  <conditionalFormatting sqref="B28:B32">
    <cfRule type="containsText" dxfId="285" priority="2364" operator="containsText" text="qrf">
      <formula>NOT(ISERROR(SEARCH("qrf",B28)))</formula>
    </cfRule>
  </conditionalFormatting>
  <conditionalFormatting sqref="B28:B32">
    <cfRule type="cellIs" dxfId="284" priority="2363" operator="equal">
      <formula>0</formula>
    </cfRule>
  </conditionalFormatting>
  <conditionalFormatting sqref="A28:A32">
    <cfRule type="containsText" dxfId="283" priority="2355" operator="containsText" text="qrf">
      <formula>NOT(ISERROR(SEARCH("qrf",A28)))</formula>
    </cfRule>
  </conditionalFormatting>
  <conditionalFormatting sqref="B28:B32">
    <cfRule type="containsText" dxfId="282" priority="2354" operator="containsText" text="qrf">
      <formula>NOT(ISERROR(SEARCH("qrf",B28)))</formula>
    </cfRule>
  </conditionalFormatting>
  <conditionalFormatting sqref="D28:U32">
    <cfRule type="containsText" dxfId="281" priority="2352" operator="containsText" text="valet">
      <formula>NOT(ISERROR(SEARCH("valet",D28)))</formula>
    </cfRule>
    <cfRule type="containsText" dxfId="280" priority="2353" operator="containsText" text="qrf">
      <formula>NOT(ISERROR(SEARCH("qrf",D28)))</formula>
    </cfRule>
  </conditionalFormatting>
  <conditionalFormatting sqref="M2">
    <cfRule type="containsText" dxfId="279" priority="393" operator="containsText" text="qrf">
      <formula>NOT(ISERROR(SEARCH("qrf",M2)))</formula>
    </cfRule>
  </conditionalFormatting>
  <conditionalFormatting sqref="C27">
    <cfRule type="containsText" dxfId="278" priority="376" operator="containsText" text="qrf">
      <formula>NOT(ISERROR(SEARCH("qrf",C27)))</formula>
    </cfRule>
  </conditionalFormatting>
  <conditionalFormatting sqref="B27">
    <cfRule type="containsText" dxfId="277" priority="375" operator="containsText" text="qrf">
      <formula>NOT(ISERROR(SEARCH("qrf",B27)))</formula>
    </cfRule>
  </conditionalFormatting>
  <conditionalFormatting sqref="B27">
    <cfRule type="cellIs" dxfId="276" priority="374" operator="equal">
      <formula>0</formula>
    </cfRule>
  </conditionalFormatting>
  <conditionalFormatting sqref="C27">
    <cfRule type="containsText" dxfId="275" priority="370" operator="containsText" text="12:40x21:00">
      <formula>NOT(ISERROR(SEARCH("12:40x21:00",C27)))</formula>
    </cfRule>
    <cfRule type="containsText" dxfId="274" priority="371" operator="containsText" text="16:40">
      <formula>NOT(ISERROR(SEARCH("16:40",C27)))</formula>
    </cfRule>
    <cfRule type="containsText" dxfId="273" priority="372" operator="containsText" text="09:40">
      <formula>NOT(ISERROR(SEARCH("09:40",C27)))</formula>
    </cfRule>
    <cfRule type="containsText" dxfId="272" priority="373" operator="containsText" text="14:40">
      <formula>NOT(ISERROR(SEARCH("14:40",C27)))</formula>
    </cfRule>
  </conditionalFormatting>
  <conditionalFormatting sqref="A27">
    <cfRule type="containsText" dxfId="271" priority="369" operator="containsText" text="qrf">
      <formula>NOT(ISERROR(SEARCH("qrf",A27)))</formula>
    </cfRule>
  </conditionalFormatting>
  <conditionalFormatting sqref="C22">
    <cfRule type="containsText" dxfId="270" priority="352" operator="containsText" text="qrf">
      <formula>NOT(ISERROR(SEARCH("qrf",C22)))</formula>
    </cfRule>
  </conditionalFormatting>
  <conditionalFormatting sqref="B22">
    <cfRule type="containsText" dxfId="269" priority="351" operator="containsText" text="qrf">
      <formula>NOT(ISERROR(SEARCH("qrf",B22)))</formula>
    </cfRule>
  </conditionalFormatting>
  <conditionalFormatting sqref="B22">
    <cfRule type="cellIs" dxfId="268" priority="350" operator="equal">
      <formula>0</formula>
    </cfRule>
  </conditionalFormatting>
  <conditionalFormatting sqref="C22">
    <cfRule type="containsText" dxfId="267" priority="346" operator="containsText" text="12:40x21:00">
      <formula>NOT(ISERROR(SEARCH("12:40x21:00",C22)))</formula>
    </cfRule>
    <cfRule type="containsText" dxfId="266" priority="347" operator="containsText" text="16:40">
      <formula>NOT(ISERROR(SEARCH("16:40",C22)))</formula>
    </cfRule>
    <cfRule type="containsText" dxfId="265" priority="348" operator="containsText" text="09:40">
      <formula>NOT(ISERROR(SEARCH("09:40",C22)))</formula>
    </cfRule>
    <cfRule type="containsText" dxfId="264" priority="349" operator="containsText" text="14:40">
      <formula>NOT(ISERROR(SEARCH("14:40",C22)))</formula>
    </cfRule>
  </conditionalFormatting>
  <conditionalFormatting sqref="A22">
    <cfRule type="containsText" dxfId="263" priority="345" operator="containsText" text="qrf">
      <formula>NOT(ISERROR(SEARCH("qrf",A22)))</formula>
    </cfRule>
  </conditionalFormatting>
  <conditionalFormatting sqref="D22:U22">
    <cfRule type="cellIs" dxfId="262" priority="337" operator="equal">
      <formula>0</formula>
    </cfRule>
    <cfRule type="containsText" dxfId="261" priority="343" operator="containsText" text="valet">
      <formula>NOT(ISERROR(SEARCH("valet",D22)))</formula>
    </cfRule>
    <cfRule type="containsText" dxfId="260" priority="344" operator="containsText" text="qrf">
      <formula>NOT(ISERROR(SEARCH("qrf",D22)))</formula>
    </cfRule>
  </conditionalFormatting>
  <conditionalFormatting sqref="D22:U22">
    <cfRule type="cellIs" dxfId="259" priority="341" operator="greaterThan">
      <formula>4</formula>
    </cfRule>
    <cfRule type="cellIs" dxfId="258" priority="342" operator="lessThan">
      <formula>4</formula>
    </cfRule>
  </conditionalFormatting>
  <conditionalFormatting sqref="D27:U27">
    <cfRule type="cellIs" dxfId="257" priority="335" operator="equal">
      <formula>0</formula>
    </cfRule>
    <cfRule type="containsText" dxfId="256" priority="339" operator="containsText" text="valet">
      <formula>NOT(ISERROR(SEARCH("valet",D27)))</formula>
    </cfRule>
    <cfRule type="containsText" dxfId="255" priority="340" operator="containsText" text="qrf">
      <formula>NOT(ISERROR(SEARCH("qrf",D27)))</formula>
    </cfRule>
  </conditionalFormatting>
  <conditionalFormatting sqref="D27:U27">
    <cfRule type="cellIs" dxfId="254" priority="338" operator="equal">
      <formula>1</formula>
    </cfRule>
  </conditionalFormatting>
  <conditionalFormatting sqref="A36:AA38">
    <cfRule type="cellIs" dxfId="253" priority="326" operator="equal">
      <formula>"caixa"</formula>
    </cfRule>
    <cfRule type="cellIs" dxfId="252" priority="327" operator="equal">
      <formula>"valet"</formula>
    </cfRule>
    <cfRule type="cellIs" dxfId="251" priority="328" operator="equal">
      <formula>"qrf"</formula>
    </cfRule>
  </conditionalFormatting>
  <conditionalFormatting sqref="W5:W21">
    <cfRule type="cellIs" dxfId="250" priority="272" operator="equal">
      <formula>"caixa"</formula>
    </cfRule>
    <cfRule type="cellIs" dxfId="249" priority="273" operator="equal">
      <formula>"valet"</formula>
    </cfRule>
    <cfRule type="cellIs" dxfId="248" priority="274" operator="equal">
      <formula>"qrf"</formula>
    </cfRule>
  </conditionalFormatting>
  <conditionalFormatting sqref="W23:W26 W28:W32">
    <cfRule type="cellIs" dxfId="247" priority="269" operator="equal">
      <formula>"caixa"</formula>
    </cfRule>
    <cfRule type="cellIs" dxfId="246" priority="270" operator="equal">
      <formula>"valet"</formula>
    </cfRule>
    <cfRule type="cellIs" dxfId="245" priority="271" operator="equal">
      <formula>"qrf"</formula>
    </cfRule>
  </conditionalFormatting>
  <conditionalFormatting sqref="C28:C32">
    <cfRule type="containsText" dxfId="244" priority="265" operator="containsText" text="qrf">
      <formula>NOT(ISERROR(SEARCH("qrf",C28)))</formula>
    </cfRule>
  </conditionalFormatting>
  <conditionalFormatting sqref="C28:C32">
    <cfRule type="containsText" dxfId="243" priority="261" operator="containsText" text="12:40 X 21:00">
      <formula>NOT(ISERROR(SEARCH("12:40 X 21:00",C28)))</formula>
    </cfRule>
    <cfRule type="containsText" dxfId="242" priority="262" operator="containsText" text="16:40">
      <formula>NOT(ISERROR(SEARCH("16:40",C28)))</formula>
    </cfRule>
    <cfRule type="containsText" dxfId="241" priority="263" operator="containsText" text="09:40">
      <formula>NOT(ISERROR(SEARCH("09:40",C28)))</formula>
    </cfRule>
    <cfRule type="containsText" dxfId="240" priority="264" operator="containsText" text="14:40">
      <formula>NOT(ISERROR(SEARCH("14:40",C28)))</formula>
    </cfRule>
  </conditionalFormatting>
  <conditionalFormatting sqref="A2:L3">
    <cfRule type="cellIs" dxfId="239" priority="253" operator="equal">
      <formula>"caixa"</formula>
    </cfRule>
    <cfRule type="cellIs" dxfId="238" priority="254" operator="equal">
      <formula>"valet"</formula>
    </cfRule>
    <cfRule type="cellIs" dxfId="237" priority="255" operator="equal">
      <formula>"qrf"</formula>
    </cfRule>
  </conditionalFormatting>
  <conditionalFormatting sqref="U72:U82">
    <cfRule type="containsText" dxfId="236" priority="241" operator="containsText" text="qrf">
      <formula>NOT(ISERROR(SEARCH("qrf",U72)))</formula>
    </cfRule>
  </conditionalFormatting>
  <conditionalFormatting sqref="U70:U71">
    <cfRule type="containsText" dxfId="235" priority="240" operator="containsText" text="qrf">
      <formula>NOT(ISERROR(SEARCH("qrf",U70)))</formula>
    </cfRule>
  </conditionalFormatting>
  <conditionalFormatting sqref="U60:U69">
    <cfRule type="containsText" dxfId="234" priority="239" operator="containsText" text="qrf">
      <formula>NOT(ISERROR(SEARCH("qrf",U60)))</formula>
    </cfRule>
  </conditionalFormatting>
  <conditionalFormatting sqref="T39:T82">
    <cfRule type="containsText" dxfId="233" priority="235" operator="containsText" text="CAIXA">
      <formula>NOT(ISERROR(SEARCH("CAIXA",T39)))</formula>
    </cfRule>
    <cfRule type="containsText" dxfId="232" priority="236" operator="containsText" text="VALET">
      <formula>NOT(ISERROR(SEARCH("VALET",T39)))</formula>
    </cfRule>
    <cfRule type="cellIs" dxfId="231" priority="237" operator="equal">
      <formula>"QRF"</formula>
    </cfRule>
    <cfRule type="containsText" dxfId="230" priority="238" operator="containsText" text="ECHO 21">
      <formula>NOT(ISERROR(SEARCH("ECHO 21",T39)))</formula>
    </cfRule>
  </conditionalFormatting>
  <conditionalFormatting sqref="U4">
    <cfRule type="containsText" dxfId="229" priority="147" operator="containsText" text="qrf">
      <formula>NOT(ISERROR(SEARCH("qrf",U4)))</formula>
    </cfRule>
  </conditionalFormatting>
  <conditionalFormatting sqref="D4:T4 A4:B4">
    <cfRule type="containsText" dxfId="228" priority="146" operator="containsText" text="qrf">
      <formula>NOT(ISERROR(SEARCH("qrf",A4)))</formula>
    </cfRule>
  </conditionalFormatting>
  <conditionalFormatting sqref="C4">
    <cfRule type="containsText" dxfId="227" priority="145" operator="containsText" text="qrf">
      <formula>NOT(ISERROR(SEARCH("qrf",C4)))</formula>
    </cfRule>
  </conditionalFormatting>
  <conditionalFormatting sqref="A23:A26">
    <cfRule type="cellIs" dxfId="226" priority="112" operator="equal">
      <formula>"caixa"</formula>
    </cfRule>
    <cfRule type="cellIs" dxfId="225" priority="113" operator="equal">
      <formula>"valet"</formula>
    </cfRule>
    <cfRule type="cellIs" dxfId="224" priority="114" operator="equal">
      <formula>"qrf"</formula>
    </cfRule>
  </conditionalFormatting>
  <conditionalFormatting sqref="B23:B26">
    <cfRule type="cellIs" dxfId="223" priority="97" operator="equal">
      <formula>"caixa"</formula>
    </cfRule>
    <cfRule type="cellIs" dxfId="222" priority="98" operator="equal">
      <formula>"valet"</formula>
    </cfRule>
    <cfRule type="cellIs" dxfId="221" priority="99" operator="equal">
      <formula>"qrf"</formula>
    </cfRule>
  </conditionalFormatting>
  <conditionalFormatting sqref="C23:C26">
    <cfRule type="containsText" dxfId="220" priority="91" operator="containsText" text="qrf">
      <formula>NOT(ISERROR(SEARCH("qrf",C23)))</formula>
    </cfRule>
  </conditionalFormatting>
  <conditionalFormatting sqref="C23:C26">
    <cfRule type="containsText" dxfId="219" priority="87" operator="containsText" text="12:40 X 21:00">
      <formula>NOT(ISERROR(SEARCH("12:40 X 21:00",C23)))</formula>
    </cfRule>
    <cfRule type="containsText" dxfId="218" priority="88" operator="containsText" text="16:40">
      <formula>NOT(ISERROR(SEARCH("16:40",C23)))</formula>
    </cfRule>
    <cfRule type="containsText" dxfId="217" priority="89" operator="containsText" text="09:40">
      <formula>NOT(ISERROR(SEARCH("09:40",C23)))</formula>
    </cfRule>
    <cfRule type="containsText" dxfId="216" priority="90" operator="containsText" text="14:40">
      <formula>NOT(ISERROR(SEARCH("14:40",C23)))</formula>
    </cfRule>
  </conditionalFormatting>
  <conditionalFormatting sqref="D23:T23">
    <cfRule type="cellIs" dxfId="215" priority="84" operator="equal">
      <formula>"caixa"</formula>
    </cfRule>
    <cfRule type="cellIs" dxfId="214" priority="85" operator="equal">
      <formula>"valet"</formula>
    </cfRule>
    <cfRule type="cellIs" dxfId="213" priority="86" operator="equal">
      <formula>"qrf"</formula>
    </cfRule>
  </conditionalFormatting>
  <conditionalFormatting sqref="D25:U26 D24:G24 I24:T24">
    <cfRule type="cellIs" dxfId="212" priority="81" operator="equal">
      <formula>"caixa"</formula>
    </cfRule>
    <cfRule type="cellIs" dxfId="211" priority="82" operator="equal">
      <formula>"valet"</formula>
    </cfRule>
    <cfRule type="cellIs" dxfId="210" priority="83" operator="equal">
      <formula>"qrf"</formula>
    </cfRule>
  </conditionalFormatting>
  <conditionalFormatting sqref="H24">
    <cfRule type="cellIs" dxfId="209" priority="78" operator="equal">
      <formula>"caixa"</formula>
    </cfRule>
    <cfRule type="cellIs" dxfId="208" priority="79" operator="equal">
      <formula>"valet"</formula>
    </cfRule>
    <cfRule type="cellIs" dxfId="207" priority="80" operator="equal">
      <formula>"qrf"</formula>
    </cfRule>
  </conditionalFormatting>
  <conditionalFormatting sqref="V1:X4">
    <cfRule type="cellIs" dxfId="206" priority="57" operator="equal">
      <formula>"caixa"</formula>
    </cfRule>
    <cfRule type="cellIs" dxfId="205" priority="58" operator="equal">
      <formula>"valet"</formula>
    </cfRule>
    <cfRule type="cellIs" dxfId="204" priority="59" operator="equal">
      <formula>"qrf"</formula>
    </cfRule>
  </conditionalFormatting>
  <conditionalFormatting sqref="A39:S82">
    <cfRule type="containsText" dxfId="203" priority="53" operator="containsText" text="CAIXA">
      <formula>NOT(ISERROR(SEARCH("CAIXA",A39)))</formula>
    </cfRule>
    <cfRule type="containsText" dxfId="202" priority="54" operator="containsText" text="VALET">
      <formula>NOT(ISERROR(SEARCH("VALET",A39)))</formula>
    </cfRule>
    <cfRule type="cellIs" dxfId="201" priority="55" operator="equal">
      <formula>"QRF"</formula>
    </cfRule>
    <cfRule type="containsText" dxfId="200" priority="56" operator="containsText" text="ECHO 21">
      <formula>NOT(ISERROR(SEARCH("ECHO 21",A39)))</formula>
    </cfRule>
  </conditionalFormatting>
  <conditionalFormatting sqref="C39:C82">
    <cfRule type="containsText" dxfId="199" priority="51" operator="containsText" text="12:40 x 21:00">
      <formula>NOT(ISERROR(SEARCH("12:40 x 21:00",C39)))</formula>
    </cfRule>
    <cfRule type="containsText" dxfId="198" priority="52" operator="containsText" text="14:40 X 23:00">
      <formula>NOT(ISERROR(SEARCH("14:40 X 23:00",C39)))</formula>
    </cfRule>
  </conditionalFormatting>
  <conditionalFormatting sqref="C5:C21">
    <cfRule type="containsText" dxfId="197" priority="50" operator="containsText" text="qrf">
      <formula>NOT(ISERROR(SEARCH("qrf",C5)))</formula>
    </cfRule>
  </conditionalFormatting>
  <conditionalFormatting sqref="C5:C21">
    <cfRule type="containsText" dxfId="196" priority="46" operator="containsText" text="12:40 X 21:00">
      <formula>NOT(ISERROR(SEARCH("12:40 X 21:00",C5)))</formula>
    </cfRule>
    <cfRule type="containsText" dxfId="195" priority="47" operator="containsText" text="16:40">
      <formula>NOT(ISERROR(SEARCH("16:40",C5)))</formula>
    </cfRule>
    <cfRule type="containsText" dxfId="194" priority="48" operator="containsText" text="09:40">
      <formula>NOT(ISERROR(SEARCH("09:40",C5)))</formula>
    </cfRule>
    <cfRule type="containsText" dxfId="193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192" priority="43" operator="equal">
      <formula>"caixa"</formula>
    </cfRule>
    <cfRule type="cellIs" dxfId="191" priority="44" operator="equal">
      <formula>"valet"</formula>
    </cfRule>
    <cfRule type="cellIs" dxfId="190" priority="45" operator="equal">
      <formula>"qrf"</formula>
    </cfRule>
  </conditionalFormatting>
  <conditionalFormatting sqref="B19:B21">
    <cfRule type="cellIs" dxfId="189" priority="40" operator="equal">
      <formula>"caixa"</formula>
    </cfRule>
    <cfRule type="cellIs" dxfId="188" priority="41" operator="equal">
      <formula>"valet"</formula>
    </cfRule>
    <cfRule type="cellIs" dxfId="187" priority="42" operator="equal">
      <formula>"qrf"</formula>
    </cfRule>
  </conditionalFormatting>
  <conditionalFormatting sqref="D16:T18 U16:U17 D5:U15">
    <cfRule type="containsText" dxfId="186" priority="36" operator="containsText" text="CAIXA">
      <formula>NOT(ISERROR(SEARCH("CAIXA",D5)))</formula>
    </cfRule>
    <cfRule type="containsText" dxfId="185" priority="37" operator="containsText" text="VALET">
      <formula>NOT(ISERROR(SEARCH("VALET",D5)))</formula>
    </cfRule>
    <cfRule type="cellIs" dxfId="184" priority="38" operator="equal">
      <formula>"QRF"</formula>
    </cfRule>
    <cfRule type="containsText" dxfId="183" priority="39" operator="containsText" text="ECHO 21">
      <formula>NOT(ISERROR(SEARCH("ECHO 21",D5)))</formula>
    </cfRule>
  </conditionalFormatting>
  <conditionalFormatting sqref="B12">
    <cfRule type="cellIs" dxfId="182" priority="33" operator="equal">
      <formula>"caixa"</formula>
    </cfRule>
    <cfRule type="cellIs" dxfId="181" priority="34" operator="equal">
      <formula>"valet"</formula>
    </cfRule>
    <cfRule type="cellIs" dxfId="180" priority="35" operator="equal">
      <formula>"qrf"</formula>
    </cfRule>
  </conditionalFormatting>
  <conditionalFormatting sqref="BE84:BE100 BE103:BE119">
    <cfRule type="containsText" dxfId="179" priority="32" operator="containsText" text="qrf">
      <formula>NOT(ISERROR(SEARCH("qrf",BE84)))</formula>
    </cfRule>
  </conditionalFormatting>
  <conditionalFormatting sqref="BF84:BW100 BF103:BW119 BF136:BW138">
    <cfRule type="containsText" dxfId="178" priority="31" operator="containsText" text="1">
      <formula>NOT(ISERROR(SEARCH("1",BF84)))</formula>
    </cfRule>
  </conditionalFormatting>
  <conditionalFormatting sqref="AM83:BC83">
    <cfRule type="containsText" dxfId="177" priority="30" operator="containsText" text="qrf">
      <formula>NOT(ISERROR(SEARCH("qrf",AM83)))</formula>
    </cfRule>
  </conditionalFormatting>
  <conditionalFormatting sqref="BE122:BE138">
    <cfRule type="containsText" dxfId="176" priority="29" operator="containsText" text="qrf">
      <formula>NOT(ISERROR(SEARCH("qrf",BE122)))</formula>
    </cfRule>
  </conditionalFormatting>
  <conditionalFormatting sqref="BE141:BE157">
    <cfRule type="containsText" dxfId="175" priority="28" operator="containsText" text="qrf">
      <formula>NOT(ISERROR(SEARCH("qrf",BE141)))</formula>
    </cfRule>
  </conditionalFormatting>
  <conditionalFormatting sqref="BE160:BE176">
    <cfRule type="containsText" dxfId="174" priority="27" operator="containsText" text="qrf">
      <formula>NOT(ISERROR(SEARCH("qrf",BE160)))</formula>
    </cfRule>
  </conditionalFormatting>
  <conditionalFormatting sqref="BE179:BE195">
    <cfRule type="containsText" dxfId="173" priority="26" operator="containsText" text="qrf">
      <formula>NOT(ISERROR(SEARCH("qrf",BE179)))</formula>
    </cfRule>
  </conditionalFormatting>
  <conditionalFormatting sqref="BE198:BE214">
    <cfRule type="containsText" dxfId="172" priority="25" operator="containsText" text="qrf">
      <formula>NOT(ISERROR(SEARCH("qrf",BE198)))</formula>
    </cfRule>
  </conditionalFormatting>
  <conditionalFormatting sqref="BE217:BE233">
    <cfRule type="containsText" dxfId="171" priority="24" operator="containsText" text="qrf">
      <formula>NOT(ISERROR(SEARCH("qrf",BE217)))</formula>
    </cfRule>
  </conditionalFormatting>
  <conditionalFormatting sqref="BE236:BE252">
    <cfRule type="containsText" dxfId="170" priority="23" operator="containsText" text="qrf">
      <formula>NOT(ISERROR(SEARCH("qrf",BE236)))</formula>
    </cfRule>
  </conditionalFormatting>
  <conditionalFormatting sqref="BF122:BW135">
    <cfRule type="containsText" dxfId="169" priority="22" operator="containsText" text="1">
      <formula>NOT(ISERROR(SEARCH("1",BF122)))</formula>
    </cfRule>
  </conditionalFormatting>
  <conditionalFormatting sqref="BF141:BW154">
    <cfRule type="containsText" dxfId="168" priority="21" operator="containsText" text="1">
      <formula>NOT(ISERROR(SEARCH("1",BF141)))</formula>
    </cfRule>
  </conditionalFormatting>
  <conditionalFormatting sqref="BF160:BW173">
    <cfRule type="containsText" dxfId="167" priority="20" operator="containsText" text="1">
      <formula>NOT(ISERROR(SEARCH("1",BF160)))</formula>
    </cfRule>
  </conditionalFormatting>
  <conditionalFormatting sqref="BF179:BW192">
    <cfRule type="containsText" dxfId="166" priority="19" operator="containsText" text="1">
      <formula>NOT(ISERROR(SEARCH("1",BF179)))</formula>
    </cfRule>
  </conditionalFormatting>
  <conditionalFormatting sqref="BF198:BW211">
    <cfRule type="containsText" dxfId="165" priority="18" operator="containsText" text="1">
      <formula>NOT(ISERROR(SEARCH("1",BF198)))</formula>
    </cfRule>
  </conditionalFormatting>
  <conditionalFormatting sqref="BF217:BW230">
    <cfRule type="containsText" dxfId="164" priority="17" operator="containsText" text="1">
      <formula>NOT(ISERROR(SEARCH("1",BF217)))</formula>
    </cfRule>
  </conditionalFormatting>
  <conditionalFormatting sqref="BF236:BW249">
    <cfRule type="containsText" dxfId="163" priority="16" operator="containsText" text="1">
      <formula>NOT(ISERROR(SEARCH("1",BF236)))</formula>
    </cfRule>
  </conditionalFormatting>
  <conditionalFormatting sqref="BE255:BE271">
    <cfRule type="containsText" dxfId="162" priority="15" operator="containsText" text="qrf">
      <formula>NOT(ISERROR(SEARCH("qrf",BE255)))</formula>
    </cfRule>
  </conditionalFormatting>
  <conditionalFormatting sqref="BF255:BW268">
    <cfRule type="containsText" dxfId="161" priority="14" operator="containsText" text="1">
      <formula>NOT(ISERROR(SEARCH("1",BF255)))</formula>
    </cfRule>
  </conditionalFormatting>
  <conditionalFormatting sqref="BE274:BE290">
    <cfRule type="containsText" dxfId="160" priority="13" operator="containsText" text="qrf">
      <formula>NOT(ISERROR(SEARCH("qrf",BE274)))</formula>
    </cfRule>
  </conditionalFormatting>
  <conditionalFormatting sqref="BF274:BW287">
    <cfRule type="containsText" dxfId="159" priority="12" operator="containsText" text="1">
      <formula>NOT(ISERROR(SEARCH("1",BF274)))</formula>
    </cfRule>
  </conditionalFormatting>
  <conditionalFormatting sqref="BE293:BE309">
    <cfRule type="containsText" dxfId="158" priority="11" operator="containsText" text="qrf">
      <formula>NOT(ISERROR(SEARCH("qrf",BE293)))</formula>
    </cfRule>
  </conditionalFormatting>
  <conditionalFormatting sqref="BF293:BW306">
    <cfRule type="containsText" dxfId="157" priority="10" operator="containsText" text="1">
      <formula>NOT(ISERROR(SEARCH("1",BF293)))</formula>
    </cfRule>
  </conditionalFormatting>
  <conditionalFormatting sqref="BF155:BW157">
    <cfRule type="containsText" dxfId="156" priority="9" operator="containsText" text="1">
      <formula>NOT(ISERROR(SEARCH("1",BF155)))</formula>
    </cfRule>
  </conditionalFormatting>
  <conditionalFormatting sqref="BF174:BW176">
    <cfRule type="containsText" dxfId="155" priority="8" operator="containsText" text="1">
      <formula>NOT(ISERROR(SEARCH("1",BF174)))</formula>
    </cfRule>
  </conditionalFormatting>
  <conditionalFormatting sqref="BF193:BW195">
    <cfRule type="containsText" dxfId="154" priority="7" operator="containsText" text="1">
      <formula>NOT(ISERROR(SEARCH("1",BF193)))</formula>
    </cfRule>
  </conditionalFormatting>
  <conditionalFormatting sqref="BF212:BW214">
    <cfRule type="containsText" dxfId="153" priority="6" operator="containsText" text="1">
      <formula>NOT(ISERROR(SEARCH("1",BF212)))</formula>
    </cfRule>
  </conditionalFormatting>
  <conditionalFormatting sqref="BF231:BW233">
    <cfRule type="containsText" dxfId="152" priority="5" operator="containsText" text="1">
      <formula>NOT(ISERROR(SEARCH("1",BF231)))</formula>
    </cfRule>
  </conditionalFormatting>
  <conditionalFormatting sqref="BF250:BW252">
    <cfRule type="containsText" dxfId="151" priority="4" operator="containsText" text="1">
      <formula>NOT(ISERROR(SEARCH("1",BF250)))</formula>
    </cfRule>
  </conditionalFormatting>
  <conditionalFormatting sqref="BF269:BW271">
    <cfRule type="containsText" dxfId="150" priority="3" operator="containsText" text="1">
      <formula>NOT(ISERROR(SEARCH("1",BF269)))</formula>
    </cfRule>
  </conditionalFormatting>
  <conditionalFormatting sqref="BF288:BW290">
    <cfRule type="containsText" dxfId="149" priority="2" operator="containsText" text="1">
      <formula>NOT(ISERROR(SEARCH("1",BF288)))</formula>
    </cfRule>
  </conditionalFormatting>
  <conditionalFormatting sqref="BF307:BW309">
    <cfRule type="containsText" dxfId="148" priority="1" operator="containsText" text="1">
      <formula>NOT(ISERROR(SEARCH("1",BF307)))</formula>
    </cfRule>
  </conditionalFormatting>
  <pageMargins left="0" right="0" top="0" bottom="0" header="0" footer="0"/>
  <pageSetup paperSize="9" scale="60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EsconderFolga30.EsconderFolga30">
                <anchor>
                  <from>
                    <xdr:col>37</xdr:col>
                    <xdr:colOff>207034</xdr:colOff>
                    <xdr:row>5</xdr:row>
                    <xdr:rowOff>232913</xdr:rowOff>
                  </from>
                  <to>
                    <xdr:col>39</xdr:col>
                    <xdr:colOff>534838</xdr:colOff>
                    <xdr:row>8</xdr:row>
                    <xdr:rowOff>146649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ExibirFolga30.ExibirFolga30">
                <anchor>
                  <from>
                    <xdr:col>37</xdr:col>
                    <xdr:colOff>301925</xdr:colOff>
                    <xdr:row>9</xdr:row>
                    <xdr:rowOff>146649</xdr:rowOff>
                  </from>
                  <to>
                    <xdr:col>39</xdr:col>
                    <xdr:colOff>612475</xdr:colOff>
                    <xdr:row>13</xdr:row>
                    <xdr:rowOff>86264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732E88B-C010-465E-BA61-783AA777A997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3203BCE5-D9C8-449D-BAC0-D0DF21ABDA7C}">
          <x14:formula1>
            <xm:f>'Referencia - erros'!$D$1:$D$10</xm:f>
          </x14:formula1>
          <xm:sqref>D24:G26 I24:U26 H25:H26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A6517-86EA-442E-BDC1-75030773B238}">
  <sheetPr codeName="Planilha185"/>
  <dimension ref="A1:BW309"/>
  <sheetViews>
    <sheetView showGridLines="0" showZeros="0" zoomScale="80" zoomScaleNormal="80" workbookViewId="0">
      <pane xSplit="3" ySplit="4" topLeftCell="D5" activePane="bottomRight" state="frozen"/>
      <selection activeCell="A36" sqref="A36:XFD38"/>
      <selection pane="topRight" activeCell="A36" sqref="A36:XFD38"/>
      <selection pane="bottomLeft" activeCell="A36" sqref="A36:XFD38"/>
      <selection pane="bottomRight" activeCell="A36" sqref="A36:XFD38"/>
    </sheetView>
  </sheetViews>
  <sheetFormatPr defaultColWidth="9.125" defaultRowHeight="36" x14ac:dyDescent="0.6"/>
  <cols>
    <col min="1" max="1" width="7.875" style="37" customWidth="1"/>
    <col min="2" max="2" width="13.25" style="34" customWidth="1"/>
    <col min="3" max="3" width="14" style="34" bestFit="1" customWidth="1"/>
    <col min="4" max="8" width="9.625" style="34" customWidth="1"/>
    <col min="9" max="21" width="9.625" style="26" customWidth="1"/>
    <col min="22" max="22" width="14.625" style="26" hidden="1" customWidth="1"/>
    <col min="23" max="23" width="15.75" style="26" hidden="1" customWidth="1"/>
    <col min="24" max="24" width="12.125" style="67" hidden="1" customWidth="1"/>
    <col min="25" max="25" width="59.625" style="67" hidden="1" customWidth="1"/>
    <col min="26" max="26" width="2.125" style="64" bestFit="1" customWidth="1"/>
    <col min="27" max="27" width="32.375" style="64" bestFit="1" customWidth="1"/>
    <col min="28" max="28" width="6.75" style="64" customWidth="1"/>
    <col min="29" max="29" width="20.25" style="64" customWidth="1"/>
    <col min="30" max="30" width="15.25" style="64" customWidth="1"/>
    <col min="31" max="31" width="14.875" style="64" customWidth="1"/>
    <col min="32" max="32" width="10.125" style="64" customWidth="1"/>
    <col min="33" max="33" width="15.25" style="56" customWidth="1"/>
    <col min="34" max="34" width="15.25" style="34" customWidth="1"/>
    <col min="35" max="35" width="4.75" style="34" customWidth="1"/>
    <col min="36" max="36" width="5.75" style="34" customWidth="1"/>
    <col min="37" max="37" width="15.25" style="34" customWidth="1"/>
    <col min="38" max="56" width="9.125" style="34"/>
    <col min="57" max="57" width="20.375" style="34" bestFit="1" customWidth="1"/>
    <col min="58" max="16384" width="9.125" style="34"/>
  </cols>
  <sheetData>
    <row r="1" spans="1:37" s="30" customFormat="1" ht="26.7" customHeight="1" x14ac:dyDescent="0.25">
      <c r="A1" s="267" t="s">
        <v>125</v>
      </c>
      <c r="B1" s="268"/>
      <c r="C1" s="268"/>
      <c r="D1" s="268"/>
      <c r="E1" s="268"/>
      <c r="F1" s="268"/>
      <c r="G1" s="268"/>
      <c r="H1" s="269"/>
      <c r="I1" s="269"/>
      <c r="J1" s="269"/>
      <c r="K1" s="269"/>
      <c r="L1" s="269"/>
      <c r="M1" s="269"/>
      <c r="N1" s="269"/>
      <c r="O1" s="270" t="s">
        <v>126</v>
      </c>
      <c r="P1" s="271"/>
      <c r="Q1" s="271"/>
      <c r="R1" s="3" t="s">
        <v>127</v>
      </c>
      <c r="S1" s="272">
        <f>$M$2</f>
        <v>45778</v>
      </c>
      <c r="T1" s="272"/>
      <c r="U1" s="32"/>
      <c r="V1" s="115" t="s">
        <v>128</v>
      </c>
      <c r="W1" s="116" t="str">
        <f>_xlfn.XLOOKUP($V$1,$V$26,$B$26," ",0,1)</f>
        <v>auxiliar2</v>
      </c>
      <c r="X1" s="27" t="str">
        <f>_xlfn.XLOOKUP($V$1,$V$29,$B$29," ",0,1)</f>
        <v>auxiliar3</v>
      </c>
      <c r="Y1" s="301" t="s">
        <v>163</v>
      </c>
      <c r="Z1" s="68"/>
      <c r="AA1" s="80" t="s">
        <v>35</v>
      </c>
      <c r="AB1" s="80" t="s">
        <v>129</v>
      </c>
      <c r="AC1" s="80" t="s">
        <v>130</v>
      </c>
      <c r="AD1" s="80" t="s">
        <v>131</v>
      </c>
      <c r="AE1" s="80" t="s">
        <v>132</v>
      </c>
      <c r="AF1" s="81"/>
      <c r="AG1" s="1"/>
      <c r="AH1" s="1"/>
      <c r="AI1" s="1"/>
      <c r="AJ1" s="29"/>
      <c r="AK1" s="29"/>
    </row>
    <row r="2" spans="1:37" s="17" customFormat="1" ht="18.2" customHeight="1" x14ac:dyDescent="0.25">
      <c r="A2" s="274" t="str">
        <f>_xlfn.CONCAT("Supervisores:"," ",""," ",W2," ","•"," ",W3," ","•"," ",W4," "," "," ","","•"," "," ","Supervisor Junior:"," ",X1," "," "," ","•"," "," ","Supervisor técnico:"," ",X2)</f>
        <v>Supervisores:  auxiliar1 •   • supervisor1   •  Supervisor Junior: auxiliar3   •  Supervisor técnico: lider1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6"/>
      <c r="M2" s="280">
        <f>'01'!M2:Q2+30</f>
        <v>45778</v>
      </c>
      <c r="N2" s="281"/>
      <c r="O2" s="281"/>
      <c r="P2" s="281"/>
      <c r="Q2" s="281"/>
      <c r="R2" s="282" t="str">
        <f ca="1">_xlfn.CONCAT("HORA ATUAL: ", TEXT(NOW(), "hh:mm:ss"))</f>
        <v>HORA ATUAL: 10:57:06</v>
      </c>
      <c r="S2" s="282"/>
      <c r="T2" s="282"/>
      <c r="U2" s="283"/>
      <c r="V2" s="112" t="str">
        <f>_xlfn.XLOOKUP($V$1,$V$23,$B$23," ",0,1)</f>
        <v>supervisor2</v>
      </c>
      <c r="W2" s="27" t="str">
        <f>_xlfn.XLOOKUP($V$1,$V$28,$B$28," ",0,1)</f>
        <v>auxiliar1</v>
      </c>
      <c r="X2" s="117" t="str">
        <f>_xlfn.XLOOKUP($V$1,$V$32,$B$32," ",0,1)</f>
        <v>lider1</v>
      </c>
      <c r="Y2" s="302"/>
      <c r="Z2" s="57"/>
      <c r="AA2" s="16"/>
      <c r="AB2" s="80"/>
      <c r="AC2" s="82">
        <f>$AC$3</f>
        <v>45778</v>
      </c>
      <c r="AD2" s="82" t="e">
        <f>_xlfn.XLOOKUP(AC2,previsao[dia],previsao[tempo],,0,1)</f>
        <v>#N/A</v>
      </c>
      <c r="AE2" s="83" t="e">
        <f>_xlfn.XLOOKUP($AC$2,previsao[dia],previsao[maxima],,0,1)</f>
        <v>#N/A</v>
      </c>
      <c r="AF2" s="83" t="e">
        <f>_xlfn.XLOOKUP($AC$2,previsao[dia],previsao[minima],,0,1)</f>
        <v>#N/A</v>
      </c>
      <c r="AG2" s="15"/>
      <c r="AH2" s="2"/>
      <c r="AI2" s="2"/>
      <c r="AJ2" s="2"/>
      <c r="AK2" s="29"/>
    </row>
    <row r="3" spans="1:37" s="17" customFormat="1" ht="18.2" customHeight="1" x14ac:dyDescent="0.25">
      <c r="A3" s="277"/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9"/>
      <c r="M3" s="7" t="str">
        <f>LEFT(AC1,6)</f>
        <v>Tempo:</v>
      </c>
      <c r="N3" s="6" t="str">
        <f>IFERROR(LEFT(AD3,20)," ")</f>
        <v xml:space="preserve"> </v>
      </c>
      <c r="O3" s="6"/>
      <c r="P3" s="6"/>
      <c r="Q3" s="5"/>
      <c r="R3" s="5" t="str">
        <f>LEFT(AD1,7)</f>
        <v>Maxíma:</v>
      </c>
      <c r="S3" s="5" t="str">
        <f>IFERROR(LEFT(AE2,2)," ")</f>
        <v xml:space="preserve"> </v>
      </c>
      <c r="T3" s="5" t="str">
        <f>LEFT(AE1,7)</f>
        <v>Mínima:</v>
      </c>
      <c r="U3" s="35" t="str">
        <f>IFERROR(LEFT(AF2,2)," ")</f>
        <v xml:space="preserve"> </v>
      </c>
      <c r="V3" s="112" t="str">
        <f>_xlfn.XLOOKUP($V$1,$V$24,$B$24," ",0,1)</f>
        <v xml:space="preserve"> </v>
      </c>
      <c r="W3" s="27" t="str">
        <f>_xlfn.XLOOKUP($V$1,$V$30,$B$30," ",0,1)</f>
        <v xml:space="preserve"> </v>
      </c>
      <c r="X3" s="118"/>
      <c r="Y3" s="302"/>
      <c r="Z3" s="57"/>
      <c r="AA3" s="16"/>
      <c r="AB3" s="84"/>
      <c r="AC3" s="82">
        <f>$M$2</f>
        <v>45778</v>
      </c>
      <c r="AD3" s="308" t="e">
        <f>_xlfn.XLOOKUP(AD2,'Referencia - erros'!H2:H30,'Referencia - erros'!I2:I30,,0,1)</f>
        <v>#N/A</v>
      </c>
      <c r="AE3" s="308"/>
      <c r="AF3" s="308"/>
      <c r="AG3" s="85"/>
      <c r="AH3" s="29"/>
      <c r="AI3" s="29"/>
      <c r="AJ3" s="29"/>
      <c r="AK3" s="29"/>
    </row>
    <row r="4" spans="1:37" s="29" customFormat="1" ht="30.25" customHeight="1" x14ac:dyDescent="0.25">
      <c r="A4" s="4"/>
      <c r="B4" s="92" t="s">
        <v>4</v>
      </c>
      <c r="C4" s="93" t="s">
        <v>133</v>
      </c>
      <c r="D4" s="94" t="s">
        <v>134</v>
      </c>
      <c r="E4" s="94" t="s">
        <v>135</v>
      </c>
      <c r="F4" s="94" t="s">
        <v>136</v>
      </c>
      <c r="G4" s="95" t="s">
        <v>137</v>
      </c>
      <c r="H4" s="95" t="s">
        <v>138</v>
      </c>
      <c r="I4" s="95" t="s">
        <v>139</v>
      </c>
      <c r="J4" s="95" t="s">
        <v>140</v>
      </c>
      <c r="K4" s="95" t="s">
        <v>141</v>
      </c>
      <c r="L4" s="95" t="s">
        <v>142</v>
      </c>
      <c r="M4" s="95" t="s">
        <v>143</v>
      </c>
      <c r="N4" s="95" t="s">
        <v>144</v>
      </c>
      <c r="O4" s="95" t="s">
        <v>145</v>
      </c>
      <c r="P4" s="95" t="s">
        <v>146</v>
      </c>
      <c r="Q4" s="95" t="s">
        <v>147</v>
      </c>
      <c r="R4" s="95" t="s">
        <v>148</v>
      </c>
      <c r="S4" s="95" t="s">
        <v>149</v>
      </c>
      <c r="T4" s="95" t="s">
        <v>150</v>
      </c>
      <c r="U4" s="95" t="s">
        <v>151</v>
      </c>
      <c r="V4" s="113" t="str">
        <f>_xlfn.XLOOKUP($V$1,$V$25,$B$25," ",0,1)</f>
        <v>auxiliar4</v>
      </c>
      <c r="W4" s="114" t="str">
        <f>_xlfn.XLOOKUP($V$1,$V$31,$B$31," ",0,1)</f>
        <v>supervisor1</v>
      </c>
      <c r="X4" s="119"/>
      <c r="Y4" s="303"/>
      <c r="Z4" s="63"/>
      <c r="AA4" s="16"/>
      <c r="AB4" s="16"/>
      <c r="AC4" s="16"/>
      <c r="AD4" s="16"/>
      <c r="AE4" s="85"/>
      <c r="AF4" s="85"/>
    </row>
    <row r="5" spans="1:37" s="17" customFormat="1" ht="21.6" customHeight="1" x14ac:dyDescent="0.25">
      <c r="A5" s="10">
        <v>1</v>
      </c>
      <c r="B5" s="20" t="str">
        <f>IF('Escala mensal'!$E$4="","Contratar",'Escala mensal'!$E$4)</f>
        <v>colaborador1</v>
      </c>
      <c r="C5" s="98" t="str">
        <f>_xlfn.XLOOKUP(B5,'Escala mensal'!$E$4:$E$23,'Escala mensal'!$C$4:$C$23,,0,1)</f>
        <v>08:00 X 16:20</v>
      </c>
      <c r="D5" s="227"/>
      <c r="E5" s="227"/>
      <c r="F5" s="227"/>
      <c r="G5" s="227"/>
      <c r="H5" s="227"/>
      <c r="I5" s="227"/>
      <c r="J5" s="227"/>
      <c r="K5" s="227"/>
      <c r="L5" s="87"/>
      <c r="M5" s="87"/>
      <c r="N5" s="87"/>
      <c r="O5" s="87"/>
      <c r="P5" s="87"/>
      <c r="Q5" s="87"/>
      <c r="R5" s="87"/>
      <c r="S5" s="87"/>
      <c r="T5" s="87"/>
      <c r="U5" s="87"/>
      <c r="V5" s="31" t="str">
        <f t="shared" ref="V5:V21" si="0">IF(W5=0,"QAP",IF(W5="X","FOLGA",IF(W5="F","FÉRIAS",IF(W5="A","FOLGA",IF(W5="O","FOLGA",IF(W5=9,"QAP",IF(W5=12,"QAP",IF(W5=6,"QAP",IF(W5=7,"QAP",IF(W5=14,"QAP",IF(W5=16,"QAP",IF(W5="B","FOLGA",IF(W5="T","QAP",IF(W5="N","QAP",IF(W5=10,"QAP",IF(W5=11,"QAP",IF(W5="AT","ATESTADO",IF(W5=" ","CONTRATAR"))))))))))))))))))</f>
        <v>QAP</v>
      </c>
      <c r="W5" s="90">
        <f>_xlfn.XLOOKUP(B5,'Escala mensal'!$E$4:$E$23,'Escala mensal'!$AJ$4:$AJ$23," ",0,1)</f>
        <v>0</v>
      </c>
      <c r="X5" s="57"/>
      <c r="Y5" s="57"/>
      <c r="Z5" s="63"/>
      <c r="AA5" s="63"/>
      <c r="AB5" s="63"/>
      <c r="AC5" s="63"/>
      <c r="AD5" s="63"/>
      <c r="AE5" s="63"/>
      <c r="AF5" s="63"/>
      <c r="AG5" s="57"/>
    </row>
    <row r="6" spans="1:37" s="17" customFormat="1" ht="22.1" hidden="1" customHeight="1" x14ac:dyDescent="0.25">
      <c r="A6" s="10">
        <v>2</v>
      </c>
      <c r="B6" s="19" t="str">
        <f>IF('Escala mensal'!$E$9="","Contratar",'Escala mensal'!$E$9)</f>
        <v>colaborador6</v>
      </c>
      <c r="C6" s="98" t="str">
        <f>_xlfn.XLOOKUP(B6,'Escala mensal'!$E$4:$E$23,'Escala mensal'!$C$4:$C$23,,0,1)</f>
        <v>09:40 X 18:00</v>
      </c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31" t="str">
        <f t="shared" si="0"/>
        <v>FOLGA</v>
      </c>
      <c r="W6" s="90" t="str">
        <f>_xlfn.XLOOKUP(B6,'Escala mensal'!$E$4:$E$23,'Escala mensal'!$AJ$4:$AJ$23," ",0,1)</f>
        <v>X</v>
      </c>
      <c r="X6" s="57"/>
      <c r="Y6" s="57"/>
      <c r="Z6" s="63"/>
      <c r="AA6" s="63"/>
      <c r="AB6" s="63"/>
      <c r="AC6" s="63"/>
      <c r="AD6" s="99"/>
      <c r="AE6" s="63"/>
      <c r="AF6" s="63"/>
      <c r="AG6" s="57"/>
    </row>
    <row r="7" spans="1:37" s="17" customFormat="1" ht="22.1" customHeight="1" x14ac:dyDescent="0.25">
      <c r="A7" s="10">
        <v>3</v>
      </c>
      <c r="B7" s="202" t="str">
        <f>IF('Escala mensal'!$E$13="","Contratar",'Escala mensal'!$E$13)</f>
        <v>colaborador10</v>
      </c>
      <c r="C7" s="98" t="str">
        <f>_xlfn.XLOOKUP(B7,'Escala mensal'!$E$4:$E$23,'Escala mensal'!$C$4:$C$23,,0,1)</f>
        <v>09:40 X 18:00</v>
      </c>
      <c r="D7" s="87"/>
      <c r="E7" s="87"/>
      <c r="F7" s="227"/>
      <c r="G7" s="227"/>
      <c r="H7" s="227"/>
      <c r="I7" s="227"/>
      <c r="J7" s="227"/>
      <c r="K7" s="227"/>
      <c r="L7" s="227"/>
      <c r="M7" s="227"/>
      <c r="N7" s="87"/>
      <c r="O7" s="87"/>
      <c r="P7" s="87"/>
      <c r="Q7" s="87"/>
      <c r="R7" s="87"/>
      <c r="S7" s="87"/>
      <c r="T7" s="87"/>
      <c r="U7" s="87"/>
      <c r="V7" s="31" t="str">
        <f t="shared" si="0"/>
        <v>QAP</v>
      </c>
      <c r="W7" s="90">
        <f>_xlfn.XLOOKUP(B7,'Escala mensal'!$E$4:$E$23,'Escala mensal'!$AJ$4:$AJ$23," ",0,1)</f>
        <v>0</v>
      </c>
      <c r="X7" s="57"/>
      <c r="Y7" s="57"/>
      <c r="Z7" s="63"/>
      <c r="AA7" s="63"/>
      <c r="AB7" s="63"/>
      <c r="AC7" s="63"/>
      <c r="AD7" s="63"/>
      <c r="AE7" s="63"/>
      <c r="AF7" s="63"/>
      <c r="AG7" s="57"/>
    </row>
    <row r="8" spans="1:37" s="17" customFormat="1" ht="22.1" customHeight="1" x14ac:dyDescent="0.25">
      <c r="A8" s="10">
        <v>4</v>
      </c>
      <c r="B8" s="19" t="str">
        <f>IF('Escala mensal'!$E$16="","Contratar",'Escala mensal'!$E$16)</f>
        <v>colaborador13</v>
      </c>
      <c r="C8" s="98" t="str">
        <f>_xlfn.XLOOKUP(B8,'Escala mensal'!$E$4:$E$23,'Escala mensal'!$C$4:$C$23,,0,1)</f>
        <v>11:40 X 20:00</v>
      </c>
      <c r="D8" s="87"/>
      <c r="E8" s="87"/>
      <c r="F8" s="87"/>
      <c r="G8" s="87"/>
      <c r="H8" s="227"/>
      <c r="I8" s="227"/>
      <c r="J8" s="227"/>
      <c r="K8" s="227"/>
      <c r="L8" s="227"/>
      <c r="M8" s="227"/>
      <c r="N8" s="227"/>
      <c r="O8" s="227"/>
      <c r="P8" s="87"/>
      <c r="Q8" s="87"/>
      <c r="R8" s="87"/>
      <c r="S8" s="87"/>
      <c r="T8" s="87"/>
      <c r="U8" s="87"/>
      <c r="V8" s="31" t="str">
        <f t="shared" si="0"/>
        <v>QAP</v>
      </c>
      <c r="W8" s="90">
        <f>_xlfn.XLOOKUP(B8,'Escala mensal'!$E$4:$E$23,'Escala mensal'!$AJ$4:$AJ$23," ",0,1)</f>
        <v>0</v>
      </c>
      <c r="X8" s="57"/>
      <c r="Y8" s="57"/>
      <c r="Z8" s="63"/>
      <c r="AA8" s="63"/>
      <c r="AB8" s="63"/>
      <c r="AC8" s="63"/>
      <c r="AD8" s="63"/>
      <c r="AE8" s="63"/>
      <c r="AF8" s="63"/>
      <c r="AG8" s="57"/>
    </row>
    <row r="9" spans="1:37" s="17" customFormat="1" ht="22.1" customHeight="1" x14ac:dyDescent="0.25">
      <c r="A9" s="10">
        <v>5</v>
      </c>
      <c r="B9" s="20" t="str">
        <f>IF('Escala mensal'!$E$11="","Contratar",'Escala mensal'!$E$11)</f>
        <v>colaborador8</v>
      </c>
      <c r="C9" s="98" t="str">
        <f>_xlfn.XLOOKUP(B9,'Escala mensal'!$E$4:$E$23,'Escala mensal'!$C$4:$C$23,,0,1)</f>
        <v>11:40 X 20:00</v>
      </c>
      <c r="D9" s="87"/>
      <c r="E9" s="87"/>
      <c r="F9" s="87"/>
      <c r="G9" s="87"/>
      <c r="H9" s="227"/>
      <c r="I9" s="227"/>
      <c r="J9" s="227"/>
      <c r="K9" s="227"/>
      <c r="L9" s="227"/>
      <c r="M9" s="227"/>
      <c r="N9" s="227"/>
      <c r="O9" s="227"/>
      <c r="P9" s="87"/>
      <c r="Q9" s="87"/>
      <c r="R9" s="87"/>
      <c r="S9" s="87"/>
      <c r="T9" s="87"/>
      <c r="U9" s="87"/>
      <c r="V9" s="31" t="str">
        <f t="shared" si="0"/>
        <v>QAP</v>
      </c>
      <c r="W9" s="90">
        <f>_xlfn.XLOOKUP(B9,'Escala mensal'!$E$4:$E$23,'Escala mensal'!$AJ$4:$AJ$23," ",0,1)</f>
        <v>0</v>
      </c>
      <c r="X9" s="57"/>
      <c r="Y9" s="57"/>
      <c r="Z9" s="63"/>
      <c r="AA9" s="63"/>
      <c r="AB9" s="63"/>
      <c r="AC9" s="63"/>
      <c r="AD9" s="63"/>
      <c r="AE9" s="63"/>
      <c r="AF9" s="63"/>
      <c r="AG9" s="57"/>
    </row>
    <row r="10" spans="1:37" s="17" customFormat="1" ht="22.1" hidden="1" customHeight="1" x14ac:dyDescent="0.25">
      <c r="A10" s="10">
        <v>6</v>
      </c>
      <c r="B10" s="20" t="str">
        <f>IF('Escala mensal'!$E$8="","Contratar",'Escala mensal'!$E$8)</f>
        <v>colaborador5</v>
      </c>
      <c r="C10" s="98" t="str">
        <f>_xlfn.XLOOKUP(B10,'Escala mensal'!$E$4:$E$23,'Escala mensal'!$C$4:$C$23,,0,1)</f>
        <v>12:40 X 21:00</v>
      </c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31" t="str">
        <f t="shared" si="0"/>
        <v>FOLGA</v>
      </c>
      <c r="W10" s="90" t="str">
        <f>_xlfn.XLOOKUP(B10,'Escala mensal'!$E$4:$E$23,'Escala mensal'!$AJ$4:$AJ$23," ",0,1)</f>
        <v>X</v>
      </c>
      <c r="X10" s="57"/>
      <c r="Y10" s="57"/>
      <c r="Z10" s="63"/>
      <c r="AA10" s="63"/>
      <c r="AB10" s="63"/>
      <c r="AC10" s="63"/>
      <c r="AD10" s="63"/>
      <c r="AE10" s="63"/>
      <c r="AF10" s="63"/>
      <c r="AG10" s="57"/>
    </row>
    <row r="11" spans="1:37" s="17" customFormat="1" ht="22.1" customHeight="1" x14ac:dyDescent="0.25">
      <c r="A11" s="10">
        <v>7</v>
      </c>
      <c r="B11" s="19" t="str">
        <f>IF('Escala mensal'!$E$10="","Contratar",'Escala mensal'!$E$10)</f>
        <v>colaborador7</v>
      </c>
      <c r="C11" s="98" t="str">
        <f>_xlfn.XLOOKUP(B11,'Escala mensal'!$E$4:$E$23,'Escala mensal'!$C$4:$C$23,,0,1)</f>
        <v>14:40 X 23:00</v>
      </c>
      <c r="D11" s="87"/>
      <c r="E11" s="87"/>
      <c r="F11" s="87"/>
      <c r="G11" s="87"/>
      <c r="H11" s="87"/>
      <c r="I11" s="87"/>
      <c r="J11" s="87"/>
      <c r="K11" s="227"/>
      <c r="L11" s="227"/>
      <c r="M11" s="227"/>
      <c r="N11" s="227"/>
      <c r="O11" s="227"/>
      <c r="P11" s="227"/>
      <c r="Q11" s="227"/>
      <c r="R11" s="227"/>
      <c r="S11" s="87"/>
      <c r="T11" s="87"/>
      <c r="U11" s="87"/>
      <c r="V11" s="31" t="str">
        <f t="shared" si="0"/>
        <v>QAP</v>
      </c>
      <c r="W11" s="90">
        <f>_xlfn.XLOOKUP(B11,'Escala mensal'!$E$4:$E$23,'Escala mensal'!$AJ$4:$AJ$23," ",0,1)</f>
        <v>0</v>
      </c>
      <c r="X11" s="57"/>
      <c r="Y11" s="57"/>
      <c r="Z11" s="63"/>
      <c r="AA11" s="63"/>
      <c r="AB11" s="63"/>
      <c r="AC11" s="63"/>
      <c r="AD11" s="63"/>
      <c r="AE11" s="63"/>
      <c r="AF11" s="63"/>
      <c r="AG11" s="57"/>
    </row>
    <row r="12" spans="1:37" s="17" customFormat="1" ht="22.1" customHeight="1" x14ac:dyDescent="0.25">
      <c r="A12" s="10">
        <v>8</v>
      </c>
      <c r="B12" s="120" t="str">
        <f>IF('Escala mensal'!$E$17="","Contratar",'Escala mensal'!$E$17)</f>
        <v>colaborador14</v>
      </c>
      <c r="C12" s="98" t="str">
        <f>_xlfn.XLOOKUP(B12,'Escala mensal'!$E$4:$E$23,'Escala mensal'!$C$4:$C$23,,0,1)</f>
        <v>14:40 X 23:00</v>
      </c>
      <c r="D12" s="87"/>
      <c r="E12" s="87"/>
      <c r="F12" s="87"/>
      <c r="G12" s="87"/>
      <c r="H12" s="87"/>
      <c r="I12" s="87"/>
      <c r="J12" s="87"/>
      <c r="K12" s="227"/>
      <c r="L12" s="227"/>
      <c r="M12" s="227"/>
      <c r="N12" s="227"/>
      <c r="O12" s="227"/>
      <c r="P12" s="227"/>
      <c r="Q12" s="227"/>
      <c r="R12" s="227"/>
      <c r="S12" s="87"/>
      <c r="T12" s="87"/>
      <c r="U12" s="87"/>
      <c r="V12" s="31" t="str">
        <f t="shared" si="0"/>
        <v>QAP</v>
      </c>
      <c r="W12" s="90">
        <f>_xlfn.XLOOKUP(B12,'Escala mensal'!$E$4:$E$23,'Escala mensal'!$AJ$4:$AJ$23," ",0,1)</f>
        <v>0</v>
      </c>
      <c r="X12" s="57"/>
      <c r="Y12" s="57"/>
      <c r="Z12" s="63"/>
      <c r="AA12" s="63"/>
      <c r="AB12" s="63"/>
      <c r="AC12" s="63"/>
      <c r="AD12" s="63"/>
      <c r="AE12" s="63"/>
      <c r="AF12" s="63"/>
      <c r="AG12" s="57"/>
    </row>
    <row r="13" spans="1:37" s="17" customFormat="1" ht="22.1" customHeight="1" x14ac:dyDescent="0.25">
      <c r="A13" s="10">
        <v>9</v>
      </c>
      <c r="B13" s="20" t="str">
        <f>IF('Escala mensal'!$E$7="","Contratar",'Escala mensal'!$E$7)</f>
        <v>colaborador4</v>
      </c>
      <c r="C13" s="98" t="str">
        <f>_xlfn.XLOOKUP(B13,'Escala mensal'!$E$4:$E$23,'Escala mensal'!$C$4:$C$23,,0,1)</f>
        <v>14:40 X 23:00</v>
      </c>
      <c r="D13" s="87"/>
      <c r="E13" s="87"/>
      <c r="F13" s="87"/>
      <c r="G13" s="87"/>
      <c r="H13" s="87"/>
      <c r="I13" s="87"/>
      <c r="J13" s="87"/>
      <c r="K13" s="227"/>
      <c r="L13" s="227"/>
      <c r="M13" s="227"/>
      <c r="N13" s="227"/>
      <c r="O13" s="227"/>
      <c r="P13" s="227"/>
      <c r="Q13" s="227"/>
      <c r="R13" s="227"/>
      <c r="S13" s="87"/>
      <c r="T13" s="87"/>
      <c r="U13" s="87"/>
      <c r="V13" s="31" t="str">
        <f t="shared" si="0"/>
        <v>QAP</v>
      </c>
      <c r="W13" s="90">
        <f>_xlfn.XLOOKUP(B13,'Escala mensal'!$E$4:$E$23,'Escala mensal'!$AJ$4:$AJ$23," ",0,1)</f>
        <v>0</v>
      </c>
      <c r="X13" s="57"/>
      <c r="Y13" s="57"/>
      <c r="Z13" s="63"/>
      <c r="AA13" s="63"/>
      <c r="AB13" s="63"/>
      <c r="AC13" s="63"/>
      <c r="AD13" s="63"/>
      <c r="AE13" s="63"/>
      <c r="AF13" s="63"/>
      <c r="AG13" s="57"/>
    </row>
    <row r="14" spans="1:37" s="17" customFormat="1" ht="22.1" customHeight="1" x14ac:dyDescent="0.25">
      <c r="A14" s="10">
        <v>10</v>
      </c>
      <c r="B14" s="19" t="str">
        <f>IF('Escala mensal'!$E$6="","Contratar",'Escala mensal'!$E$6)</f>
        <v>colaborador3</v>
      </c>
      <c r="C14" s="98" t="str">
        <f>_xlfn.XLOOKUP(B14,'Escala mensal'!$E$4:$E$23,'Escala mensal'!$C$4:$C$23,,0,1)</f>
        <v>14:40 X 23:00</v>
      </c>
      <c r="D14" s="87"/>
      <c r="E14" s="87"/>
      <c r="F14" s="87"/>
      <c r="G14" s="87"/>
      <c r="H14" s="87"/>
      <c r="I14" s="87"/>
      <c r="J14" s="87"/>
      <c r="K14" s="227"/>
      <c r="L14" s="227"/>
      <c r="M14" s="227"/>
      <c r="N14" s="227"/>
      <c r="O14" s="227"/>
      <c r="P14" s="227"/>
      <c r="Q14" s="227"/>
      <c r="R14" s="227"/>
      <c r="S14" s="87"/>
      <c r="T14" s="87"/>
      <c r="U14" s="87"/>
      <c r="V14" s="31" t="str">
        <f t="shared" si="0"/>
        <v>QAP</v>
      </c>
      <c r="W14" s="90">
        <f>_xlfn.XLOOKUP(B14,'Escala mensal'!$E$4:$E$23,'Escala mensal'!$AJ$4:$AJ$23," ",0,1)</f>
        <v>0</v>
      </c>
      <c r="X14" s="57"/>
      <c r="Y14" s="57"/>
      <c r="Z14" s="63"/>
      <c r="AA14" s="63"/>
      <c r="AB14" s="63"/>
      <c r="AC14" s="63"/>
      <c r="AD14" s="63"/>
      <c r="AE14" s="63"/>
      <c r="AF14" s="63"/>
      <c r="AG14" s="57"/>
    </row>
    <row r="15" spans="1:37" s="17" customFormat="1" ht="22.1" customHeight="1" x14ac:dyDescent="0.25">
      <c r="A15" s="10">
        <v>11</v>
      </c>
      <c r="B15" s="19" t="str">
        <f>IF('Escala mensal'!$E$18="","Contratar",'Escala mensal'!$E$18)</f>
        <v>colaborador15</v>
      </c>
      <c r="C15" s="98" t="str">
        <f>_xlfn.XLOOKUP(B15,'Escala mensal'!$E$4:$E$23,'Escala mensal'!$C$4:$C$23,,0,1)</f>
        <v>15:40 X 00:00</v>
      </c>
      <c r="D15" s="87"/>
      <c r="E15" s="87"/>
      <c r="F15" s="87"/>
      <c r="G15" s="87"/>
      <c r="H15" s="87"/>
      <c r="I15" s="87"/>
      <c r="J15" s="87"/>
      <c r="K15" s="87"/>
      <c r="L15" s="227"/>
      <c r="M15" s="227"/>
      <c r="N15" s="227"/>
      <c r="O15" s="227"/>
      <c r="P15" s="227"/>
      <c r="Q15" s="227"/>
      <c r="R15" s="227"/>
      <c r="S15" s="227"/>
      <c r="T15" s="87"/>
      <c r="U15" s="87"/>
      <c r="V15" s="31" t="str">
        <f t="shared" si="0"/>
        <v>QAP</v>
      </c>
      <c r="W15" s="90">
        <f>_xlfn.XLOOKUP(B15,'Escala mensal'!$E$4:$E$23,'Escala mensal'!$AJ$4:$AJ$23," ",0,1)</f>
        <v>0</v>
      </c>
      <c r="X15" s="57"/>
      <c r="Y15" s="57"/>
      <c r="Z15" s="63"/>
      <c r="AA15" s="63"/>
      <c r="AB15" s="63"/>
      <c r="AC15" s="63"/>
      <c r="AD15" s="63"/>
      <c r="AE15" s="63"/>
      <c r="AF15" s="63"/>
      <c r="AG15" s="57"/>
    </row>
    <row r="16" spans="1:37" ht="22.1" hidden="1" customHeight="1" x14ac:dyDescent="0.6">
      <c r="A16" s="10">
        <v>12</v>
      </c>
      <c r="B16" s="19" t="str">
        <f>IF('Escala mensal'!$E$12="","Contratar",'Escala mensal'!$E$12)</f>
        <v>colaborador9</v>
      </c>
      <c r="C16" s="98" t="str">
        <f>_xlfn.XLOOKUP(B16,'Escala mensal'!$E$4:$E$23,'Escala mensal'!$C$4:$C$23,,0,1)</f>
        <v>16:40 X 01:00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31" t="str">
        <f t="shared" si="0"/>
        <v>FOLGA</v>
      </c>
      <c r="W16" s="90" t="str">
        <f>_xlfn.XLOOKUP(B16,'Escala mensal'!$E$4:$E$23,'Escala mensal'!$AJ$4:$AJ$23," ",0,1)</f>
        <v>X</v>
      </c>
      <c r="X16" s="57"/>
      <c r="Y16" s="57"/>
      <c r="Z16" s="63"/>
      <c r="AA16" s="63"/>
      <c r="AB16" s="63"/>
      <c r="AC16" s="63"/>
      <c r="AD16" s="63"/>
    </row>
    <row r="17" spans="1:37" ht="22.1" hidden="1" customHeight="1" x14ac:dyDescent="0.6">
      <c r="A17" s="10">
        <v>13</v>
      </c>
      <c r="B17" s="168" t="str">
        <f>IF('Escala mensal'!$E$15="","Contratar",'Escala mensal'!$E$15)</f>
        <v>colaborador12</v>
      </c>
      <c r="C17" s="98" t="str">
        <f>_xlfn.XLOOKUP(B17,'Escala mensal'!$E$4:$E$23,'Escala mensal'!$C$4:$C$23,,0,1)</f>
        <v>16:40 X 01:00</v>
      </c>
      <c r="D17" s="87"/>
      <c r="E17" s="87"/>
      <c r="F17" s="87"/>
      <c r="G17" s="87"/>
      <c r="H17" s="87"/>
      <c r="I17" s="87"/>
      <c r="J17" s="87"/>
      <c r="K17" s="87"/>
      <c r="L17" s="227"/>
      <c r="M17" s="227"/>
      <c r="N17" s="227"/>
      <c r="O17" s="227"/>
      <c r="P17" s="227"/>
      <c r="Q17" s="227"/>
      <c r="R17" s="227"/>
      <c r="S17" s="227"/>
      <c r="T17" s="87"/>
      <c r="U17" s="87"/>
      <c r="V17" s="31" t="str">
        <f t="shared" si="0"/>
        <v>QAP</v>
      </c>
      <c r="W17" s="90">
        <f>_xlfn.XLOOKUP(B17,'Escala mensal'!$E$4:$E$23,'Escala mensal'!$AJ$4:$AJ$23," ",0,1)</f>
        <v>0</v>
      </c>
      <c r="X17" s="57"/>
      <c r="Y17" s="57"/>
      <c r="Z17" s="63"/>
      <c r="AA17" s="63"/>
      <c r="AB17" s="63"/>
      <c r="AC17" s="63"/>
      <c r="AD17" s="63"/>
    </row>
    <row r="18" spans="1:37" ht="22.1" hidden="1" customHeight="1" x14ac:dyDescent="0.6">
      <c r="A18" s="10">
        <v>14</v>
      </c>
      <c r="B18" s="12" t="str">
        <f>IF('Escala mensal'!$E$5="","Contratar",'Escala mensal'!$E$5)</f>
        <v>colaborador2</v>
      </c>
      <c r="C18" s="98" t="str">
        <f>_xlfn.XLOOKUP(B18,'Escala mensal'!$E$4:$E$23,'Escala mensal'!$C$4:$C$23,,0,1)</f>
        <v>11:40 X 20:00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31" t="str">
        <f t="shared" si="0"/>
        <v>QAP</v>
      </c>
      <c r="W18" s="90">
        <f>_xlfn.XLOOKUP(B18,'Escala mensal'!$E$4:$E$23,'Escala mensal'!$AJ$4:$AJ$23," ",0,1)</f>
        <v>0</v>
      </c>
      <c r="X18" s="57"/>
      <c r="Y18" s="57"/>
      <c r="Z18" s="63"/>
      <c r="AA18" s="63"/>
      <c r="AB18" s="63"/>
      <c r="AC18" s="63"/>
      <c r="AD18" s="63"/>
    </row>
    <row r="19" spans="1:37" ht="22.1" hidden="1" customHeight="1" x14ac:dyDescent="0.6">
      <c r="A19" s="10">
        <v>15</v>
      </c>
      <c r="B19" s="20" t="str">
        <f>IF('Escala mensal'!$E$21="","Contratar",'Escala mensal'!$E$21)</f>
        <v>colaborador18</v>
      </c>
      <c r="C19" s="98">
        <f>_xlfn.XLOOKUP(B19,'Escala mensal'!$E$4:$E$23,'Escala mensal'!$C$4:$C$23,,0,1)</f>
        <v>0</v>
      </c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31" t="str">
        <f t="shared" si="0"/>
        <v>QAP</v>
      </c>
      <c r="W19" s="90">
        <f>_xlfn.XLOOKUP(B19,'Escala mensal'!$E$4:$E$23,'Escala mensal'!$AJ$4:$AJ$23," ",0,1)</f>
        <v>0</v>
      </c>
      <c r="X19" s="57"/>
      <c r="Y19" s="57"/>
      <c r="Z19" s="63"/>
      <c r="AA19" s="63"/>
      <c r="AB19" s="63"/>
      <c r="AC19" s="63"/>
      <c r="AD19" s="63"/>
    </row>
    <row r="20" spans="1:37" ht="22.1" hidden="1" customHeight="1" x14ac:dyDescent="0.6">
      <c r="A20" s="10">
        <v>16</v>
      </c>
      <c r="B20" s="20" t="str">
        <f>IF('Escala mensal'!$E$19="","Contratar",'Escala mensal'!$E$19)</f>
        <v>colaborador16</v>
      </c>
      <c r="C20" s="98">
        <f>_xlfn.XLOOKUP(B20,'Escala mensal'!$E$4:$E$23,'Escala mensal'!$C$4:$C$23,,0,1)</f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31" t="str">
        <f t="shared" si="0"/>
        <v>QAP</v>
      </c>
      <c r="W20" s="90">
        <f>_xlfn.XLOOKUP(B20,'Escala mensal'!$E$4:$E$23,'Escala mensal'!$AJ$4:$AJ$23," ",0,1)</f>
        <v>0</v>
      </c>
      <c r="X20" s="57"/>
      <c r="Y20" s="57"/>
      <c r="Z20" s="63"/>
      <c r="AA20" s="63"/>
      <c r="AB20" s="63"/>
      <c r="AC20" s="63"/>
      <c r="AD20" s="63"/>
    </row>
    <row r="21" spans="1:37" ht="22.1" hidden="1" customHeight="1" x14ac:dyDescent="0.6">
      <c r="A21" s="10">
        <v>17</v>
      </c>
      <c r="B21" s="20" t="str">
        <f>IF('Escala mensal'!$E$20="","Contratar",'Escala mensal'!$E$20)</f>
        <v>colaborador17</v>
      </c>
      <c r="C21" s="98">
        <f>_xlfn.XLOOKUP(B21,'Escala mensal'!$E$4:$E$23,'Escala mensal'!$C$4:$C$23,,0,1)</f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31" t="str">
        <f t="shared" si="0"/>
        <v>QAP</v>
      </c>
      <c r="W21" s="90">
        <f>_xlfn.XLOOKUP(B21,'Escala mensal'!$E$4:$E$23,'Escala mensal'!$AJ$4:$AJ$23," ",0,1)</f>
        <v>0</v>
      </c>
      <c r="X21" s="57"/>
      <c r="Y21" s="57"/>
      <c r="Z21" s="63"/>
      <c r="AA21" s="63"/>
      <c r="AB21" s="63"/>
      <c r="AC21" s="63"/>
      <c r="AD21" s="63"/>
    </row>
    <row r="22" spans="1:37" ht="22.1" customHeight="1" x14ac:dyDescent="0.6">
      <c r="A22" s="253" t="str">
        <f>_xlfn.CONCAT(SUBTOTAL(103, $A$5:$A$20), " ", "Op. estacionamento")</f>
        <v>9 Op. estacionamento</v>
      </c>
      <c r="B22" s="254"/>
      <c r="C22" s="254"/>
      <c r="D22" s="111">
        <f>COUNTA($D$5:$D$21)-COUNTIF($D$5:$D$21,"QRF")-COUNTIF($D$5:$D$21,"Trein.")</f>
        <v>0</v>
      </c>
      <c r="E22" s="111">
        <f>COUNTA($E$5:$E$21)-COUNTIF($E$5:$E$21,"QRF")-COUNTIF($E$5:$E$21,"Trein.")</f>
        <v>0</v>
      </c>
      <c r="F22" s="111">
        <f>COUNTA($F$5:$F$21)-COUNTIF($F$5:$F$21,"QRF")-COUNTIF($F$5:$F$21,"Trein.")</f>
        <v>0</v>
      </c>
      <c r="G22" s="111">
        <f>COUNTA($G$5:$G$21)-COUNTIF($G$5:$G$21,"QRF")-COUNTIF($G$5:$G$21,"Trein.")</f>
        <v>0</v>
      </c>
      <c r="H22" s="111">
        <f>COUNTA($H$5:$H$21)-COUNTIF($H$5:$H$21,"QRF")-COUNTIF($H$5:$H$21,"Trein.")</f>
        <v>0</v>
      </c>
      <c r="I22" s="111">
        <f>COUNTA($I$5:$I$21)-COUNTIF($I$5:$I$21,"QRF")-COUNTIF($I$5:$I$21,"Trein.")</f>
        <v>0</v>
      </c>
      <c r="J22" s="111">
        <f>COUNTA($J$5:$J$21)-COUNTIF($J$5:$J$21,"QRF")-COUNTIF($J$5:$J$21,"Trein.")</f>
        <v>0</v>
      </c>
      <c r="K22" s="111">
        <f>COUNTA($K$5:$K$21)-COUNTIF($K$5:$K$21,"QRF")-COUNTIF($K$5:$K$21,"Trein.")</f>
        <v>0</v>
      </c>
      <c r="L22" s="111">
        <f>COUNTA($L$5:$L$21)-COUNTIF($L$5:$L$21,"QRF")-COUNTIF($L$5:$L$21,"Trein.")</f>
        <v>0</v>
      </c>
      <c r="M22" s="111">
        <f>COUNTA($M$5:$M$21)-COUNTIF($M$5:$M$21,"QRF")-COUNTIF($M$5:$M$21,"Trein.")</f>
        <v>0</v>
      </c>
      <c r="N22" s="111">
        <f>COUNTA($N$5:$N$21)-COUNTIF($N$5:$N$21,"QRF")-COUNTIF($N$5:$N$21,"Trein.")</f>
        <v>0</v>
      </c>
      <c r="O22" s="111">
        <f>COUNTA($O$5:$O$21)-COUNTIF($O$5:$O$21,"QRF")-COUNTIF($O$5:$O$21,"Trein.")</f>
        <v>0</v>
      </c>
      <c r="P22" s="111">
        <f>COUNTA($P$5:$P$21)-COUNTIF($P$5:$P$21,"QRF")-COUNTIF($P$5:$P$21,"Trein.")</f>
        <v>0</v>
      </c>
      <c r="Q22" s="111">
        <f>COUNTA($Q$5:$Q$21)-COUNTIF($Q$5:$Q$21,"QRF")-COUNTIF($Q$5:$Q$21,"Trein.")</f>
        <v>0</v>
      </c>
      <c r="R22" s="111">
        <f>COUNTA($R$5:$R$21)-COUNTIF($R$5:$R$21,"QRF")-COUNTIF($R$5:$R$21,"Trein.")</f>
        <v>0</v>
      </c>
      <c r="S22" s="111">
        <f>COUNTA($S$5:$S$21)-COUNTIF($S$5:$S$21,"QRF")-COUNTIF($S$5:$S$21,"Trein.")</f>
        <v>0</v>
      </c>
      <c r="T22" s="111">
        <f>COUNTA($T$5:$T$21)-COUNTIF($T$5:$T$21,"QRF")-COUNTIF($T$5:$T$21,"Trein.")</f>
        <v>0</v>
      </c>
      <c r="U22" s="111">
        <f>COUNTA($U$5:$U$21)-COUNTIF($U$5:$U$21,"QRF")-COUNTIF($U$5:$U$21,"Trein.")</f>
        <v>0</v>
      </c>
      <c r="V22" s="53"/>
      <c r="W22" s="54"/>
      <c r="X22" s="57"/>
      <c r="Y22" s="57"/>
      <c r="Z22" s="63"/>
      <c r="AA22" s="63"/>
      <c r="AB22" s="63"/>
      <c r="AC22" s="63"/>
      <c r="AD22" s="63"/>
    </row>
    <row r="23" spans="1:37" ht="22.1" customHeight="1" x14ac:dyDescent="0.6">
      <c r="A23" s="10">
        <v>1</v>
      </c>
      <c r="B23" s="20" t="str">
        <f>IF('Escala mensal'!$E$29="","Contratar",'Escala mensal'!$E$29)</f>
        <v>supervisor2</v>
      </c>
      <c r="C23" s="98" t="str">
        <f>_xlfn.XLOOKUP(B23,'Escala mensal'!$E$28:$E$36,'Escala mensal'!$C$28:$C$36,,0,1)</f>
        <v>09:40 X 18:00</v>
      </c>
      <c r="D23" s="88"/>
      <c r="E23" s="88"/>
      <c r="F23" s="228"/>
      <c r="G23" s="228"/>
      <c r="H23" s="228"/>
      <c r="I23" s="228"/>
      <c r="J23" s="228"/>
      <c r="K23" s="228"/>
      <c r="L23" s="228"/>
      <c r="M23" s="228"/>
      <c r="N23" s="88"/>
      <c r="O23" s="88"/>
      <c r="P23" s="88"/>
      <c r="Q23" s="88"/>
      <c r="R23" s="88"/>
      <c r="S23" s="88"/>
      <c r="T23" s="88"/>
      <c r="U23" s="89"/>
      <c r="V23" s="31" t="str">
        <f t="shared" ref="V23:V26" si="1">IF(W23=0,"QAP",IF(W23="X","FOLGA",IF(W23="F","FÉRIAS",IF(W23="A","FOLGA",IF(W23="O","FOLGA",IF(W23=9,"QAP",IF(W23=12,"QAP",IF(W23=6,"QAP",IF(W23=7,"QAP",IF(W23=14,"QAP",IF(W23=16,"QAP",IF(W23="B","FOLGA",IF(W23="T","QAP",IF(W23="N","QAP",IF(W23=10,"QAP",IF(W23=11,"QAP",IF(W23="AT","ATESTADO",IF(W23=" ","CONTRATAR"))))))))))))))))))</f>
        <v>QAP</v>
      </c>
      <c r="W23" s="90">
        <f>_xlfn.XLOOKUP(B23,'Escala mensal'!$E$28:$E$36,'Escala mensal'!$AJ$28:$AJ$36,,0,1)</f>
        <v>0</v>
      </c>
      <c r="X23" s="57"/>
      <c r="Y23" s="57"/>
      <c r="Z23" s="63"/>
      <c r="AA23" s="63"/>
      <c r="AB23" s="63"/>
      <c r="AC23" s="63"/>
      <c r="AD23" s="63"/>
    </row>
    <row r="24" spans="1:37" ht="22.1" hidden="1" customHeight="1" x14ac:dyDescent="0.6">
      <c r="A24" s="10">
        <v>2</v>
      </c>
      <c r="B24" s="20" t="str">
        <f>IF('Escala mensal'!$E$31="","Contratar",'Escala mensal'!$E$31)</f>
        <v>supervisor4</v>
      </c>
      <c r="C24" s="98" t="str">
        <f>_xlfn.XLOOKUP(B24,'Escala mensal'!$E$28:$E$36,'Escala mensal'!$C$28:$C$36,,0,1)</f>
        <v>12:40 x 21:00</v>
      </c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9"/>
      <c r="V24" s="31" t="str">
        <f t="shared" si="1"/>
        <v>FOLGA</v>
      </c>
      <c r="W24" s="90" t="str">
        <f>_xlfn.XLOOKUP(B24,'Escala mensal'!$E$28:$E$36,'Escala mensal'!$AJ$28:$AJ$36,,0,1)</f>
        <v>X</v>
      </c>
      <c r="X24" s="57"/>
      <c r="Y24" s="57"/>
      <c r="Z24" s="63"/>
      <c r="AA24" s="63"/>
      <c r="AB24" s="63"/>
      <c r="AC24" s="63"/>
      <c r="AD24" s="63"/>
    </row>
    <row r="25" spans="1:37" ht="22.1" customHeight="1" x14ac:dyDescent="0.6">
      <c r="A25" s="10">
        <v>3</v>
      </c>
      <c r="B25" s="20" t="str">
        <f>IF('Escala mensal'!$E$35="","Contratar",'Escala mensal'!$E$35)</f>
        <v>auxiliar4</v>
      </c>
      <c r="C25" s="98" t="str">
        <f>_xlfn.XLOOKUP(B25,'Escala mensal'!$E$28:$E$36,'Escala mensal'!$C$28:$C$36,,0,1)</f>
        <v>FOLGUISTA</v>
      </c>
      <c r="D25" s="88"/>
      <c r="E25" s="88"/>
      <c r="F25" s="88"/>
      <c r="G25" s="88"/>
      <c r="H25" s="88"/>
      <c r="I25" s="228"/>
      <c r="J25" s="228"/>
      <c r="K25" s="228"/>
      <c r="L25" s="228"/>
      <c r="M25" s="228"/>
      <c r="N25" s="228"/>
      <c r="O25" s="228"/>
      <c r="P25" s="228"/>
      <c r="Q25" s="88"/>
      <c r="R25" s="88"/>
      <c r="S25" s="88"/>
      <c r="T25" s="88"/>
      <c r="U25" s="88"/>
      <c r="V25" s="31" t="str">
        <f t="shared" si="1"/>
        <v>QAP</v>
      </c>
      <c r="W25" s="90">
        <f>_xlfn.XLOOKUP(B25,'Escala mensal'!$E$28:$E$36,'Escala mensal'!$AJ$28:$AJ$36,,0,1)</f>
        <v>0</v>
      </c>
      <c r="X25" s="57"/>
      <c r="Y25" s="57"/>
      <c r="Z25" s="63"/>
      <c r="AA25" s="63"/>
      <c r="AB25" s="63"/>
      <c r="AC25" s="63"/>
      <c r="AD25" s="63"/>
      <c r="AJ25" s="17"/>
    </row>
    <row r="26" spans="1:37" s="30" customFormat="1" ht="22.1" customHeight="1" x14ac:dyDescent="0.6">
      <c r="A26" s="10">
        <v>4</v>
      </c>
      <c r="B26" s="20" t="str">
        <f>IF('Escala mensal'!$E$33="","Contratar",'Escala mensal'!$E$33)</f>
        <v>auxiliar2</v>
      </c>
      <c r="C26" s="98" t="str">
        <f>_xlfn.XLOOKUP(B26,'Escala mensal'!$E$28:$E$36,'Escala mensal'!$C$28:$C$36,,0,1)</f>
        <v>16:40 X 01:00</v>
      </c>
      <c r="D26" s="88"/>
      <c r="E26" s="88"/>
      <c r="F26" s="88"/>
      <c r="G26" s="88"/>
      <c r="H26" s="88"/>
      <c r="I26" s="88"/>
      <c r="J26" s="88"/>
      <c r="K26" s="88"/>
      <c r="L26" s="88"/>
      <c r="M26" s="228"/>
      <c r="N26" s="228"/>
      <c r="O26" s="228"/>
      <c r="P26" s="228"/>
      <c r="Q26" s="228"/>
      <c r="R26" s="228"/>
      <c r="S26" s="228"/>
      <c r="T26" s="228"/>
      <c r="U26" s="228"/>
      <c r="V26" s="31" t="str">
        <f t="shared" si="1"/>
        <v>QAP</v>
      </c>
      <c r="W26" s="90">
        <f>_xlfn.XLOOKUP(B26,'Escala mensal'!$E$28:$E$36,'Escala mensal'!$AJ$28:$AJ$36,,0,1)</f>
        <v>0</v>
      </c>
      <c r="X26" s="59"/>
      <c r="Y26" s="59"/>
      <c r="Z26" s="63"/>
      <c r="AA26" s="63"/>
      <c r="AB26" s="63"/>
      <c r="AC26" s="63"/>
      <c r="AD26" s="63"/>
      <c r="AE26" s="64"/>
      <c r="AF26" s="63"/>
      <c r="AG26" s="59"/>
    </row>
    <row r="27" spans="1:37" s="30" customFormat="1" ht="22.1" customHeight="1" x14ac:dyDescent="0.6">
      <c r="A27" s="253" t="str">
        <f>CONCATENATE(SUBTOTAL(103, $A$23:$A$26), " ", "Cftv")</f>
        <v>3 Cftv</v>
      </c>
      <c r="B27" s="254"/>
      <c r="C27" s="254"/>
      <c r="D27" s="111">
        <f>COUNTA($D$23:$D$26)-COUNTIF($D$23:$D$26,"QRF")-COUNTIF($D$23:$D$26,"Trein.")</f>
        <v>0</v>
      </c>
      <c r="E27" s="111">
        <f>COUNTA($E$23:$E$26)-COUNTIF($E$23:$E$26,"QRF")-COUNTIF($E$23:$E$26,"Trein.")</f>
        <v>0</v>
      </c>
      <c r="F27" s="111">
        <f>COUNTA($F$23:$F$26)-COUNTIF($F$23:$F$26,"QRF")-COUNTIF($F$23:$F$26,"Trein.")</f>
        <v>0</v>
      </c>
      <c r="G27" s="111">
        <f>COUNTA($G$23:$G$26)-COUNTIF($G$23:$G$26,"QRF")-COUNTIF($G$23:$G$26,"Trein.")</f>
        <v>0</v>
      </c>
      <c r="H27" s="111">
        <f>COUNTA($H$23:$H$26)-COUNTIF($H$23:$H$26,"QRF")-COUNTIF($H$23:$H$26,"Trein.")</f>
        <v>0</v>
      </c>
      <c r="I27" s="111">
        <f>COUNTA(I23:I26)-COUNTIF(I23:I26,"QRF")-COUNTIF(I23:I26,"Trein.")</f>
        <v>0</v>
      </c>
      <c r="J27" s="111">
        <f>COUNTA($J$23:$J$26)-COUNTIF($J$23:$J$26,"QRF")-COUNTIF($J$23:$J$26,"Trein.")</f>
        <v>0</v>
      </c>
      <c r="K27" s="111">
        <f>COUNTA($K$23:$K$26)-COUNTIF($K$23:$K$26,"QRF")-COUNTIF($K$23:$K$26,"Trein.")</f>
        <v>0</v>
      </c>
      <c r="L27" s="111">
        <f>COUNTA($L$23:$L$26)-COUNTIF($L$23:$L$26,"QRF")-COUNTIF($L$23:$L$26,"Trein.")</f>
        <v>0</v>
      </c>
      <c r="M27" s="111">
        <f>COUNTA($M$23:$M$26)-COUNTIF($M$23:$M$26,"QRF")-COUNTIF($M$23:$M$26,"Trein.")</f>
        <v>0</v>
      </c>
      <c r="N27" s="111">
        <f>COUNTA($N$23:$N$26)-COUNTIF($N$23:$N$26,"QRF")-COUNTIF($N$23:$N$26,"Trein.")</f>
        <v>0</v>
      </c>
      <c r="O27" s="111">
        <f>COUNTA($O$23:$O$26)-COUNTIF($O$23:$O$26,"QRF")-COUNTIF($O$23:$O$26,"Trein.")</f>
        <v>0</v>
      </c>
      <c r="P27" s="111">
        <f>COUNTA($P$23:$P$26)-COUNTIF($P$23:$P$26,"QRF")-COUNTIF($P$23:$P$26,"Trein.")</f>
        <v>0</v>
      </c>
      <c r="Q27" s="111">
        <f>COUNTA($Q$23:$Q$26)-COUNTIF($Q$23:$Q$26,"QRF")-COUNTIF($Q$23:$Q$26,"Trein.")</f>
        <v>0</v>
      </c>
      <c r="R27" s="111">
        <f>COUNTA($R$23:$R$26)-COUNTIF($R$23:$R$26,"QRF")-COUNTIF($R$23:$R$26,"Trein.")</f>
        <v>0</v>
      </c>
      <c r="S27" s="111">
        <f>COUNTA($S$23:$S$26)-COUNTIF($S$23:$S$26,"QRF")-COUNTIF($S$23:$S$26,"Trein.")</f>
        <v>0</v>
      </c>
      <c r="T27" s="111">
        <f>COUNTA($T$23:$T$26)-COUNTIF(T23:T26,"QRF")-COUNTIF($T$23:$T$26,"Trein.")</f>
        <v>0</v>
      </c>
      <c r="U27" s="111">
        <f>COUNTA($U$23:$U$26)-COUNTIF(U23:U26,"QRF")-COUNTIF($U$23:$U$26,"Trein.")</f>
        <v>0</v>
      </c>
      <c r="V27" s="54"/>
      <c r="W27" s="54"/>
      <c r="X27" s="59"/>
      <c r="Y27" s="59"/>
      <c r="Z27" s="63"/>
      <c r="AA27" s="63"/>
      <c r="AB27" s="63"/>
      <c r="AC27" s="63"/>
      <c r="AD27" s="63"/>
      <c r="AE27" s="64"/>
      <c r="AF27" s="63"/>
      <c r="AG27" s="59"/>
    </row>
    <row r="28" spans="1:37" s="30" customFormat="1" ht="22.1" hidden="1" customHeight="1" x14ac:dyDescent="0.6">
      <c r="A28" s="21">
        <v>1</v>
      </c>
      <c r="B28" s="11" t="str">
        <f>IF('Escala mensal'!$E$32="","Contratar",'Escala mensal'!$E$32)</f>
        <v>auxiliar1</v>
      </c>
      <c r="C28" s="98" t="str">
        <f>_xlfn.XLOOKUP(B28,'Escala mensal'!$E$28:$E$36,'Escala mensal'!$C$28:$C$36,,0,1)</f>
        <v>09:40 X 18:00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31" t="str">
        <f>IF(W28=0,"QAP",IF(W28="X","FOLGA",IF(W28="F","FÉRIAS",IF(W28="A","FOLGA",IF(W28="O","FOLGA",IF(OR(W28=9,W28="M"),"QAP",IF(OR(W28=12,W28="i"),"QAP",IF(W28=6,"QAP",IF(W28=7,"QAP",IF(W28=14,"QAP",IF(W28=16,"QAP",IF(W28="B","FOLGA",IF(W28="T","QAP",IF(W28="N","QAP",IF(W28=10,"QAP",IF(W28=11,"QAP",IF(W28="AT","ATESTADO",IF(W28=" ","CONTRATAR"))))))))))))))))))</f>
        <v>QAP</v>
      </c>
      <c r="W28" s="90">
        <f>_xlfn.XLOOKUP(B28,'Escala mensal'!$E$28:$E$36,'Escala mensal'!$AJ$28:$AJ$36,,0,1)</f>
        <v>0</v>
      </c>
      <c r="X28" s="59"/>
      <c r="Y28" s="59"/>
      <c r="Z28" s="63"/>
      <c r="AA28" s="63"/>
      <c r="AB28" s="63"/>
      <c r="AC28" s="63"/>
      <c r="AD28" s="63"/>
      <c r="AE28" s="64"/>
      <c r="AF28" s="63"/>
      <c r="AG28" s="59"/>
    </row>
    <row r="29" spans="1:37" s="30" customFormat="1" ht="22.1" hidden="1" customHeight="1" x14ac:dyDescent="0.6">
      <c r="A29" s="21">
        <v>2</v>
      </c>
      <c r="B29" s="11" t="str">
        <f>IF('Escala mensal'!$E$34="","Contratar",'Escala mensal'!$E$34)</f>
        <v>auxiliar3</v>
      </c>
      <c r="C29" s="98" t="str">
        <f>_xlfn.XLOOKUP(B29,'Escala mensal'!$E$28:$E$36,'Escala mensal'!$C$28:$C$36,,0,1)</f>
        <v>12:40 x 21:00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31" t="str">
        <f>IF(W29=0,"QAP",IF(W29="X","FOLGA",IF(W29="F","FÉRIAS",IF(W29="A","FOLGA",IF(W29="O","FOLGA",IF(OR(W29=9,W29="M"),"QAP",IF(OR(W29=12,W29="i"),"QAP",IF(W29=6,"QAP",IF(W29=7,"QAP",IF(W29=14,"QAP",IF(W29=16,"QAP",IF(W29="B","FOLGA",IF(W29="T","QAP",IF(W29="N","QAP",IF(W29=10,"QAP",IF(W29=11,"QAP",IF(W29="AT","ATESTADO",IF(W29=" ","CONTRATAR"))))))))))))))))))</f>
        <v>QAP</v>
      </c>
      <c r="W29" s="90">
        <f>_xlfn.XLOOKUP(B29,'Escala mensal'!$E$28:$E$36,'Escala mensal'!$AJ$28:$AJ$36,,0,1)</f>
        <v>0</v>
      </c>
      <c r="X29" s="59"/>
      <c r="Y29" s="59"/>
      <c r="Z29" s="63"/>
      <c r="AA29" s="63"/>
      <c r="AB29" s="63"/>
      <c r="AC29" s="63"/>
      <c r="AD29" s="63"/>
      <c r="AE29" s="64"/>
      <c r="AF29" s="63"/>
      <c r="AG29" s="59"/>
    </row>
    <row r="30" spans="1:37" s="30" customFormat="1" ht="22.1" hidden="1" customHeight="1" x14ac:dyDescent="0.6">
      <c r="A30" s="21">
        <v>3</v>
      </c>
      <c r="B30" s="11" t="str">
        <f>IF('Escala mensal'!$E$30="","Contratar",'Escala mensal'!$E$30)</f>
        <v>supervisor3</v>
      </c>
      <c r="C30" s="98" t="str">
        <f>_xlfn.XLOOKUP(B30,'Escala mensal'!$E$28:$E$36,'Escala mensal'!$C$28:$C$36,,0,1)</f>
        <v>FOLGUISTA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31" t="str">
        <f t="shared" ref="V30:V32" si="2">IF(W30=0,"QAP",IF(W30="X","FOLGA",IF(W30="F","FÉRIAS",IF(W30="A","FOLGA",IF(W30="O","FOLGA",IF(OR(W30=9,W30="M"),"QAP",IF(OR(W30=12,W30="i"),"QAP",IF(W30=6,"QAP",IF(W30=7,"QAP",IF(W30=14,"QAP",IF(W30=16,"QAP",IF(W30="B","FOLGA",IF(W30="T","QAP",IF(W30="N","QAP",IF(W30=10,"QAP",IF(W30=11,"QAP",IF(W30="AT","ATESTADO",IF(W30=" ","CONTRATAR"))))))))))))))))))</f>
        <v>FOLGA</v>
      </c>
      <c r="W30" s="90" t="str">
        <f>_xlfn.XLOOKUP(B30,'Escala mensal'!$E$28:$E$36,'Escala mensal'!$AJ$28:$AJ$36,,0,1)</f>
        <v>X</v>
      </c>
      <c r="X30" s="59"/>
      <c r="Y30" s="59"/>
      <c r="Z30" s="63"/>
      <c r="AA30" s="63"/>
      <c r="AB30" s="63"/>
      <c r="AC30" s="63"/>
      <c r="AD30" s="63"/>
      <c r="AE30" s="64"/>
      <c r="AF30" s="63"/>
      <c r="AG30" s="59"/>
    </row>
    <row r="31" spans="1:37" s="30" customFormat="1" ht="22.1" hidden="1" customHeight="1" x14ac:dyDescent="0.6">
      <c r="A31" s="21">
        <v>4</v>
      </c>
      <c r="B31" s="11" t="str">
        <f>IF('Escala mensal'!$E$28="","Contratar",'Escala mensal'!$E$28)</f>
        <v>supervisor1</v>
      </c>
      <c r="C31" s="98" t="str">
        <f>_xlfn.XLOOKUP(B31,'Escala mensal'!$E$28:$E$36,'Escala mensal'!$C$28:$C$36,,0,1)</f>
        <v>16:40 X 01:00</v>
      </c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31" t="str">
        <f t="shared" si="2"/>
        <v>QAP</v>
      </c>
      <c r="W31" s="90">
        <f>_xlfn.XLOOKUP(B31,'Escala mensal'!$E$28:$E$36,'Escala mensal'!$AJ$28:$AJ$36,,0,1)</f>
        <v>0</v>
      </c>
      <c r="X31" s="59"/>
      <c r="Y31" s="59"/>
      <c r="Z31" s="63"/>
      <c r="AA31" s="63"/>
      <c r="AB31" s="63"/>
      <c r="AC31" s="63"/>
      <c r="AD31" s="63"/>
      <c r="AE31" s="64"/>
      <c r="AF31" s="63"/>
      <c r="AG31" s="59"/>
    </row>
    <row r="32" spans="1:37" s="36" customFormat="1" ht="22.1" hidden="1" customHeight="1" x14ac:dyDescent="0.6">
      <c r="A32" s="21">
        <v>5</v>
      </c>
      <c r="B32" s="11" t="str">
        <f>IF('Escala mensal'!$E$36="","Contratar",'Escala mensal'!$E$36)</f>
        <v>lider1</v>
      </c>
      <c r="C32" s="98" t="str">
        <f>_xlfn.XLOOKUP(B32,'Escala mensal'!$E$28:$E$36,'Escala mensal'!$C$28:$C$36,,0,1)</f>
        <v>11:40 x 21:28</v>
      </c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31" t="str">
        <f t="shared" si="2"/>
        <v>QAP</v>
      </c>
      <c r="W32" s="90">
        <f>_xlfn.XLOOKUP(B32,'Escala mensal'!$E$28:$E$36,'Escala mensal'!$AJ$28:$AJ$36,,0,1)</f>
        <v>0</v>
      </c>
      <c r="X32" s="57"/>
      <c r="Y32" s="57"/>
      <c r="Z32" s="63"/>
      <c r="AA32" s="63"/>
      <c r="AB32" s="63"/>
      <c r="AC32" s="63"/>
      <c r="AD32" s="63"/>
      <c r="AE32" s="64"/>
      <c r="AF32" s="64"/>
      <c r="AG32" s="56"/>
      <c r="AH32" s="34"/>
      <c r="AI32" s="34"/>
      <c r="AJ32" s="17"/>
      <c r="AK32" s="34"/>
    </row>
    <row r="33" spans="1:37" s="180" customFormat="1" ht="21.25" customHeight="1" x14ac:dyDescent="0.4">
      <c r="A33" s="255" t="str">
        <f>_xlfn.CONCAT("FOLGAS: "," • ",$B$37," • ",$C$37," • ",$D$37," • ",$E$37," • ",$F$37," • ",$G$37," • ",$H$37," • ",$I$37," • ",$J$37," • ",K37," • ",$L$37," • ",$M$37," • ",$N$37," • ",$O$37," • ",$P$37," • ",$Q$37," • ",$R$37," • ",$S$37," • ",$T$37," • ",$U$37,"• ",$V$37,"• ",$W$37,"• ",X37,"• ",Y37,"• ",Z37,"• ",AA37)</f>
        <v xml:space="preserve">FOLGAS:  •   • colaborador6 •   •   •  • colaborador5 •   •   •   •   •   • colaborador9 •   •   •   •   •   •   • supervisor4 •  •  •  •  • supervisor3•  •  </v>
      </c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7"/>
      <c r="P33" s="295" t="str">
        <f>_xlfn.CONCAT("OP.Cftv :"," ",V2," ","•"," ",V3," ","•"," ",V4," ","•"," ",W1,)</f>
        <v>OP.Cftv : supervisor2 •   • auxiliar4 • auxiliar2</v>
      </c>
      <c r="Q33" s="296"/>
      <c r="R33" s="296"/>
      <c r="S33" s="296"/>
      <c r="T33" s="296"/>
      <c r="U33" s="297"/>
      <c r="V33" s="177"/>
      <c r="W33" s="177"/>
      <c r="X33" s="99"/>
      <c r="Y33" s="99"/>
      <c r="Z33" s="99"/>
      <c r="AA33" s="99"/>
      <c r="AB33" s="99"/>
      <c r="AC33" s="99"/>
      <c r="AD33" s="99"/>
      <c r="AE33" s="178"/>
      <c r="AF33" s="178"/>
      <c r="AG33" s="178"/>
      <c r="AH33" s="179"/>
      <c r="AI33" s="179"/>
      <c r="AJ33" s="100"/>
      <c r="AK33" s="179"/>
    </row>
    <row r="34" spans="1:37" s="180" customFormat="1" ht="21.25" customHeight="1" x14ac:dyDescent="0.4">
      <c r="A34" s="264" t="str">
        <f>_xlfn.CONCAT("FÉRIAS: "," • ",$B$36," • ",$C$36," • ",$D$36," • ",$E$36," • ",$F$36," • ",$G$36," • ",$H$36," • ",$I$36," • ",$J$36," •  ",$K$36," • ",$L$36," • ",$M$36," • ",$N$36," • ",$O$36," • ",$P$36," • ",$Q$36," • ",$R$36," • ",$S$36," • ",$T$36,"• ",$U$36,"• ",$V$36,"• ",$W$36,"• ",$X$36)</f>
        <v xml:space="preserve">FÉRIAS:  •   •   •   •   •  •   •   •   •   •    •   •   •   •   •   •   •   •   •  •  •  •  •  </v>
      </c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6"/>
      <c r="P34" s="298"/>
      <c r="Q34" s="299"/>
      <c r="R34" s="299"/>
      <c r="S34" s="299"/>
      <c r="T34" s="299"/>
      <c r="U34" s="300"/>
      <c r="V34" s="99"/>
      <c r="W34" s="99"/>
      <c r="X34" s="99"/>
      <c r="Y34" s="99"/>
      <c r="Z34" s="99"/>
      <c r="AA34" s="99"/>
      <c r="AB34" s="99"/>
      <c r="AC34" s="99"/>
      <c r="AD34" s="99"/>
      <c r="AE34" s="178"/>
      <c r="AF34" s="178"/>
      <c r="AG34" s="178"/>
      <c r="AH34" s="179"/>
      <c r="AI34" s="179"/>
      <c r="AJ34" s="100"/>
      <c r="AK34" s="179"/>
    </row>
    <row r="35" spans="1:37" s="186" customFormat="1" ht="21.25" customHeight="1" x14ac:dyDescent="0.4">
      <c r="A35" s="285" t="str">
        <f>_xlfn.CONCAT("FALTAS / ATESTADO: "," • ",$B$38," • ",$C$38," • ",$D$38," • ",$E$38," • ",$F$38," • ",$G$38," • ",$H$38," • ",$I$38," • ",$J$38," •  ",$K$38," • ",$L$38," • ",$M$38," • ",$N$38," • ",$O$38," • ",$P$38," • ",$Q$38," • ",$R$38," • ",$S$38," • ",$T$38,"• ",$U$38,"• ",$V$38,"• ",$W$38,"• ",$X$38)</f>
        <v xml:space="preserve">FALTAS / ATESTADO:  •   •   •   •   •   •   •   •   •   •    •   •   •   •   •   •   •   •   •  •  •  •  •  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7" t="s">
        <v>152</v>
      </c>
      <c r="L35" s="287"/>
      <c r="M35" s="287"/>
      <c r="N35" s="287"/>
      <c r="O35" s="287"/>
      <c r="P35" s="287"/>
      <c r="Q35" s="287"/>
      <c r="R35" s="287"/>
      <c r="S35" s="287"/>
      <c r="T35" s="287"/>
      <c r="U35" s="288"/>
      <c r="V35" s="184"/>
      <c r="W35" s="184"/>
      <c r="X35" s="185" t="str">
        <f>_xlfn.XLOOKUP($A$35,$V$31,$B$31," ",0,1)</f>
        <v xml:space="preserve"> </v>
      </c>
      <c r="Y35" s="185"/>
      <c r="Z35" s="99"/>
      <c r="AA35" s="99"/>
      <c r="AB35" s="99"/>
      <c r="AC35" s="178"/>
      <c r="AD35" s="178"/>
      <c r="AE35" s="178"/>
      <c r="AF35" s="178"/>
      <c r="AG35" s="178"/>
      <c r="AH35" s="182"/>
      <c r="AI35" s="181"/>
      <c r="AJ35" s="181"/>
      <c r="AK35" s="181"/>
    </row>
    <row r="36" spans="1:37" s="60" customFormat="1" ht="36.700000000000003" hidden="1" customHeight="1" x14ac:dyDescent="0.6">
      <c r="A36" s="91" t="s">
        <v>153</v>
      </c>
      <c r="B36" s="91" t="str">
        <f>_xlfn.XLOOKUP($A$36,$V$5,$B$5," ",0,1)</f>
        <v xml:space="preserve"> </v>
      </c>
      <c r="C36" s="91" t="str">
        <f>_xlfn.XLOOKUP($A$36,$V$6,$B$6," ",0,1)</f>
        <v xml:space="preserve"> </v>
      </c>
      <c r="D36" s="91" t="str">
        <f>_xlfn.XLOOKUP($A$36,$V$7,$B$7," ",0,1)</f>
        <v xml:space="preserve"> </v>
      </c>
      <c r="E36" s="91" t="str">
        <f>_xlfn.XLOOKUP($A$36,$V$8,$B$8," ",0,1)</f>
        <v xml:space="preserve"> </v>
      </c>
      <c r="F36" s="91" t="str">
        <f>_xlfn.XLOOKUP($A$36,$V$9,$B$9,"",0,1)</f>
        <v/>
      </c>
      <c r="G36" s="91" t="str">
        <f>_xlfn.XLOOKUP($A$36,$V$10,$B$10," ",0,1)</f>
        <v xml:space="preserve"> </v>
      </c>
      <c r="H36" s="91" t="str">
        <f>_xlfn.XLOOKUP($A$36,$V$11,$B$11," ",0,1)</f>
        <v xml:space="preserve"> </v>
      </c>
      <c r="I36" s="91" t="str">
        <f>_xlfn.XLOOKUP($A$36,$V$12,$B$12," ",0,1)</f>
        <v xml:space="preserve"> </v>
      </c>
      <c r="J36" s="91" t="str">
        <f>_xlfn.XLOOKUP($A$36,$V$13,$B$13," ",0,1)</f>
        <v xml:space="preserve"> </v>
      </c>
      <c r="K36" s="91" t="str">
        <f>_xlfn.XLOOKUP($A$36,$V$14,$B$14," ",0,1)</f>
        <v xml:space="preserve"> </v>
      </c>
      <c r="L36" s="91" t="str">
        <f>_xlfn.XLOOKUP($A$36,$V$15,$B$15," ",0,1)</f>
        <v xml:space="preserve"> </v>
      </c>
      <c r="M36" s="91" t="str">
        <f>_xlfn.XLOOKUP($A$36,$V$16,$B$16," ",0,1)</f>
        <v xml:space="preserve"> </v>
      </c>
      <c r="N36" s="91" t="str">
        <f>_xlfn.XLOOKUP($A$36,$V$17,$B$17," ",0,1)</f>
        <v xml:space="preserve"> </v>
      </c>
      <c r="O36" s="91" t="str">
        <f>_xlfn.XLOOKUP($A$36,$V$18,$B$18," ",0,1)</f>
        <v xml:space="preserve"> </v>
      </c>
      <c r="P36" s="91" t="str">
        <f>_xlfn.XLOOKUP($A$36,$V$19,$B$19," ",0,1)</f>
        <v xml:space="preserve"> </v>
      </c>
      <c r="Q36" s="91" t="str">
        <f>_xlfn.XLOOKUP($A$36,$V$20,$B$20," ",0,1)</f>
        <v xml:space="preserve"> </v>
      </c>
      <c r="R36" s="91" t="str">
        <f>_xlfn.XLOOKUP($A$36,$V$21,$B$21," ",0,1)</f>
        <v xml:space="preserve"> </v>
      </c>
      <c r="S36" s="91" t="str">
        <f>_xlfn.XLOOKUP($A$36,$V$23,$B$23," ",0,1)</f>
        <v xml:space="preserve"> </v>
      </c>
      <c r="T36" s="91" t="str">
        <f>_xlfn.XLOOKUP($A$36,$V$24,$B$24," ",0,1)</f>
        <v xml:space="preserve"> </v>
      </c>
      <c r="U36" s="91" t="str">
        <f>_xlfn.XLOOKUP($A$36,$V$25,$B$25," ",0,1)</f>
        <v xml:space="preserve"> </v>
      </c>
      <c r="V36" s="91" t="str">
        <f>_xlfn.XLOOKUP($A$36,$V$26,$B$26," ",0,1)</f>
        <v xml:space="preserve"> </v>
      </c>
      <c r="W36" s="91" t="str">
        <f>_xlfn.XLOOKUP($A$36,$V$28,$B$28," ",0,1)</f>
        <v xml:space="preserve"> </v>
      </c>
      <c r="X36" s="91" t="str">
        <f>_xlfn.XLOOKUP($A$36,$V$29,$B$29," ",0,1)</f>
        <v xml:space="preserve"> </v>
      </c>
      <c r="Y36" s="91" t="str">
        <f>_xlfn.XLOOKUP($A$36,$V$30,$B$30," ",0,1)</f>
        <v xml:space="preserve"> </v>
      </c>
      <c r="Z36" s="91" t="str">
        <f>_xlfn.XLOOKUP($A$36,$V$31,$B$31," ",0,1)</f>
        <v xml:space="preserve"> </v>
      </c>
      <c r="AA36" s="91" t="str">
        <f>_xlfn.XLOOKUP($A$36,$V$32,$B$32," ",0,1)</f>
        <v xml:space="preserve"> </v>
      </c>
      <c r="AB36" s="63"/>
      <c r="AC36" s="63"/>
      <c r="AD36" s="63"/>
      <c r="AE36" s="64"/>
      <c r="AF36" s="63"/>
      <c r="AG36" s="59"/>
      <c r="AH36" s="59"/>
      <c r="AI36" s="59"/>
      <c r="AJ36" s="59"/>
      <c r="AK36" s="59"/>
    </row>
    <row r="37" spans="1:37" s="33" customFormat="1" hidden="1" x14ac:dyDescent="0.6">
      <c r="A37" s="91" t="s">
        <v>154</v>
      </c>
      <c r="B37" s="91" t="str">
        <f>_xlfn.XLOOKUP($A$37,$V$5,$B$5," ",0,1)</f>
        <v xml:space="preserve"> </v>
      </c>
      <c r="C37" s="91" t="str">
        <f>_xlfn.XLOOKUP($A$37,$V$6,$B$6," ",0,1)</f>
        <v>colaborador6</v>
      </c>
      <c r="D37" s="91" t="str">
        <f>_xlfn.XLOOKUP($A$37,$V$7,$B$7," ",0,1)</f>
        <v xml:space="preserve"> </v>
      </c>
      <c r="E37" s="91" t="str">
        <f>_xlfn.XLOOKUP($A$37,$V$8,$B$8," ",0,1)</f>
        <v xml:space="preserve"> </v>
      </c>
      <c r="F37" s="91" t="str">
        <f>_xlfn.XLOOKUP($A$37,$V$9,$B$9,"",0,1)</f>
        <v/>
      </c>
      <c r="G37" s="91" t="str">
        <f>_xlfn.XLOOKUP($A$37,$V$10,$B$10," ",0,1)</f>
        <v>colaborador5</v>
      </c>
      <c r="H37" s="91" t="str">
        <f>_xlfn.XLOOKUP($A$37,$V$11,$B$11," ",0,1)</f>
        <v xml:space="preserve"> </v>
      </c>
      <c r="I37" s="91" t="str">
        <f>_xlfn.XLOOKUP($A$37,$V$12,$B$12," ",0,1)</f>
        <v xml:space="preserve"> </v>
      </c>
      <c r="J37" s="91" t="str">
        <f>_xlfn.XLOOKUP($A$37,$V$13,$B$13," ",0,1)</f>
        <v xml:space="preserve"> </v>
      </c>
      <c r="K37" s="91" t="str">
        <f>_xlfn.XLOOKUP($A$37,$V$14,$B$14," ",0,1)</f>
        <v xml:space="preserve"> </v>
      </c>
      <c r="L37" s="91" t="str">
        <f>_xlfn.XLOOKUP($A$37,$V$15,$B$15," ",0,1)</f>
        <v xml:space="preserve"> </v>
      </c>
      <c r="M37" s="91" t="str">
        <f>_xlfn.XLOOKUP($A$37,$V$16,$B$16," ",0,1)</f>
        <v>colaborador9</v>
      </c>
      <c r="N37" s="91" t="str">
        <f>_xlfn.XLOOKUP($A$37,$V$17,$B$17," ",0,1)</f>
        <v xml:space="preserve"> </v>
      </c>
      <c r="O37" s="91" t="str">
        <f>_xlfn.XLOOKUP($A$37,$V$18,$B$18," ",0,1)</f>
        <v xml:space="preserve"> </v>
      </c>
      <c r="P37" s="91" t="str">
        <f>_xlfn.XLOOKUP($A$37,$V$19,$B$19," ",0,1)</f>
        <v xml:space="preserve"> </v>
      </c>
      <c r="Q37" s="91" t="str">
        <f>_xlfn.XLOOKUP($A$37,$V$20,$B$20," ",0,1)</f>
        <v xml:space="preserve"> </v>
      </c>
      <c r="R37" s="91" t="str">
        <f>_xlfn.XLOOKUP($A$37,$V$21,$B$21," ",0,1)</f>
        <v xml:space="preserve"> </v>
      </c>
      <c r="S37" s="91" t="str">
        <f>_xlfn.XLOOKUP($A$37,$V$23,$B$23," ",0,1)</f>
        <v xml:space="preserve"> </v>
      </c>
      <c r="T37" s="91" t="str">
        <f>_xlfn.XLOOKUP($A$37,$V$24,$B$24," ",0,1)</f>
        <v>supervisor4</v>
      </c>
      <c r="U37" s="91" t="str">
        <f>_xlfn.XLOOKUP($A$37,$V$25,$B$25," ",0,1)</f>
        <v xml:space="preserve"> </v>
      </c>
      <c r="V37" s="91" t="str">
        <f>_xlfn.XLOOKUP($A$37,$V$26,$B$26," ",0,1)</f>
        <v xml:space="preserve"> </v>
      </c>
      <c r="W37" s="91" t="str">
        <f>_xlfn.XLOOKUP($A$37,$V$28,$B$28," ",0,1)</f>
        <v xml:space="preserve"> </v>
      </c>
      <c r="X37" s="91" t="str">
        <f>_xlfn.XLOOKUP($A$37,$V$29,$B$29," ",0,1)</f>
        <v xml:space="preserve"> </v>
      </c>
      <c r="Y37" s="91" t="str">
        <f>_xlfn.XLOOKUP($A$37,$V$30,$B$30," ",0,1)</f>
        <v>supervisor3</v>
      </c>
      <c r="Z37" s="91" t="str">
        <f>_xlfn.XLOOKUP($A$37,$V$31,$B$31," ",0,1)</f>
        <v xml:space="preserve"> </v>
      </c>
      <c r="AA37" s="91" t="str">
        <f>_xlfn.XLOOKUP($A$37,$V$32,$B$32," ",0,1)</f>
        <v xml:space="preserve"> </v>
      </c>
      <c r="AB37" s="18"/>
      <c r="AC37" s="34"/>
      <c r="AD37" s="34"/>
      <c r="AE37" s="34"/>
      <c r="AF37" s="17"/>
      <c r="AG37" s="34"/>
      <c r="AH37" s="34"/>
      <c r="AI37" s="34"/>
      <c r="AJ37" s="34"/>
      <c r="AK37" s="34"/>
    </row>
    <row r="38" spans="1:37" s="33" customFormat="1" hidden="1" x14ac:dyDescent="0.6">
      <c r="A38" s="91" t="s">
        <v>155</v>
      </c>
      <c r="B38" s="91" t="str">
        <f>_xlfn.XLOOKUP($A$38,$V$5,$B$5," ",0,1)</f>
        <v xml:space="preserve"> </v>
      </c>
      <c r="C38" s="91" t="str">
        <f>_xlfn.XLOOKUP(A$38,V$6,B$6," ",0,1)</f>
        <v xml:space="preserve"> </v>
      </c>
      <c r="D38" s="91" t="str">
        <f>_xlfn.XLOOKUP($A$38,$V$7,$B$7," ",0,1)</f>
        <v xml:space="preserve"> </v>
      </c>
      <c r="E38" s="91" t="str">
        <f>_xlfn.XLOOKUP($A$38,$V$8,$B$8," ",0,1)</f>
        <v xml:space="preserve"> </v>
      </c>
      <c r="F38" s="91" t="str">
        <f>_xlfn.XLOOKUP($A$38,$V$9,$B$9," ",0,1)</f>
        <v xml:space="preserve"> </v>
      </c>
      <c r="G38" s="91" t="str">
        <f>_xlfn.XLOOKUP($A$38,$V$10,$B$10," ",0,1)</f>
        <v xml:space="preserve"> </v>
      </c>
      <c r="H38" s="91" t="str">
        <f>_xlfn.XLOOKUP($A$38,$V$11,$B$11," ",0,1)</f>
        <v xml:space="preserve"> </v>
      </c>
      <c r="I38" s="91" t="str">
        <f>_xlfn.XLOOKUP($A$38,$V$12,$B$12," ",0,1)</f>
        <v xml:space="preserve"> </v>
      </c>
      <c r="J38" s="91" t="str">
        <f>_xlfn.XLOOKUP($A$38,$V$13,$B$13," ",0,1)</f>
        <v xml:space="preserve"> </v>
      </c>
      <c r="K38" s="91" t="str">
        <f>_xlfn.XLOOKUP($A$38,$V$14,$B$14," ",0,1)</f>
        <v xml:space="preserve"> </v>
      </c>
      <c r="L38" s="91" t="str">
        <f>_xlfn.XLOOKUP($A$38,$V$15,$B$15," ",0,1)</f>
        <v xml:space="preserve"> </v>
      </c>
      <c r="M38" s="91" t="str">
        <f>_xlfn.XLOOKUP($A$38,$V$16,$B$16," ",0,1)</f>
        <v xml:space="preserve"> </v>
      </c>
      <c r="N38" s="91" t="str">
        <f>_xlfn.XLOOKUP($A$38,$V$17,$B$17," ",0,1)</f>
        <v xml:space="preserve"> </v>
      </c>
      <c r="O38" s="91" t="str">
        <f>_xlfn.XLOOKUP($A$38,$V$18,$B$18," ",0,1)</f>
        <v xml:space="preserve"> </v>
      </c>
      <c r="P38" s="91" t="str">
        <f>_xlfn.XLOOKUP($A$38,$V$19,$B$19," ",0,1)</f>
        <v xml:space="preserve"> </v>
      </c>
      <c r="Q38" s="91" t="str">
        <f>_xlfn.XLOOKUP($A$38,$V$20,$B$20," ",0,1)</f>
        <v xml:space="preserve"> </v>
      </c>
      <c r="R38" s="91" t="str">
        <f>_xlfn.XLOOKUP($A$38,$V$21,$B$21," ",0,1)</f>
        <v xml:space="preserve"> </v>
      </c>
      <c r="S38" s="91" t="str">
        <f>_xlfn.XLOOKUP($A$38,$V$23,$B$23," ",0,1)</f>
        <v xml:space="preserve"> </v>
      </c>
      <c r="T38" s="91" t="str">
        <f>_xlfn.XLOOKUP($A$38,$V$24,$B$24," ",0,1)</f>
        <v xml:space="preserve"> </v>
      </c>
      <c r="U38" s="91" t="str">
        <f>_xlfn.XLOOKUP($A$38,$V$25,$B$25," ",0,1)</f>
        <v xml:space="preserve"> </v>
      </c>
      <c r="V38" s="91" t="str">
        <f>_xlfn.XLOOKUP($A$38,$V$26,$B$26," ",0,1)</f>
        <v xml:space="preserve"> </v>
      </c>
      <c r="W38" s="91" t="str">
        <f>_xlfn.XLOOKUP($A$38,$V$28,$B$28," ",0,1)</f>
        <v xml:space="preserve"> </v>
      </c>
      <c r="X38" s="91" t="str">
        <f>_xlfn.XLOOKUP($A$38,$V$29,$B$29," ",0,1)</f>
        <v xml:space="preserve"> </v>
      </c>
      <c r="Y38" s="91" t="str">
        <f>_xlfn.XLOOKUP($A$38,$V$30,$B$30," ",0,1)</f>
        <v xml:space="preserve"> </v>
      </c>
      <c r="Z38" s="91" t="str">
        <f>_xlfn.XLOOKUP($A$38,$V$31,$B$31," ",0,1)</f>
        <v xml:space="preserve"> </v>
      </c>
      <c r="AA38" s="91" t="str">
        <f>_xlfn.XLOOKUP($A$38,$V$32,$B$32," ",0,1)</f>
        <v xml:space="preserve"> </v>
      </c>
      <c r="AB38" s="18"/>
      <c r="AC38" s="34"/>
      <c r="AD38" s="34"/>
      <c r="AE38" s="34"/>
      <c r="AF38" s="17"/>
      <c r="AG38" s="34"/>
      <c r="AH38" s="34"/>
      <c r="AI38" s="34"/>
      <c r="AJ38" s="34"/>
      <c r="AK38" s="34"/>
    </row>
    <row r="39" spans="1:37" s="122" customFormat="1" ht="21.25" customHeight="1" x14ac:dyDescent="0.5">
      <c r="A39" s="125" t="str">
        <f>IF(AND($C$39="",$C$40="",$C$41="",$C$42="")," ",$M$2)</f>
        <v xml:space="preserve"> </v>
      </c>
      <c r="B39" s="289" t="str">
        <f>IF(AND($C$39="",$C$40="",$C$41="",$C$42=""),"",IF($B$5=0,"CONTRATAR",$B$5))</f>
        <v/>
      </c>
      <c r="C39" s="290"/>
      <c r="D39" s="126"/>
      <c r="E39" s="125" t="str">
        <f>IF(AND($G$40="",$G$41="",$G$42="",$G$43="")," ",$M$2)</f>
        <v xml:space="preserve"> </v>
      </c>
      <c r="F39" s="289" t="str">
        <f>IF(AND($G$40="",$G$41="",$G$42="",$G$43=""),"",IF($B$6=0,"CONTRATAR",$B$6))</f>
        <v/>
      </c>
      <c r="G39" s="290"/>
      <c r="H39" s="126"/>
      <c r="I39" s="125" t="str">
        <f>IF(AND($K$40="",$K$41="",$K$42="",$K$43="")," ",$M$2)</f>
        <v xml:space="preserve"> </v>
      </c>
      <c r="J39" s="289" t="str">
        <f>IF(AND($K$40="",$K$41="",$K$42="",$K$43=""),"",IF($B$7=0,"CONTRATAR",$B$7))</f>
        <v/>
      </c>
      <c r="K39" s="290"/>
      <c r="L39" s="126"/>
      <c r="M39" s="125" t="str">
        <f>IF(AND($O$40="",$O$41="",$O$42="")," ",$M$2)</f>
        <v xml:space="preserve"> </v>
      </c>
      <c r="N39" s="289" t="str">
        <f>IF(AND($O$40="",$O$41="",$O$42=""),"",IF($B$8=0,"CONTRATAR",$B$8))</f>
        <v/>
      </c>
      <c r="O39" s="290"/>
      <c r="P39" s="126"/>
      <c r="Q39" s="125" t="str">
        <f>IF(AND($S$40="",$S$41="",$S$42="",$S$43="")," ",$M$2)</f>
        <v xml:space="preserve"> </v>
      </c>
      <c r="R39" s="289" t="str">
        <f>IF(AND($S$40="",$S$41="",$S$42="",$S$43=""),"",IF($B$9=0,"CONTRATAR",$B$9))</f>
        <v/>
      </c>
      <c r="S39" s="290"/>
      <c r="T39" s="126"/>
      <c r="U39" s="133"/>
      <c r="X39" s="97"/>
      <c r="Y39" s="97"/>
      <c r="Z39" s="97"/>
      <c r="AA39" s="97"/>
      <c r="AB39" s="97"/>
      <c r="AC39" s="97"/>
      <c r="AD39" s="97"/>
      <c r="AE39" s="97"/>
      <c r="AF39" s="97"/>
      <c r="AG39" s="97"/>
    </row>
    <row r="40" spans="1:37" s="122" customFormat="1" ht="21.25" customHeight="1" x14ac:dyDescent="0.5">
      <c r="A40" s="244" t="str" cm="1">
        <f t="array" ref="A40">IF($C$40&lt;=" "," ",INDEX($E$4:$U$4,MATCH(TRUE,$E$5:$U$5&lt;&gt;"",0)+0))</f>
        <v xml:space="preserve"> </v>
      </c>
      <c r="B40" s="245"/>
      <c r="C40" s="121" t="str" cm="1">
        <f t="array" ref="C40">IFERROR(INDEX($E$5:$U$5,MATCH(TRUE,$E$5:$U$5&lt;&gt;"",0)+0),"")</f>
        <v/>
      </c>
      <c r="D40" s="126"/>
      <c r="E40" s="244" t="str" cm="1">
        <f t="array" ref="E40">IF($G$40&lt;=" "," ",INDEX($E$4:$U$4,MATCH(TRUE,$E$6:$U$6&lt;&gt;"",0)+0))</f>
        <v xml:space="preserve"> </v>
      </c>
      <c r="F40" s="245"/>
      <c r="G40" s="121" t="str" cm="1">
        <f t="array" ref="G40">IFERROR(INDEX($E$6:$U$6,MATCH(TRUE,$E$6:$U$6&lt;&gt;"",0)+0),"")</f>
        <v/>
      </c>
      <c r="H40" s="126"/>
      <c r="I40" s="244" t="str" cm="1">
        <f t="array" ref="I40">IF($K$40&lt;=" "," ",INDEX($E$4:$U$4,MATCH(TRUE,$E$7:$U$7&lt;&gt;"",0)+0))</f>
        <v xml:space="preserve"> </v>
      </c>
      <c r="J40" s="284"/>
      <c r="K40" s="121" t="str" cm="1">
        <f t="array" ref="K40">IFERROR(INDEX($E$7:$U$7,MATCH(TRUE,$E$7:$U$7&lt;&gt;"",0)+0),"")</f>
        <v/>
      </c>
      <c r="L40" s="126"/>
      <c r="M40" s="244" t="str" cm="1">
        <f t="array" ref="M40">IF($O$40&lt;=" "," ",INDEX($E$4:$U$4,MATCH(TRUE,$E$8:$U$8&lt;&gt;"",0)+0))</f>
        <v xml:space="preserve"> </v>
      </c>
      <c r="N40" s="245"/>
      <c r="O40" s="121" t="str" cm="1">
        <f t="array" ref="O40">IFERROR(INDEX($E$8:$U$8,MATCH(TRUE,$E$8:$U$8&lt;&gt;"",0)+0),"")</f>
        <v/>
      </c>
      <c r="P40" s="126"/>
      <c r="Q40" s="244" t="str" cm="1">
        <f t="array" ref="Q40">IF($S$40&lt;=" "," ",INDEX($E$4:$U$4,MATCH(TRUE,$E$9:$U$9&lt;&gt;"",0)+0))</f>
        <v xml:space="preserve"> </v>
      </c>
      <c r="R40" s="245"/>
      <c r="S40" s="121" t="str" cm="1">
        <f t="array" ref="S40">IFERROR(INDEX($E$9:$U$9,MATCH(TRUE,$E$9:$U$9&lt;&gt;"",0)+0),"")</f>
        <v/>
      </c>
      <c r="T40" s="126"/>
      <c r="U40" s="133"/>
      <c r="X40" s="97"/>
      <c r="Y40" s="97"/>
      <c r="Z40" s="97"/>
      <c r="AA40" s="97"/>
      <c r="AB40" s="97"/>
      <c r="AC40" s="97"/>
      <c r="AD40" s="97"/>
      <c r="AE40" s="97"/>
      <c r="AF40" s="97"/>
      <c r="AG40" s="97"/>
    </row>
    <row r="41" spans="1:37" s="122" customFormat="1" ht="21.25" customHeight="1" x14ac:dyDescent="0.5">
      <c r="A41" s="244" t="str" cm="1">
        <f t="array" ref="A41">IF($C$41&lt;=" "," ",INDEX($E$4:$U$4,MATCH(TRUE,$E$5:$U$5&lt;&gt;"",0)+1))</f>
        <v xml:space="preserve"> </v>
      </c>
      <c r="B41" s="245"/>
      <c r="C41" s="121" t="str" cm="1">
        <f t="array" ref="C41">IFERROR(INDEX($E$5:$U$5,MATCH(TRUE,$E$5:$U$5&lt;&gt;"",0)+1),"")</f>
        <v/>
      </c>
      <c r="D41" s="126"/>
      <c r="E41" s="244" t="str" cm="1">
        <f t="array" ref="E41">IF($G$41&lt;=" "," ",INDEX($E$4:$U$4,MATCH(TRUE,$E$6:$U$6&lt;&gt;"",0)+1))</f>
        <v xml:space="preserve"> </v>
      </c>
      <c r="F41" s="245"/>
      <c r="G41" s="121" t="str" cm="1">
        <f t="array" ref="G41">IFERROR(INDEX($E$6:$U$6,MATCH(TRUE,$E$6:$U$6&lt;&gt;"",0)+1),"")</f>
        <v/>
      </c>
      <c r="H41" s="126"/>
      <c r="I41" s="244" t="str" cm="1">
        <f t="array" ref="I41">IF($K$41&lt;=" "," ",INDEX($E$4:$U$4,MATCH(TRUE,$E$7:$U$7&lt;&gt;"",0)+1))</f>
        <v xml:space="preserve"> </v>
      </c>
      <c r="J41" s="284"/>
      <c r="K41" s="121" t="str" cm="1">
        <f t="array" ref="K41">IFERROR(INDEX($E$7:$U$7,MATCH(TRUE,$E$7:$U$7&lt;&gt;"",0)+1),"")</f>
        <v/>
      </c>
      <c r="L41" s="126"/>
      <c r="M41" s="244" t="str" cm="1">
        <f t="array" ref="M41">IF($O$41&lt;=" "," ",INDEX($E$4:$U$4,MATCH(TRUE,$E$8:$U$8&lt;&gt;"",0)+1))</f>
        <v xml:space="preserve"> </v>
      </c>
      <c r="N41" s="245"/>
      <c r="O41" s="121" t="str" cm="1">
        <f t="array" ref="O41">IFERROR(INDEX($E$8:$U$8,MATCH(TRUE,$E$8:$U$8&lt;&gt;"",0)+1),"")</f>
        <v/>
      </c>
      <c r="P41" s="126"/>
      <c r="Q41" s="244" t="str" cm="1">
        <f t="array" ref="Q41">IF($S$41&lt;=" "," ",INDEX($E$4:$U$4,MATCH(TRUE,$E$9:$U$9&lt;&gt;"",0)+1))</f>
        <v xml:space="preserve"> </v>
      </c>
      <c r="R41" s="245"/>
      <c r="S41" s="121" t="str" cm="1">
        <f t="array" ref="S41">IFERROR(INDEX($E$9:$U$9,MATCH(TRUE,$E$9:$U$9&lt;&gt;"",0)+1),"")</f>
        <v/>
      </c>
      <c r="T41" s="126"/>
      <c r="U41" s="133"/>
      <c r="X41" s="97"/>
      <c r="Y41" s="97"/>
      <c r="Z41" s="97"/>
      <c r="AA41" s="97"/>
      <c r="AB41" s="97"/>
      <c r="AC41" s="97"/>
      <c r="AD41" s="97"/>
      <c r="AE41" s="97"/>
      <c r="AF41" s="97"/>
      <c r="AG41" s="97"/>
    </row>
    <row r="42" spans="1:37" s="122" customFormat="1" ht="21.25" customHeight="1" x14ac:dyDescent="0.5">
      <c r="A42" s="244" t="str" cm="1">
        <f t="array" ref="A42">IF($C$42&lt;=" "," ",INDEX($E$4:$U$4,MATCH(TRUE,$E$5:$U$5&lt;&gt;"",0)+2))</f>
        <v xml:space="preserve"> </v>
      </c>
      <c r="B42" s="245"/>
      <c r="C42" s="121" t="str" cm="1">
        <f t="array" ref="C42">IFERROR(INDEX($E$5:$U$5,MATCH(TRUE,$E$5:$U$5&lt;&gt;"",0)+2),"")</f>
        <v/>
      </c>
      <c r="D42" s="126"/>
      <c r="E42" s="244" t="str" cm="1">
        <f t="array" ref="E42">IF($G$42&lt;=" "," ",INDEX($E$4:$U$4,MATCH(TRUE,$E$6:$U$6&lt;&gt;"",0)+2))</f>
        <v xml:space="preserve"> </v>
      </c>
      <c r="F42" s="245"/>
      <c r="G42" s="121" t="str" cm="1">
        <f t="array" ref="G42">IFERROR(INDEX($E$6:$U$6,MATCH(TRUE,$E$6:$U$6&lt;&gt;"",0)+2),"")</f>
        <v/>
      </c>
      <c r="H42" s="126"/>
      <c r="I42" s="244" t="str" cm="1">
        <f t="array" ref="I42">IF($K$42&lt;=" "," ",INDEX($E$4:$U$4,MATCH(TRUE,$E$7:$U$7&lt;&gt;"",0)+2))</f>
        <v xml:space="preserve"> </v>
      </c>
      <c r="J42" s="284"/>
      <c r="K42" s="121" t="str" cm="1">
        <f t="array" ref="K42">IFERROR(INDEX($E$7:$U$7,MATCH(TRUE,$E$7:$U$7&lt;&gt;"",0)+2),"")</f>
        <v/>
      </c>
      <c r="L42" s="126"/>
      <c r="M42" s="244" t="str" cm="1">
        <f t="array" ref="M42">IF($O$42&lt;=" "," ",INDEX($E$4:$U$4,MATCH(TRUE,$E$8:$U$8&lt;&gt;"",0)+2))</f>
        <v xml:space="preserve"> </v>
      </c>
      <c r="N42" s="245"/>
      <c r="O42" s="121" t="str" cm="1">
        <f t="array" ref="O42">IFERROR(INDEX($E$8:$U$8,MATCH(TRUE,$E$8:$U$8&lt;&gt;"",0)+2),"")</f>
        <v/>
      </c>
      <c r="P42" s="126"/>
      <c r="Q42" s="244" t="str" cm="1">
        <f t="array" ref="Q42">IF($S$42&lt;=" "," ",INDEX($E$4:$U$4,MATCH(TRUE,$E$9:$U$9&lt;&gt;"",0)+2))</f>
        <v xml:space="preserve"> </v>
      </c>
      <c r="R42" s="245"/>
      <c r="S42" s="121" t="str" cm="1">
        <f t="array" ref="S42">IFERROR(INDEX($E$9:$U$9,MATCH(TRUE,$E$9:$U$9&lt;&gt;"",0)+2),"")</f>
        <v/>
      </c>
      <c r="T42" s="126"/>
      <c r="U42" s="133"/>
      <c r="X42" s="97"/>
      <c r="Y42" s="97"/>
      <c r="Z42" s="97"/>
      <c r="AA42" s="97"/>
      <c r="AB42" s="97"/>
      <c r="AC42" s="97"/>
      <c r="AD42" s="97"/>
      <c r="AE42" s="97"/>
      <c r="AF42" s="97"/>
      <c r="AG42" s="97"/>
    </row>
    <row r="43" spans="1:37" s="122" customFormat="1" ht="21.25" customHeight="1" x14ac:dyDescent="0.5">
      <c r="A43" s="244" t="str" cm="1">
        <f t="array" ref="A43">IF($C$43&lt;=" "," ",INDEX($E$4:$U$4,MATCH(TRUE,$E$5:$U$5&lt;&gt;"",0)+3))</f>
        <v xml:space="preserve"> </v>
      </c>
      <c r="B43" s="245"/>
      <c r="C43" s="121" t="str" cm="1">
        <f t="array" ref="C43">IFERROR(INDEX($E$5:$U$5,MATCH(TRUE,$E$5:$U$5&lt;&gt;"",0)+3),"")</f>
        <v/>
      </c>
      <c r="D43" s="126"/>
      <c r="E43" s="244" t="str" cm="1">
        <f t="array" ref="E43">IF($G$43&lt;=" "," ",INDEX($E$4:$U$4,MATCH(TRUE,$E$6:$U$6&lt;&gt;"",0)+3))</f>
        <v xml:space="preserve"> </v>
      </c>
      <c r="F43" s="245"/>
      <c r="G43" s="121" t="str" cm="1">
        <f t="array" ref="G43">IFERROR(INDEX($E$6:$U$6,MATCH(TRUE,$E$6:$U$6&lt;&gt;"",0)+3),"")</f>
        <v/>
      </c>
      <c r="H43" s="126"/>
      <c r="I43" s="244" t="str" cm="1">
        <f t="array" ref="I43">IF($K$43&lt;=" "," ",INDEX($E$4:$U$4,MATCH(TRUE,$E$7:$U$7&lt;&gt;"",0)+3))</f>
        <v xml:space="preserve"> </v>
      </c>
      <c r="J43" s="284"/>
      <c r="K43" s="121" t="str" cm="1">
        <f t="array" ref="K43">IFERROR(INDEX($E$7:$U$7,MATCH(TRUE,$E$7:$U$7&lt;&gt;"",0)+3),"")</f>
        <v/>
      </c>
      <c r="L43" s="126"/>
      <c r="M43" s="244" t="str" cm="1">
        <f t="array" ref="M43">IF($O$43&lt;=" "," ",INDEX($E$4:$U$4,MATCH(TRUE,$E$8:$U$8&lt;&gt;"",0)+3))</f>
        <v xml:space="preserve"> </v>
      </c>
      <c r="N43" s="245"/>
      <c r="O43" s="121" t="str" cm="1">
        <f t="array" ref="O43">IFERROR(INDEX($E$8:$U$8,MATCH(TRUE,$E$8:$U$8&lt;&gt;"",0)+3),"")</f>
        <v/>
      </c>
      <c r="P43" s="126"/>
      <c r="Q43" s="244" t="str" cm="1">
        <f t="array" ref="Q43">IF($S$43&lt;=" "," ",INDEX($E$4:$U$4,MATCH(TRUE,$E$9:$U$9&lt;&gt;"",0)+3))</f>
        <v xml:space="preserve"> </v>
      </c>
      <c r="R43" s="245"/>
      <c r="S43" s="121" t="str" cm="1">
        <f t="array" ref="S43">IFERROR(INDEX($E$9:$U$9,MATCH(TRUE,$E$9:$U$9&lt;&gt;"",0)+3),"")</f>
        <v/>
      </c>
      <c r="T43" s="126"/>
      <c r="U43" s="133"/>
      <c r="X43" s="97"/>
      <c r="Y43" s="97"/>
      <c r="Z43" s="97"/>
      <c r="AA43" s="97"/>
      <c r="AB43" s="97"/>
      <c r="AC43" s="97"/>
      <c r="AD43" s="97"/>
      <c r="AE43" s="97"/>
      <c r="AF43" s="97"/>
      <c r="AG43" s="97"/>
    </row>
    <row r="44" spans="1:37" s="122" customFormat="1" ht="21.25" customHeight="1" x14ac:dyDescent="0.5">
      <c r="A44" s="244" t="str" cm="1">
        <f t="array" ref="A44">IF($C$44&lt;=" "," ",INDEX($E$4:$U$4,MATCH(TRUE,$E$5:$U$5&lt;&gt;"",0)+4))</f>
        <v xml:space="preserve"> </v>
      </c>
      <c r="B44" s="245"/>
      <c r="C44" s="121" t="str" cm="1">
        <f t="array" ref="C44">IFERROR(INDEX($E$5:$U$5,MATCH(TRUE,$E$5:$U$5&lt;&gt;"",0)+4),"")</f>
        <v/>
      </c>
      <c r="D44" s="126"/>
      <c r="E44" s="244" t="str" cm="1">
        <f t="array" ref="E44">IF($G$44&lt;=" "," ",INDEX($E$4:$U$4,MATCH(TRUE,$E$6:$U$6&lt;&gt;"",0)+4))</f>
        <v xml:space="preserve"> </v>
      </c>
      <c r="F44" s="245"/>
      <c r="G44" s="121" t="str" cm="1">
        <f t="array" ref="G44">IFERROR(INDEX($E$6:$U$6,MATCH(TRUE,$E$6:$U$6&lt;&gt;"",0)+4),"")</f>
        <v/>
      </c>
      <c r="H44" s="126"/>
      <c r="I44" s="244" t="str" cm="1">
        <f t="array" ref="I44">IF($K$44&lt;=" "," ",INDEX($E$4:$U$4,MATCH(TRUE,$E$7:$U$7&lt;&gt;"",0)+4))</f>
        <v xml:space="preserve"> </v>
      </c>
      <c r="J44" s="284"/>
      <c r="K44" s="121" t="str" cm="1">
        <f t="array" ref="K44">IFERROR(INDEX($E$7:$U$7,MATCH(TRUE,$E$7:$U$7&lt;&gt;"",0)+4),"")</f>
        <v/>
      </c>
      <c r="L44" s="126"/>
      <c r="M44" s="244" t="str" cm="1">
        <f t="array" ref="M44">IF($O$44&lt;=" "," ",INDEX($E$4:$U$4,MATCH(TRUE,$E$8:$U$8&lt;&gt;"",0)+4))</f>
        <v xml:space="preserve"> </v>
      </c>
      <c r="N44" s="245"/>
      <c r="O44" s="121" t="str" cm="1">
        <f t="array" ref="O44">IFERROR(INDEX($E$8:$U$8,MATCH(TRUE,$E$8:$U$8&lt;&gt;"",0)+4),"")</f>
        <v/>
      </c>
      <c r="P44" s="126"/>
      <c r="Q44" s="244" t="str" cm="1">
        <f t="array" ref="Q44">IF($S$44&lt;=" "," ",INDEX($E$4:$U$4,MATCH(TRUE,$E$9:$U$9&lt;&gt;"",0)+4))</f>
        <v xml:space="preserve"> </v>
      </c>
      <c r="R44" s="245"/>
      <c r="S44" s="121" t="str" cm="1">
        <f t="array" ref="S44">IFERROR(INDEX($E$9:$U$9,MATCH(TRUE,$E$9:$U$9&lt;&gt;"",0)+4),"")</f>
        <v/>
      </c>
      <c r="T44" s="126"/>
      <c r="U44" s="133"/>
      <c r="X44" s="97"/>
      <c r="Y44" s="97"/>
      <c r="Z44" s="97"/>
      <c r="AA44" s="97"/>
      <c r="AB44" s="97"/>
      <c r="AC44" s="97"/>
      <c r="AD44" s="97"/>
      <c r="AE44" s="97"/>
      <c r="AF44" s="97"/>
      <c r="AG44" s="97"/>
    </row>
    <row r="45" spans="1:37" s="122" customFormat="1" ht="21.25" customHeight="1" x14ac:dyDescent="0.5">
      <c r="A45" s="244" t="str" cm="1">
        <f t="array" ref="A45">IF($C$45&lt;=" "," ",INDEX($E$4:$U$4,MATCH(TRUE,$E$5:$U$5&lt;&gt;"",0)+5))</f>
        <v xml:space="preserve"> </v>
      </c>
      <c r="B45" s="245"/>
      <c r="C45" s="121" t="str" cm="1">
        <f t="array" ref="C45">IFERROR(INDEX($E$5:$U$5,MATCH(TRUE,$E$5:$U$5&lt;&gt;"",0)+5),"")</f>
        <v/>
      </c>
      <c r="D45" s="126"/>
      <c r="E45" s="244" t="str" cm="1">
        <f t="array" ref="E45">IF($G$45&lt;=" "," ",INDEX($E$4:$U$4,MATCH(TRUE,$E$6:$U$6&lt;&gt;"",0)+5))</f>
        <v xml:space="preserve"> </v>
      </c>
      <c r="F45" s="245"/>
      <c r="G45" s="121" t="str" cm="1">
        <f t="array" ref="G45">IFERROR(INDEX($E$6:$U$6,MATCH(TRUE,$E$6:$U$6&lt;&gt;"",0)+5),"")</f>
        <v/>
      </c>
      <c r="H45" s="126"/>
      <c r="I45" s="244" t="str" cm="1">
        <f t="array" ref="I45">IF($K$45&lt;=" "," ",INDEX($E$4:$U$4,MATCH(TRUE,$E$7:$U$7&lt;&gt;"",0)+5))</f>
        <v xml:space="preserve"> </v>
      </c>
      <c r="J45" s="284"/>
      <c r="K45" s="121" t="str" cm="1">
        <f t="array" ref="K45">IFERROR(INDEX($E$7:$U$7,MATCH(TRUE,$E$7:$U$7&lt;&gt;"",0)+5),"")</f>
        <v/>
      </c>
      <c r="L45" s="126"/>
      <c r="M45" s="244" t="str" cm="1">
        <f t="array" ref="M45">IF($O$45&lt;=" "," ",INDEX($E$4:$U$4,MATCH(TRUE,$E$8:$U$8&lt;&gt;"",0)+5))</f>
        <v xml:space="preserve"> </v>
      </c>
      <c r="N45" s="245"/>
      <c r="O45" s="121" t="str" cm="1">
        <f t="array" ref="O45">IFERROR(INDEX($E$8:$U$8,MATCH(TRUE,$E$8:$U$8&lt;&gt;"",0)+5),"")</f>
        <v/>
      </c>
      <c r="P45" s="126"/>
      <c r="Q45" s="244" t="str" cm="1">
        <f t="array" ref="Q45">IF($S$45&lt;=" "," ",INDEX($E$4:$U$4,MATCH(TRUE,$E$9:$U$9&lt;&gt;"",0)+5))</f>
        <v xml:space="preserve"> </v>
      </c>
      <c r="R45" s="245"/>
      <c r="S45" s="121" t="str" cm="1">
        <f t="array" ref="S45">IFERROR(INDEX($E$9:$U$9,MATCH(TRUE,$E$9:$U$9&lt;&gt;"",0)+5),"")</f>
        <v/>
      </c>
      <c r="T45" s="126"/>
      <c r="U45" s="133"/>
      <c r="X45" s="97"/>
      <c r="Y45" s="97"/>
      <c r="Z45" s="97"/>
      <c r="AA45" s="97"/>
      <c r="AB45" s="97"/>
      <c r="AC45" s="97"/>
      <c r="AD45" s="97"/>
      <c r="AE45" s="97"/>
      <c r="AF45" s="97"/>
      <c r="AG45" s="97"/>
    </row>
    <row r="46" spans="1:37" s="122" customFormat="1" ht="21.25" customHeight="1" x14ac:dyDescent="0.5">
      <c r="A46" s="244" t="str" cm="1">
        <f t="array" ref="A46">IF($C$46&lt;=" "," ",INDEX($E$4:$U$4,MATCH(TRUE,$E$5:$U$5&lt;&gt;"",0)+6))</f>
        <v xml:space="preserve"> </v>
      </c>
      <c r="B46" s="245"/>
      <c r="C46" s="121" t="str" cm="1">
        <f t="array" ref="C46">IFERROR(INDEX($E$5:$U$5,MATCH(TRUE,$E$5:$U$5&lt;&gt;"",0)+6),"")</f>
        <v/>
      </c>
      <c r="D46" s="126"/>
      <c r="E46" s="244" t="str" cm="1">
        <f t="array" ref="E46">IF($G$46&lt;=" "," ",INDEX($E$4:$U$4,MATCH(TRUE,$E$6:$U$6&lt;&gt;"",0)+6))</f>
        <v xml:space="preserve"> </v>
      </c>
      <c r="F46" s="245"/>
      <c r="G46" s="121" t="str" cm="1">
        <f t="array" ref="G46">IFERROR(INDEX($E$6:$U$6,MATCH(TRUE,$E$6:$U$6&lt;&gt;"",0)+6),"")</f>
        <v/>
      </c>
      <c r="H46" s="126"/>
      <c r="I46" s="244" t="str" cm="1">
        <f t="array" ref="I46">IF($K$46&lt;=" "," ",INDEX($E$4:$U$4,MATCH(TRUE,$E$7:$U$7&lt;&gt;"",0)+6))</f>
        <v xml:space="preserve"> </v>
      </c>
      <c r="J46" s="284"/>
      <c r="K46" s="121" t="str" cm="1">
        <f t="array" ref="K46">IFERROR(INDEX($E$7:$U$7,MATCH(TRUE,$E$7:$U$7&lt;&gt;"",0)+6),"")</f>
        <v/>
      </c>
      <c r="L46" s="126"/>
      <c r="M46" s="244" t="str" cm="1">
        <f t="array" ref="M46">IF($O$46&lt;=" "," ",INDEX($E$4:$U$4,MATCH(TRUE,$E$8:$U$8&lt;&gt;"",0)+6))</f>
        <v xml:space="preserve"> </v>
      </c>
      <c r="N46" s="245"/>
      <c r="O46" s="121" t="str" cm="1">
        <f t="array" ref="O46">IFERROR(INDEX($E$8:$U$8,MATCH(TRUE,$E$8:$U$8&lt;&gt;"",0)+6),"")</f>
        <v/>
      </c>
      <c r="P46" s="126"/>
      <c r="Q46" s="244" t="str" cm="1">
        <f t="array" ref="Q46">IF($S$46&lt;=" "," ",INDEX($E$4:$U$4,MATCH(TRUE,$E$9:$U$9&lt;&gt;"",0)+6))</f>
        <v xml:space="preserve"> </v>
      </c>
      <c r="R46" s="245"/>
      <c r="S46" s="121" t="str" cm="1">
        <f t="array" ref="S46">IFERROR(INDEX($E$9:$U$9,MATCH(TRUE,$E$9:$U$9&lt;&gt;"",0)+6),"")</f>
        <v/>
      </c>
      <c r="T46" s="126"/>
      <c r="U46" s="133"/>
      <c r="X46" s="97"/>
      <c r="Y46" s="97"/>
      <c r="Z46" s="97"/>
      <c r="AA46" s="97"/>
      <c r="AB46" s="97"/>
      <c r="AC46" s="97"/>
      <c r="AD46" s="97"/>
      <c r="AE46" s="97"/>
      <c r="AF46" s="97"/>
      <c r="AG46" s="97"/>
    </row>
    <row r="47" spans="1:37" s="122" customFormat="1" ht="21.25" customHeight="1" x14ac:dyDescent="0.5">
      <c r="A47" s="244" t="str" cm="1">
        <f t="array" ref="A47">IF($C$47&lt;=" "," ",INDEX($E$4:$U$4,MATCH(TRUE,$E$5:$U$5&lt;&gt;"",0)+7))</f>
        <v xml:space="preserve"> </v>
      </c>
      <c r="B47" s="245"/>
      <c r="C47" s="121" t="str" cm="1">
        <f t="array" ref="C47">IFERROR(INDEX($E$5:$U$5,MATCH(TRUE,$E$5:$U$5&lt;&gt;"",0)+7),"")</f>
        <v/>
      </c>
      <c r="D47" s="126"/>
      <c r="E47" s="244" t="str" cm="1">
        <f t="array" ref="E47">IF($G$47&lt;=" "," ",INDEX($E$4:$U$4,MATCH(TRUE,$E$6:$U$6&lt;&gt;"",0)+7))</f>
        <v xml:space="preserve"> </v>
      </c>
      <c r="F47" s="245"/>
      <c r="G47" s="121" t="str" cm="1">
        <f t="array" ref="G47">IFERROR(INDEX($E$6:$U$6,MATCH(TRUE,$E$6:$U$6&lt;&gt;"",0)+7),"")</f>
        <v/>
      </c>
      <c r="H47" s="126"/>
      <c r="I47" s="244" t="str" cm="1">
        <f t="array" ref="I47">IF($K$47&lt;=" "," ",INDEX($E$4:$U$4,MATCH(TRUE,$E$7:$U$7&lt;&gt;"",0)+7))</f>
        <v xml:space="preserve"> </v>
      </c>
      <c r="J47" s="284"/>
      <c r="K47" s="121" t="str" cm="1">
        <f t="array" ref="K47">IFERROR(INDEX($E$7:$U$7,MATCH(TRUE,$E$7:$U$7&lt;&gt;"",0)+7),"")</f>
        <v/>
      </c>
      <c r="L47" s="126"/>
      <c r="M47" s="244" t="str" cm="1">
        <f t="array" ref="M47">IF($O$47&lt;=" "," ",INDEX($E$4:$U$4,MATCH(TRUE,$E$8:$U$8&lt;&gt;"",0)+7))</f>
        <v xml:space="preserve"> </v>
      </c>
      <c r="N47" s="245"/>
      <c r="O47" s="121" t="str" cm="1">
        <f t="array" ref="O47">IFERROR(INDEX($E$8:$U$8,MATCH(TRUE,$E$8:$U$8&lt;&gt;"",0)+7),"")</f>
        <v/>
      </c>
      <c r="P47" s="126"/>
      <c r="Q47" s="244" t="str" cm="1">
        <f t="array" ref="Q47">IF($S$47&lt;=" "," ",INDEX($E$4:$U$4,MATCH(TRUE,$E$9:$U$9&lt;&gt;"",0)+7))</f>
        <v xml:space="preserve"> </v>
      </c>
      <c r="R47" s="245"/>
      <c r="S47" s="121" t="str" cm="1">
        <f t="array" ref="S47">IFERROR(INDEX($E$9:$U$9,MATCH(TRUE,$E$9:$U$9&lt;&gt;"",0)+7),"")</f>
        <v/>
      </c>
      <c r="T47" s="126"/>
      <c r="U47" s="133"/>
      <c r="X47" s="97"/>
      <c r="Y47" s="97"/>
      <c r="Z47" s="97"/>
      <c r="AA47" s="97"/>
      <c r="AB47" s="97"/>
      <c r="AC47" s="97"/>
      <c r="AD47" s="97"/>
      <c r="AE47" s="97"/>
      <c r="AF47" s="97"/>
      <c r="AG47" s="97"/>
    </row>
    <row r="48" spans="1:37" s="122" customFormat="1" ht="21.25" customHeight="1" x14ac:dyDescent="0.5">
      <c r="A48" s="244" t="str" cm="1">
        <f t="array" ref="A48">IF($C$48&lt;=" "," ",INDEX($E$4:$U$4,MATCH(TRUE,$E$5:$U$5&lt;&gt;"",0)+8))</f>
        <v xml:space="preserve"> </v>
      </c>
      <c r="B48" s="245"/>
      <c r="C48" s="121" t="str" cm="1">
        <f t="array" ref="C48">IFERROR(INDEX($E$5:$U$5,MATCH(TRUE,$E$5:$U$5&lt;&gt;"",0)+8),"")</f>
        <v/>
      </c>
      <c r="D48" s="126"/>
      <c r="E48" s="244" t="str" cm="1">
        <f t="array" ref="E48">IF($G$48&lt;=" "," ",INDEX($E$4:$U$4,MATCH(TRUE,$E$6:$U$6&lt;&gt;"",0)+8))</f>
        <v xml:space="preserve"> </v>
      </c>
      <c r="F48" s="245"/>
      <c r="G48" s="121" t="str" cm="1">
        <f t="array" ref="G48">IFERROR(INDEX($E$6:$U$6,MATCH(TRUE,$E$6:$U$6&lt;&gt;"",0)+8),"")</f>
        <v/>
      </c>
      <c r="H48" s="126"/>
      <c r="I48" s="244" t="str" cm="1">
        <f t="array" ref="I48">IF($K$48&lt;=" "," ",INDEX($E$4:$U$4,MATCH(TRUE,$E$7:$U$7&lt;&gt;"",0)+8))</f>
        <v xml:space="preserve"> </v>
      </c>
      <c r="J48" s="284"/>
      <c r="K48" s="121" t="str" cm="1">
        <f t="array" ref="K48">IFERROR(INDEX($E$7:$U$7,MATCH(TRUE,$E$7:$U$7&lt;&gt;"",0)+8),"")</f>
        <v/>
      </c>
      <c r="L48" s="126"/>
      <c r="M48" s="244" t="str" cm="1">
        <f t="array" ref="M48">IF($O$48&lt;=" "," ",INDEX($E$4:$U$4,MATCH(TRUE,$E$8:$U$8&lt;&gt;"",0)+8))</f>
        <v xml:space="preserve"> </v>
      </c>
      <c r="N48" s="245"/>
      <c r="O48" s="121" t="str" cm="1">
        <f t="array" ref="O48">IFERROR(INDEX($E$8:$U$8,MATCH(TRUE,$E$8:$U$8&lt;&gt;"",0)+8),"")</f>
        <v/>
      </c>
      <c r="P48" s="126"/>
      <c r="Q48" s="244" t="str" cm="1">
        <f t="array" ref="Q48">IF($S$48&lt;=" "," ",INDEX($E$4:$U$4,MATCH(TRUE,$E$9:$U$9&lt;&gt;"",0)+8))</f>
        <v xml:space="preserve"> </v>
      </c>
      <c r="R48" s="245"/>
      <c r="S48" s="121" t="str" cm="1">
        <f t="array" ref="S48">IFERROR(INDEX($E$9:$U$9,MATCH(TRUE,$E$9:$U$9&lt;&gt;"",0)+8),"")</f>
        <v/>
      </c>
      <c r="T48" s="126"/>
      <c r="U48" s="133"/>
      <c r="X48" s="97"/>
      <c r="Y48" s="97"/>
      <c r="Z48" s="97"/>
      <c r="AA48" s="97"/>
      <c r="AB48" s="97"/>
      <c r="AC48" s="97"/>
      <c r="AD48" s="97"/>
      <c r="AE48" s="97"/>
      <c r="AF48" s="97"/>
      <c r="AG48" s="97"/>
    </row>
    <row r="49" spans="1:33" s="122" customFormat="1" ht="21.25" customHeight="1" x14ac:dyDescent="0.5">
      <c r="A49" s="244" t="str" cm="1">
        <f t="array" ref="A49">IF($C$49&lt;=" "," ",INDEX($E$4:$U$4,MATCH(TRUE,$E$5:$U$5&lt;&gt;"",0)+9))</f>
        <v xml:space="preserve"> </v>
      </c>
      <c r="B49" s="245"/>
      <c r="C49" s="121" t="str" cm="1">
        <f t="array" ref="C49">IFERROR(INDEX($E$5:$U$5,MATCH(TRUE,$E$5:$U$5&lt;&gt;"",0)+9),"")</f>
        <v/>
      </c>
      <c r="D49" s="126"/>
      <c r="E49" s="244" t="str" cm="1">
        <f t="array" ref="E49">IF($G$49&lt;=" "," ",INDEX($E$4:$U$4,MATCH(TRUE,$E$6:$U$6&lt;&gt;"",0)+9))</f>
        <v xml:space="preserve"> </v>
      </c>
      <c r="F49" s="245"/>
      <c r="G49" s="121" t="str" cm="1">
        <f t="array" ref="G49">IFERROR(INDEX($E$6:$U$6,MATCH(TRUE,$E$6:$U$6&lt;&gt;"",0)+9),"")</f>
        <v/>
      </c>
      <c r="H49" s="126"/>
      <c r="I49" s="244" t="str" cm="1">
        <f t="array" ref="I49">IF($K$49&lt;=" "," ",INDEX($E$4:$U$4,MATCH(TRUE,$E$7:$U$7&lt;&gt;"",0)+9))</f>
        <v xml:space="preserve"> </v>
      </c>
      <c r="J49" s="284"/>
      <c r="K49" s="121" t="str" cm="1">
        <f t="array" ref="K49">IFERROR(INDEX($E$7:$U$7,MATCH(TRUE,$E$7:$U$7&lt;&gt;"",0)+9),"")</f>
        <v/>
      </c>
      <c r="L49" s="126"/>
      <c r="M49" s="244" t="str" cm="1">
        <f t="array" ref="M49">IF($O$49&lt;=" "," ",INDEX($E$4:$U$4,MATCH(TRUE,$E$8:$U$8&lt;&gt;"",0)+9))</f>
        <v xml:space="preserve"> </v>
      </c>
      <c r="N49" s="245"/>
      <c r="O49" s="121" t="str" cm="1">
        <f t="array" ref="O49">IFERROR(INDEX($E$8:$U$8,MATCH(TRUE,$E$8:$U$8&lt;&gt;"",0)+9),"")</f>
        <v/>
      </c>
      <c r="P49" s="126"/>
      <c r="Q49" s="244" t="str" cm="1">
        <f t="array" ref="Q49">IF($S$49&lt;=" "," ",INDEX($E$4:$U$4,MATCH(TRUE,$E$9:$U$9&lt;&gt;"",0)+9))</f>
        <v xml:space="preserve"> </v>
      </c>
      <c r="R49" s="245"/>
      <c r="S49" s="121" t="str" cm="1">
        <f t="array" ref="S49">IFERROR(INDEX($E$9:$U$9,MATCH(TRUE,$E$9:$U$9&lt;&gt;"",0)+9),"")</f>
        <v/>
      </c>
      <c r="T49" s="126"/>
      <c r="U49" s="132"/>
      <c r="X49" s="97"/>
      <c r="Y49" s="97"/>
      <c r="Z49" s="97"/>
      <c r="AA49" s="97"/>
      <c r="AB49" s="97"/>
      <c r="AC49" s="97"/>
      <c r="AD49" s="97"/>
      <c r="AE49" s="97"/>
      <c r="AF49" s="97"/>
      <c r="AG49" s="97"/>
    </row>
    <row r="50" spans="1:33" s="122" customFormat="1" ht="21.25" customHeight="1" x14ac:dyDescent="0.5">
      <c r="A50" s="125" t="str">
        <f>IF(AND($C$51="",$C$52="",$C$53="",$C$54="")," ",$M$2)</f>
        <v xml:space="preserve"> </v>
      </c>
      <c r="B50" s="291" t="str">
        <f>IF(AND($C$51="",$C$52="",$C$53="",$C$54="")," ", IF($B$10=0, "CONTRATAR", $B$10))</f>
        <v xml:space="preserve"> </v>
      </c>
      <c r="C50" s="251"/>
      <c r="D50" s="127"/>
      <c r="E50" s="128" t="str">
        <f>IF(AND($G$51="",$G$52="",$G$53="",$G$54="")," ",$M$2)</f>
        <v xml:space="preserve"> </v>
      </c>
      <c r="F50" s="292" t="str">
        <f>IF(AND($G$51="",$G$52="",$G$53="",$G$54="")," ", IF($B$11=0, "CONTRATAR", $B$11))</f>
        <v xml:space="preserve"> </v>
      </c>
      <c r="G50" s="293"/>
      <c r="H50" s="127"/>
      <c r="I50" s="128" t="str">
        <f>IF(AND($K$51="",$K$52="",$K$53="",$K$54="")," ",$M$2)</f>
        <v xml:space="preserve"> </v>
      </c>
      <c r="J50" s="250" t="str">
        <f>IF(AND($K$51="",$K$52="",$K$53="",$K$54="")," ", IF($B$13=0, "CONTRATAR", $B$12))</f>
        <v xml:space="preserve"> </v>
      </c>
      <c r="K50" s="251"/>
      <c r="L50" s="129"/>
      <c r="M50" s="128" t="str">
        <f>IF(AND($O$51="",$O$52="",$O$53="",$O$54="")," ",$M$2)</f>
        <v xml:space="preserve"> </v>
      </c>
      <c r="N50" s="250" t="str">
        <f>IF(AND($O$51="",$O$52="",$O$53="",$O$54="")," ", IF($B$13=0, "CONTRATAR", $B$13))</f>
        <v xml:space="preserve"> </v>
      </c>
      <c r="O50" s="251"/>
      <c r="P50" s="127"/>
      <c r="Q50" s="128" t="str">
        <f>IF(AND($S$51="",$S$52="",$S$53="")," ",$M$2)</f>
        <v xml:space="preserve"> </v>
      </c>
      <c r="R50" s="250" t="str">
        <f>IF(AND($S$51="",$S$52="",$S$53="")," ", IF($B$14="", "CONTRATAR", $B$14))</f>
        <v xml:space="preserve"> </v>
      </c>
      <c r="S50" s="251"/>
      <c r="T50" s="134"/>
      <c r="U50" s="132"/>
      <c r="X50" s="97"/>
      <c r="Y50" s="97"/>
      <c r="Z50" s="97"/>
      <c r="AA50" s="97"/>
      <c r="AB50" s="97"/>
      <c r="AC50" s="97"/>
      <c r="AD50" s="97"/>
      <c r="AE50" s="97"/>
      <c r="AF50" s="97"/>
      <c r="AG50" s="97"/>
    </row>
    <row r="51" spans="1:33" s="122" customFormat="1" ht="21.25" customHeight="1" x14ac:dyDescent="0.5">
      <c r="A51" s="244" t="str" cm="1">
        <f t="array" ref="A51">IF($C$51&lt;=" "," ",INDEX($E$4:$U$4,MATCH(TRUE,$E$10:$U$10&lt;&gt;"",0)+0))</f>
        <v xml:space="preserve"> </v>
      </c>
      <c r="B51" s="245"/>
      <c r="C51" s="121" t="str" cm="1">
        <f t="array" ref="C51">IFERROR(INDEX($E$10:$U$10,MATCH(TRUE,$E$10:$U$10&lt;&gt;"",0)+0),"")</f>
        <v/>
      </c>
      <c r="D51" s="127"/>
      <c r="E51" s="244" t="str" cm="1">
        <f t="array" ref="E51">IF($G$51&lt;=" "," ",INDEX($E$4:$U$4,MATCH(TRUE,$E$11:$U$11&lt;&gt;"",0)+0))</f>
        <v xml:space="preserve"> </v>
      </c>
      <c r="F51" s="245"/>
      <c r="G51" s="121" t="str" cm="1">
        <f t="array" ref="G51">IFERROR(INDEX($E$11:$U$11,MATCH(TRUE,$E$11:$U$11&lt;&gt;"",0)+0),"")</f>
        <v/>
      </c>
      <c r="H51" s="127"/>
      <c r="I51" s="244" t="str" cm="1">
        <f t="array" ref="I51">IF($K$51&lt;=" "," ",INDEX($E$4:$U$4,MATCH(TRUE,$E$12:$U$12&lt;&gt;"",0)+0))</f>
        <v xml:space="preserve"> </v>
      </c>
      <c r="J51" s="245"/>
      <c r="K51" s="121" t="str" cm="1">
        <f t="array" ref="K51">IFERROR(INDEX($E$12:$U$12,MATCH(TRUE,$E$12:$U$12&lt;&gt;"",0)+0),"")</f>
        <v/>
      </c>
      <c r="L51" s="126"/>
      <c r="M51" s="244" t="str" cm="1">
        <f t="array" ref="M51">IF($O$51&lt;=" "," ",INDEX($E$4:$U$4,MATCH(TRUE,$E$13:$U$13&lt;&gt;"",0)+0))</f>
        <v xml:space="preserve"> </v>
      </c>
      <c r="N51" s="245"/>
      <c r="O51" s="121" t="str" cm="1">
        <f t="array" ref="O51">IFERROR(INDEX($E$13:$U$13,MATCH(TRUE,$E$13:$U$13&lt;&gt;"",0)+0),"")</f>
        <v/>
      </c>
      <c r="P51" s="127"/>
      <c r="Q51" s="244" t="str" cm="1">
        <f t="array" ref="Q51">IF($S$51&lt;=" "," ",INDEX($E$4:$U$4,MATCH(TRUE,$E$14:$U$14&lt;&gt;"",0)+0))</f>
        <v xml:space="preserve"> </v>
      </c>
      <c r="R51" s="245"/>
      <c r="S51" s="121" t="str" cm="1">
        <f t="array" ref="S51">IFERROR(INDEX($E$14:$U$14,MATCH(TRUE,$E$14:$U$14&lt;&gt;"",0)+0),"")</f>
        <v/>
      </c>
      <c r="T51" s="134"/>
      <c r="U51" s="132"/>
      <c r="X51" s="97"/>
      <c r="Y51" s="97"/>
      <c r="Z51" s="97"/>
      <c r="AA51" s="97"/>
      <c r="AB51" s="97"/>
      <c r="AC51" s="97"/>
      <c r="AD51" s="97"/>
      <c r="AE51" s="97"/>
      <c r="AF51" s="97"/>
      <c r="AG51" s="97"/>
    </row>
    <row r="52" spans="1:33" s="122" customFormat="1" ht="21.25" customHeight="1" x14ac:dyDescent="0.5">
      <c r="A52" s="244" t="str" cm="1">
        <f t="array" ref="A52">IF($C$52&lt;=" "," ",INDEX($E$4:$U$4,MATCH(TRUE,$E$10:$U$10&lt;&gt;"",0)+1))</f>
        <v xml:space="preserve"> </v>
      </c>
      <c r="B52" s="245"/>
      <c r="C52" s="121" t="str" cm="1">
        <f t="array" ref="C52">IFERROR(INDEX($E$10:$U$10,MATCH(TRUE,$E$10:$U$10&lt;&gt;"",0)+1),"")</f>
        <v/>
      </c>
      <c r="D52" s="127"/>
      <c r="E52" s="244" t="str" cm="1">
        <f t="array" ref="E52">IF($G$52&lt;=" "," ",INDEX($E$4:$U$4,MATCH(TRUE,$E$11:$U$11&lt;&gt;"",0)+1))</f>
        <v xml:space="preserve"> </v>
      </c>
      <c r="F52" s="245"/>
      <c r="G52" s="121" t="str" cm="1">
        <f t="array" ref="G52">IFERROR(INDEX($E$11:$U$11,MATCH(TRUE,$E$11:$U$11&lt;&gt;"",0)+1),"")</f>
        <v/>
      </c>
      <c r="H52" s="127"/>
      <c r="I52" s="244" t="str" cm="1">
        <f t="array" ref="I52">IF($K$52&lt;=" "," ",INDEX($E$4:$U$4,MATCH(TRUE,$E$12:$U$12&lt;&gt;"",0)+1))</f>
        <v xml:space="preserve"> </v>
      </c>
      <c r="J52" s="245"/>
      <c r="K52" s="121" t="str" cm="1">
        <f t="array" ref="K52">IFERROR(INDEX($E$12:$U$12,MATCH(TRUE,$E$12:$U$12&lt;&gt;"",0)+1),"")</f>
        <v/>
      </c>
      <c r="L52" s="126"/>
      <c r="M52" s="244" t="str" cm="1">
        <f t="array" ref="M52">IF($O$52&lt;=" "," ",INDEX($E$4:$U$4,MATCH(TRUE,$E$13:$U$13&lt;&gt;"",0)+1))</f>
        <v xml:space="preserve"> </v>
      </c>
      <c r="N52" s="245"/>
      <c r="O52" s="121" t="str" cm="1">
        <f t="array" ref="O52">IFERROR(INDEX($E$13:$U$13,MATCH(TRUE,$E$13:$U$13&lt;&gt;"",0)+1),"")</f>
        <v/>
      </c>
      <c r="P52" s="127"/>
      <c r="Q52" s="244" t="str" cm="1">
        <f t="array" ref="Q52">IF($S$52&lt;=" "," ",INDEX($E$4:$U$4,MATCH(TRUE,$E$14:$U$14&lt;&gt;"",0)+1))</f>
        <v xml:space="preserve"> </v>
      </c>
      <c r="R52" s="245"/>
      <c r="S52" s="121" t="str" cm="1">
        <f t="array" ref="S52">IFERROR(INDEX($E$14:$U$14,MATCH(TRUE,$E$14:$U$14&lt;&gt;"",0)+1),"")</f>
        <v/>
      </c>
      <c r="T52" s="134"/>
      <c r="U52" s="132"/>
      <c r="X52" s="97"/>
      <c r="Y52" s="97"/>
      <c r="Z52" s="97"/>
      <c r="AA52" s="97"/>
      <c r="AB52" s="97"/>
      <c r="AC52" s="97"/>
      <c r="AD52" s="97"/>
      <c r="AE52" s="97"/>
      <c r="AF52" s="97"/>
      <c r="AG52" s="97"/>
    </row>
    <row r="53" spans="1:33" s="122" customFormat="1" ht="21.25" customHeight="1" x14ac:dyDescent="0.5">
      <c r="A53" s="244" t="str" cm="1">
        <f t="array" ref="A53">IF($C$53&lt;=" "," ",INDEX($E$4:$U$4,MATCH(TRUE,$E$10:$U$10&lt;&gt;"",0)+2))</f>
        <v xml:space="preserve"> </v>
      </c>
      <c r="B53" s="245"/>
      <c r="C53" s="121" t="str" cm="1">
        <f t="array" ref="C53">IFERROR(INDEX($E$10:$U$10,MATCH(TRUE,$E$10:$U$10&lt;&gt;"",0)+2),"")</f>
        <v/>
      </c>
      <c r="D53" s="127"/>
      <c r="E53" s="244" t="str" cm="1">
        <f t="array" ref="E53">IF($G$53&lt;=" "," ",INDEX($E$4:$U$4,MATCH(TRUE,$E$11:$U$11&lt;&gt;"",0)+2))</f>
        <v xml:space="preserve"> </v>
      </c>
      <c r="F53" s="245"/>
      <c r="G53" s="121" t="str" cm="1">
        <f t="array" ref="G53">IFERROR(INDEX($E$11:$U$11,MATCH(TRUE,$E$11:$U$11&lt;&gt;"",0)+2),"")</f>
        <v/>
      </c>
      <c r="H53" s="127"/>
      <c r="I53" s="244" t="str" cm="1">
        <f t="array" ref="I53">IF($K$53&lt;=" "," ",INDEX($E$4:$U$4,MATCH(TRUE,$E$12:$U$12&lt;&gt;"",0)+2))</f>
        <v xml:space="preserve"> </v>
      </c>
      <c r="J53" s="245"/>
      <c r="K53" s="121" t="str" cm="1">
        <f t="array" ref="K53">IFERROR(INDEX($E$12:$U$12,MATCH(TRUE,$E$12:$U$12&lt;&gt;"",0)+2),"")</f>
        <v/>
      </c>
      <c r="L53" s="126"/>
      <c r="M53" s="244" t="str" cm="1">
        <f t="array" ref="M53">IF($O$53&lt;=" "," ",INDEX($E$4:$U$4,MATCH(TRUE,$E$13:$U$13&lt;&gt;"",0)+2))</f>
        <v xml:space="preserve"> </v>
      </c>
      <c r="N53" s="245"/>
      <c r="O53" s="121" t="str" cm="1">
        <f t="array" ref="O53">IFERROR(INDEX($E$13:$U$13,MATCH(TRUE,$E$13:$U$13&lt;&gt;"",0)+2),"")</f>
        <v/>
      </c>
      <c r="P53" s="127"/>
      <c r="Q53" s="244" t="str" cm="1">
        <f t="array" ref="Q53">IF($S$53&lt;=" "," ",INDEX($E$4:$U$4,MATCH(TRUE,$E$14:$U$14&lt;&gt;"",0)+2))</f>
        <v xml:space="preserve"> </v>
      </c>
      <c r="R53" s="245"/>
      <c r="S53" s="121" t="str" cm="1">
        <f t="array" ref="S53">IFERROR(INDEX($E$14:$U$14,MATCH(TRUE,$E$14:$U$14&lt;&gt;"",0)+2),"")</f>
        <v/>
      </c>
      <c r="T53" s="134"/>
      <c r="U53" s="132"/>
      <c r="X53" s="97"/>
      <c r="Y53" s="97"/>
      <c r="Z53" s="97"/>
      <c r="AA53" s="97"/>
      <c r="AB53" s="97"/>
      <c r="AC53" s="97"/>
      <c r="AD53" s="97"/>
      <c r="AE53" s="97"/>
      <c r="AF53" s="97"/>
      <c r="AG53" s="97"/>
    </row>
    <row r="54" spans="1:33" s="122" customFormat="1" ht="21.25" customHeight="1" x14ac:dyDescent="0.5">
      <c r="A54" s="244" t="str" cm="1">
        <f t="array" ref="A54">IF($C$54&lt;=" "," ",INDEX($E$4:$U$4,MATCH(TRUE,$E$10:$U$10&lt;&gt;"",0)+3))</f>
        <v xml:space="preserve"> </v>
      </c>
      <c r="B54" s="245"/>
      <c r="C54" s="121" t="str" cm="1">
        <f t="array" ref="C54">IFERROR(INDEX($E$10:$U$10,MATCH(TRUE,$E$10:$U$10&lt;&gt;"",0)+3),"")</f>
        <v/>
      </c>
      <c r="D54" s="127"/>
      <c r="E54" s="244" t="str" cm="1">
        <f t="array" ref="E54">IF($G$54&lt;=" "," ",INDEX($E$4:$U$4,MATCH(TRUE,$E$11:$U$11&lt;&gt;"",0)+3))</f>
        <v xml:space="preserve"> </v>
      </c>
      <c r="F54" s="245"/>
      <c r="G54" s="121" t="str" cm="1">
        <f t="array" ref="G54">IFERROR(INDEX($E$11:$U$11,MATCH(TRUE,$E$11:$U$11&lt;&gt;"",0)+3),"")</f>
        <v/>
      </c>
      <c r="H54" s="127"/>
      <c r="I54" s="244" t="str" cm="1">
        <f t="array" ref="I54">IF($K$54&lt;=" "," ",INDEX($E$4:$U$4,MATCH(TRUE,$E$12:$U$12&lt;&gt;"",0)+3))</f>
        <v xml:space="preserve"> </v>
      </c>
      <c r="J54" s="245"/>
      <c r="K54" s="121" t="str" cm="1">
        <f t="array" ref="K54">IFERROR(INDEX($E$12:$U$12,MATCH(TRUE,$E$12:$U$12&lt;&gt;"",0)+3),"")</f>
        <v/>
      </c>
      <c r="L54" s="126"/>
      <c r="M54" s="244" t="str" cm="1">
        <f t="array" ref="M54">IF($O$54&lt;=" "," ",INDEX($E$4:$U$4,MATCH(TRUE,$E$13:$U$13&lt;&gt;"",0)+3))</f>
        <v xml:space="preserve"> </v>
      </c>
      <c r="N54" s="245"/>
      <c r="O54" s="121" t="str" cm="1">
        <f t="array" ref="O54">IFERROR(INDEX($E$13:$U$13,MATCH(TRUE,$E$13:$U$13&lt;&gt;"",0)+3),"")</f>
        <v/>
      </c>
      <c r="P54" s="127"/>
      <c r="Q54" s="244" t="str" cm="1">
        <f t="array" ref="Q54">IF($S$54&lt;=" "," ",INDEX($E$4:$U$4,MATCH(TRUE,$E$14:$U$14&lt;&gt;"",0)+3))</f>
        <v xml:space="preserve"> </v>
      </c>
      <c r="R54" s="245"/>
      <c r="S54" s="121" t="str" cm="1">
        <f t="array" ref="S54">IFERROR(INDEX($E$14:$U$14,MATCH(TRUE,$E$14:$U$14&lt;&gt;"",0)+3),"")</f>
        <v/>
      </c>
      <c r="T54" s="134"/>
      <c r="U54" s="132"/>
      <c r="X54" s="97"/>
      <c r="Y54" s="97"/>
      <c r="Z54" s="97"/>
      <c r="AA54" s="97"/>
      <c r="AB54" s="97"/>
      <c r="AC54" s="97"/>
      <c r="AD54" s="97"/>
      <c r="AE54" s="97"/>
      <c r="AF54" s="97"/>
      <c r="AG54" s="97"/>
    </row>
    <row r="55" spans="1:33" s="122" customFormat="1" ht="21.25" customHeight="1" x14ac:dyDescent="0.5">
      <c r="A55" s="244" t="str" cm="1">
        <f t="array" ref="A55">IF($C$55&lt;=" "," ",INDEX($E$4:$U$4,MATCH(TRUE,$E$10:$U$10&lt;&gt;"",0)+4))</f>
        <v xml:space="preserve"> </v>
      </c>
      <c r="B55" s="245"/>
      <c r="C55" s="121" t="str" cm="1">
        <f t="array" ref="C55">IFERROR(INDEX($E$10:$U$10,MATCH(TRUE,$E$10:$U$10&lt;&gt;"",0)+4),"")</f>
        <v/>
      </c>
      <c r="D55" s="127"/>
      <c r="E55" s="244" t="str" cm="1">
        <f t="array" ref="E55">IF($G$55&lt;=" "," ",INDEX($E$4:$U$4,MATCH(TRUE,$E$11:$U$11&lt;&gt;"",0)+4))</f>
        <v xml:space="preserve"> </v>
      </c>
      <c r="F55" s="245"/>
      <c r="G55" s="121" t="str" cm="1">
        <f t="array" ref="G55">IFERROR(INDEX($E$11:$U$11,MATCH(TRUE,$E$11:$U$11&lt;&gt;"",0)+4),"")</f>
        <v/>
      </c>
      <c r="H55" s="127"/>
      <c r="I55" s="244" t="str" cm="1">
        <f t="array" ref="I55">IF($K$55&lt;=" "," ",INDEX($E$4:$U$4,MATCH(TRUE,$E$12:$U$12&lt;&gt;"",0)+4))</f>
        <v xml:space="preserve"> </v>
      </c>
      <c r="J55" s="245"/>
      <c r="K55" s="121" t="str" cm="1">
        <f t="array" ref="K55">IFERROR(INDEX($E$12:$U$12,MATCH(TRUE,$E$12:$U$12&lt;&gt;"",0)+4),"")</f>
        <v/>
      </c>
      <c r="L55" s="126"/>
      <c r="M55" s="244" t="str" cm="1">
        <f t="array" ref="M55">IF($O$55&lt;=" "," ",INDEX($E$4:$U$4,MATCH(TRUE,$E$13:$U$13&lt;&gt;"",0)+4))</f>
        <v xml:space="preserve"> </v>
      </c>
      <c r="N55" s="245"/>
      <c r="O55" s="121" t="str" cm="1">
        <f t="array" ref="O55">IFERROR(INDEX($E$13:$U$13,MATCH(TRUE,$E$13:$U$13&lt;&gt;"",0)+4),"")</f>
        <v/>
      </c>
      <c r="P55" s="127"/>
      <c r="Q55" s="244" t="str" cm="1">
        <f t="array" ref="Q55">IF($S$55&lt;=" "," ",INDEX($E$4:$U$4,MATCH(TRUE,$E$14:$U$14&lt;&gt;"",0)+4))</f>
        <v xml:space="preserve"> </v>
      </c>
      <c r="R55" s="245"/>
      <c r="S55" s="121" t="str" cm="1">
        <f t="array" ref="S55">IFERROR(INDEX($E$14:$U$14,MATCH(TRUE,$E$14:$U$14&lt;&gt;"",0)+4),"")</f>
        <v/>
      </c>
      <c r="T55" s="134"/>
      <c r="U55" s="132"/>
      <c r="X55" s="97"/>
      <c r="Y55" s="97"/>
      <c r="Z55" s="97"/>
      <c r="AA55" s="97"/>
      <c r="AB55" s="97"/>
      <c r="AC55" s="97"/>
      <c r="AD55" s="97"/>
      <c r="AE55" s="97"/>
      <c r="AF55" s="97"/>
      <c r="AG55" s="97"/>
    </row>
    <row r="56" spans="1:33" s="122" customFormat="1" ht="21.25" customHeight="1" x14ac:dyDescent="0.5">
      <c r="A56" s="244" t="str" cm="1">
        <f t="array" ref="A56">IF($C$56&lt;=" "," ",INDEX($E$4:$U$4,MATCH(TRUE,$E$10:$U$10&lt;&gt;"",0)+5))</f>
        <v xml:space="preserve"> </v>
      </c>
      <c r="B56" s="245"/>
      <c r="C56" s="121" t="str" cm="1">
        <f t="array" ref="C56">IFERROR(INDEX($E$10:$U$10,MATCH(TRUE,$E$10:$U$10&lt;&gt;"",0)+5),"")</f>
        <v/>
      </c>
      <c r="D56" s="127"/>
      <c r="E56" s="244" t="str" cm="1">
        <f t="array" ref="E56">IF($G$56&lt;=" "," ",INDEX($E$4:$U$4,MATCH(TRUE,$E$11:$U$11&lt;&gt;"",0)+5))</f>
        <v xml:space="preserve"> </v>
      </c>
      <c r="F56" s="245"/>
      <c r="G56" s="121" t="str" cm="1">
        <f t="array" ref="G56">IFERROR(INDEX($E$11:$U$11,MATCH(TRUE,$E$11:$U$11&lt;&gt;"",0)+5),"")</f>
        <v/>
      </c>
      <c r="H56" s="127"/>
      <c r="I56" s="244" t="str" cm="1">
        <f t="array" ref="I56">IF($K$56&lt;=" "," ",INDEX($E$4:$U$4,MATCH(TRUE,$E$12:$U$12&lt;&gt;"",0)+5))</f>
        <v xml:space="preserve"> </v>
      </c>
      <c r="J56" s="245"/>
      <c r="K56" s="121" t="str" cm="1">
        <f t="array" ref="K56">IFERROR(INDEX($E$12:$U$12,MATCH(TRUE,$E$12:$U$12&lt;&gt;"",0)+5),"")</f>
        <v/>
      </c>
      <c r="L56" s="126"/>
      <c r="M56" s="244" t="str" cm="1">
        <f t="array" ref="M56">IF($O$56&lt;=" "," ",INDEX($E$4:$U$4,MATCH(TRUE,$E$13:$U$13&lt;&gt;"",0)+5))</f>
        <v xml:space="preserve"> </v>
      </c>
      <c r="N56" s="245"/>
      <c r="O56" s="121" t="str" cm="1">
        <f t="array" ref="O56">IFERROR(INDEX($E$13:$U$13,MATCH(TRUE,$E$13:$U$13&lt;&gt;"",0)+5),"")</f>
        <v/>
      </c>
      <c r="P56" s="127"/>
      <c r="Q56" s="244" t="str" cm="1">
        <f t="array" ref="Q56">IF($S$56&lt;=" "," ",INDEX($E$4:$U$4,MATCH(TRUE,$E$14:$U$14&lt;&gt;"",0)+5))</f>
        <v xml:space="preserve"> </v>
      </c>
      <c r="R56" s="245"/>
      <c r="S56" s="121" t="str" cm="1">
        <f t="array" ref="S56">IFERROR(INDEX($E$14:$U$14,MATCH(TRUE,$E$14:$U$14&lt;&gt;"",0)+5),"")</f>
        <v/>
      </c>
      <c r="T56" s="134"/>
      <c r="U56" s="132"/>
      <c r="X56" s="97"/>
      <c r="Y56" s="97"/>
      <c r="Z56" s="97"/>
      <c r="AA56" s="97"/>
      <c r="AB56" s="97"/>
      <c r="AC56" s="97"/>
      <c r="AD56" s="97"/>
      <c r="AE56" s="97"/>
      <c r="AF56" s="97"/>
      <c r="AG56" s="97"/>
    </row>
    <row r="57" spans="1:33" s="122" customFormat="1" ht="21.25" customHeight="1" x14ac:dyDescent="0.5">
      <c r="A57" s="244" t="str" cm="1">
        <f t="array" ref="A57">IF($C$57&lt;=" "," ",INDEX($E$4:$U$4,MATCH(TRUE,$E$10:$U$10&lt;&gt;"",0)+6))</f>
        <v xml:space="preserve"> </v>
      </c>
      <c r="B57" s="245"/>
      <c r="C57" s="121" t="str" cm="1">
        <f t="array" ref="C57">IFERROR(INDEX($E$10:$U$10,MATCH(TRUE,$E$10:$U$10&lt;&gt;"",0)+6),"")</f>
        <v/>
      </c>
      <c r="D57" s="127"/>
      <c r="E57" s="244" t="str" cm="1">
        <f t="array" ref="E57">IF($G$57&lt;=" "," ",INDEX($E$4:$U$4,MATCH(TRUE,$E$11:$U$11&lt;&gt;"",0)+6))</f>
        <v xml:space="preserve"> </v>
      </c>
      <c r="F57" s="245"/>
      <c r="G57" s="121" t="str" cm="1">
        <f t="array" ref="G57">IFERROR(INDEX($E$11:$U$11,MATCH(TRUE,$E$11:$U$11&lt;&gt;"",0)+6),"")</f>
        <v/>
      </c>
      <c r="H57" s="127"/>
      <c r="I57" s="244" t="str" cm="1">
        <f t="array" ref="I57">IF($K$57&lt;=" "," ",INDEX($E$4:$U$4,MATCH(TRUE,$E$12:$U$12&lt;&gt;"",0)+6))</f>
        <v xml:space="preserve"> </v>
      </c>
      <c r="J57" s="245"/>
      <c r="K57" s="121" t="str" cm="1">
        <f t="array" ref="K57">IFERROR(INDEX($E$12:$U$12,MATCH(TRUE,$E$12:$U$12&lt;&gt;"",0)+6),"")</f>
        <v/>
      </c>
      <c r="L57" s="126"/>
      <c r="M57" s="244" t="str" cm="1">
        <f t="array" ref="M57">IF($O$57&lt;=" "," ",INDEX($E$4:$U$4,MATCH(TRUE,$E$13:$U$13&lt;&gt;"",0)+6))</f>
        <v xml:space="preserve"> </v>
      </c>
      <c r="N57" s="245"/>
      <c r="O57" s="121" t="str" cm="1">
        <f t="array" ref="O57">IFERROR(INDEX($E$13:$U$13,MATCH(TRUE,$E$13:$U$13&lt;&gt;"",0)+6),"")</f>
        <v/>
      </c>
      <c r="P57" s="127"/>
      <c r="Q57" s="244" t="str" cm="1">
        <f t="array" ref="Q57">IF($S$57&lt;=" "," ",INDEX($E$4:$U$4,MATCH(TRUE,$E$14:$U$14&lt;&gt;"",0)+6))</f>
        <v xml:space="preserve"> </v>
      </c>
      <c r="R57" s="245"/>
      <c r="S57" s="121" t="str" cm="1">
        <f t="array" ref="S57">IFERROR(INDEX($E$14:$U$14,MATCH(TRUE,$E$14:$U$14&lt;&gt;"",0)+6),"")</f>
        <v/>
      </c>
      <c r="T57" s="134"/>
      <c r="U57" s="132"/>
      <c r="X57" s="97"/>
      <c r="Y57" s="97"/>
      <c r="Z57" s="97"/>
      <c r="AA57" s="97"/>
      <c r="AB57" s="97"/>
      <c r="AC57" s="97"/>
      <c r="AD57" s="97"/>
      <c r="AE57" s="97"/>
      <c r="AF57" s="97"/>
      <c r="AG57" s="97"/>
    </row>
    <row r="58" spans="1:33" s="122" customFormat="1" ht="21.25" customHeight="1" x14ac:dyDescent="0.5">
      <c r="A58" s="244" t="str" cm="1">
        <f t="array" ref="A58">IF($C$58&lt;=" "," ",INDEX($E$4:$U$4,MATCH(TRUE,$E$10:$U$10&lt;&gt;"",0)+7))</f>
        <v xml:space="preserve"> </v>
      </c>
      <c r="B58" s="245"/>
      <c r="C58" s="121" t="str" cm="1">
        <f t="array" ref="C58">IFERROR(INDEX($E$10:$U$10,MATCH(TRUE,$E$10:$U$10&lt;&gt;"",0)+7),"")</f>
        <v/>
      </c>
      <c r="D58" s="127"/>
      <c r="E58" s="244" t="str" cm="1">
        <f t="array" ref="E58">IF($G$58&lt;=" "," ",INDEX($E$4:$U$4,MATCH(TRUE,$E$11:$U$11&lt;&gt;"",0)+7))</f>
        <v xml:space="preserve"> </v>
      </c>
      <c r="F58" s="245"/>
      <c r="G58" s="121" t="str" cm="1">
        <f t="array" ref="G58">IFERROR(INDEX($E$11:$U$11,MATCH(TRUE,$E$11:$U$11&lt;&gt;"",0)+7),"")</f>
        <v/>
      </c>
      <c r="H58" s="127"/>
      <c r="I58" s="244" t="str" cm="1">
        <f t="array" ref="I58">IF($K$58&lt;=" "," ",INDEX($E$4:$U$4,MATCH(TRUE,$E$12:$U$12&lt;&gt;"",0)+7))</f>
        <v xml:space="preserve"> </v>
      </c>
      <c r="J58" s="245"/>
      <c r="K58" s="121" t="str" cm="1">
        <f t="array" ref="K58">IFERROR(INDEX($E$12:$U$12,MATCH(TRUE,$E$12:$U$12&lt;&gt;"",0)+7),"")</f>
        <v/>
      </c>
      <c r="L58" s="126"/>
      <c r="M58" s="244" t="str" cm="1">
        <f t="array" ref="M58">IF($O$58&lt;=" "," ",INDEX($E$4:$U$4,MATCH(TRUE,$E$13:$U$13&lt;&gt;"",0)+7))</f>
        <v xml:space="preserve"> </v>
      </c>
      <c r="N58" s="245"/>
      <c r="O58" s="121" t="str" cm="1">
        <f t="array" ref="O58">IFERROR(INDEX($E$13:$U$13,MATCH(TRUE,$E$13:$U$13&lt;&gt;"",0)+7),"")</f>
        <v/>
      </c>
      <c r="P58" s="127"/>
      <c r="Q58" s="244" t="str" cm="1">
        <f t="array" ref="Q58">IF($S$58&lt;=" "," ",INDEX($E$4:$U$4,MATCH(TRUE,$E$14:$U$14&lt;&gt;"",0)+7))</f>
        <v xml:space="preserve"> </v>
      </c>
      <c r="R58" s="245"/>
      <c r="S58" s="121" t="str" cm="1">
        <f t="array" ref="S58">IFERROR(INDEX($E$14:$U$14,MATCH(TRUE,$E$14:$U$14&lt;&gt;"",0)+7),"")</f>
        <v/>
      </c>
      <c r="T58" s="134"/>
      <c r="U58" s="132"/>
      <c r="X58" s="97"/>
      <c r="Y58" s="97"/>
      <c r="Z58" s="97"/>
      <c r="AA58" s="97"/>
      <c r="AB58" s="97"/>
      <c r="AC58" s="97"/>
      <c r="AD58" s="97"/>
      <c r="AE58" s="97"/>
      <c r="AF58" s="97"/>
      <c r="AG58" s="97"/>
    </row>
    <row r="59" spans="1:33" s="122" customFormat="1" ht="21.25" customHeight="1" x14ac:dyDescent="0.5">
      <c r="A59" s="244" t="str" cm="1">
        <f t="array" ref="A59">IF($C$59&lt;=" "," ",INDEX($E$4:$U$4,MATCH(TRUE,$E$10:$U$10&lt;&gt;"",0)+8))</f>
        <v xml:space="preserve"> </v>
      </c>
      <c r="B59" s="245"/>
      <c r="C59" s="121" t="str" cm="1">
        <f t="array" ref="C59">IFERROR(INDEX($E$10:$U$10,MATCH(TRUE,$E$10:$U$10&lt;&gt;"",0)+8),"")</f>
        <v/>
      </c>
      <c r="D59" s="127"/>
      <c r="E59" s="244" t="str" cm="1">
        <f t="array" ref="E59">IF($G$59&lt;=" "," ",INDEX($E$4:$U$4,MATCH(TRUE,$E$11:$U$11&lt;&gt;"",0)+8))</f>
        <v xml:space="preserve"> </v>
      </c>
      <c r="F59" s="245"/>
      <c r="G59" s="121" t="str" cm="1">
        <f t="array" ref="G59">IFERROR(INDEX($E$11:$U$11,MATCH(TRUE,$E$11:$U$11&lt;&gt;"",0)+8),"")</f>
        <v/>
      </c>
      <c r="H59" s="127"/>
      <c r="I59" s="244" t="str" cm="1">
        <f t="array" ref="I59">IF($K$59&lt;=" "," ",INDEX($E$4:$U$4,MATCH(TRUE,$E$12:$U$12&lt;&gt;"",0)+8))</f>
        <v xml:space="preserve"> </v>
      </c>
      <c r="J59" s="245"/>
      <c r="K59" s="121" t="str" cm="1">
        <f t="array" ref="K59">IFERROR(INDEX($E$12:$U$12,MATCH(TRUE,$E$12:$U$12&lt;&gt;"",0)+8),"")</f>
        <v/>
      </c>
      <c r="L59" s="126"/>
      <c r="M59" s="244" t="str" cm="1">
        <f t="array" ref="M59">IF($O$59&lt;=" "," ",INDEX($E$4:$U$4,MATCH(TRUE,$E$13:$U$13&lt;&gt;"",0)+8))</f>
        <v xml:space="preserve"> </v>
      </c>
      <c r="N59" s="245"/>
      <c r="O59" s="121" t="str" cm="1">
        <f t="array" ref="O59">IFERROR(INDEX($E$13:$U$13,MATCH(TRUE,$E$13:$U$13&lt;&gt;"",0)+8),"")</f>
        <v/>
      </c>
      <c r="P59" s="127"/>
      <c r="Q59" s="244" t="str" cm="1">
        <f t="array" ref="Q59">IF($S$59&lt;=" "," ",INDEX($E$4:$U$4,MATCH(TRUE,$E$14:$U$14&lt;&gt;"",0)+8))</f>
        <v xml:space="preserve"> </v>
      </c>
      <c r="R59" s="245"/>
      <c r="S59" s="121" t="str" cm="1">
        <f t="array" ref="S59">IFERROR(INDEX($E$14:$U$14,MATCH(TRUE,$E$14:$U$14&lt;&gt;"",0)+8),"")</f>
        <v/>
      </c>
      <c r="T59" s="134"/>
      <c r="U59" s="132"/>
      <c r="X59" s="97"/>
      <c r="Y59" s="97"/>
      <c r="Z59" s="97"/>
      <c r="AA59" s="97"/>
      <c r="AB59" s="97"/>
      <c r="AC59" s="97"/>
      <c r="AD59" s="97"/>
      <c r="AE59" s="97"/>
      <c r="AF59" s="97"/>
      <c r="AG59" s="97"/>
    </row>
    <row r="60" spans="1:33" s="122" customFormat="1" ht="21.25" customHeight="1" x14ac:dyDescent="0.5">
      <c r="A60" s="244" t="str" cm="1">
        <f t="array" ref="A60">IF(C60&lt;=" "," ",INDEX($E$4:$U$4,MATCH(TRUE,$E$10:$U$10&lt;&gt;"",0)+9))</f>
        <v xml:space="preserve"> </v>
      </c>
      <c r="B60" s="245"/>
      <c r="C60" s="121" t="str" cm="1">
        <f t="array" ref="C60">IFERROR(INDEX($E$10:$U$10,MATCH(TRUE,$E$10:$U$10&lt;&gt;"",0)+9),"")</f>
        <v/>
      </c>
      <c r="D60" s="127"/>
      <c r="E60" s="244" t="str" cm="1">
        <f t="array" ref="E60">IF($G$60&lt;=" "," ",INDEX($E$4:$U$4,MATCH(TRUE,$E$11:$U$11&lt;&gt;"",0)+9))</f>
        <v xml:space="preserve"> </v>
      </c>
      <c r="F60" s="245"/>
      <c r="G60" s="121" t="str" cm="1">
        <f t="array" ref="G60">IFERROR(INDEX($E$11:$U$11,MATCH(TRUE,$E$11:$U$11&lt;&gt;"",0)+9),"")</f>
        <v/>
      </c>
      <c r="H60" s="127"/>
      <c r="I60" s="244" t="str" cm="1">
        <f t="array" ref="I60">IF($K$60&lt;=" "," ",INDEX($E$4:$U$4,MATCH(TRUE,$E$12:$U$12&lt;&gt;"",0)+9))</f>
        <v xml:space="preserve"> </v>
      </c>
      <c r="J60" s="245"/>
      <c r="K60" s="121" t="str" cm="1">
        <f t="array" ref="K60">IFERROR(INDEX($E$12:$U$12,MATCH(TRUE,$E$12:$U$12&lt;&gt;"",0)+9),"")</f>
        <v/>
      </c>
      <c r="L60" s="127"/>
      <c r="M60" s="244" t="str" cm="1">
        <f t="array" ref="M60">IF($O$60&lt;=" "," ",INDEX($E$4:$U$4,MATCH(TRUE,$E$13:$U$13&lt;&gt;"",0)+9))</f>
        <v xml:space="preserve"> </v>
      </c>
      <c r="N60" s="245"/>
      <c r="O60" s="121" t="str" cm="1">
        <f t="array" ref="O60">IFERROR(INDEX($E$13:$U$13,MATCH(TRUE,$E$13:$U$13&lt;&gt;"",0)+9),"")</f>
        <v/>
      </c>
      <c r="P60" s="127"/>
      <c r="Q60" s="244" t="str" cm="1">
        <f t="array" ref="Q60">IF($S$60&lt;=" "," ",INDEX($E$4:$U$4,MATCH(TRUE,$E$14:$U$14&lt;&gt;"",0)+9))</f>
        <v xml:space="preserve"> </v>
      </c>
      <c r="R60" s="245"/>
      <c r="S60" s="121" t="str" cm="1">
        <f t="array" ref="S60">IFERROR(INDEX($E$14:$U$14,MATCH(TRUE,$E$14:$U$14&lt;&gt;"",0)+9),"")</f>
        <v/>
      </c>
      <c r="T60" s="135"/>
      <c r="U60" s="132"/>
      <c r="X60" s="97"/>
      <c r="Y60" s="97"/>
      <c r="Z60" s="97"/>
      <c r="AA60" s="97"/>
      <c r="AB60" s="97"/>
      <c r="AC60" s="97"/>
      <c r="AD60" s="97"/>
      <c r="AE60" s="97"/>
      <c r="AF60" s="97"/>
      <c r="AG60" s="97"/>
    </row>
    <row r="61" spans="1:33" s="122" customFormat="1" ht="21.25" customHeight="1" x14ac:dyDescent="0.5">
      <c r="A61" s="130" t="str">
        <f>IF(AND($C$62="",$C$63="",$C$64="",$C$65="")," ",$M$2)</f>
        <v xml:space="preserve"> </v>
      </c>
      <c r="B61" s="250" t="str">
        <f>IF(AND($C$62="",$C$63="",$C$64="")," ", IF($B$15="", "CONTRATAR", $B$15))</f>
        <v xml:space="preserve"> </v>
      </c>
      <c r="C61" s="251"/>
      <c r="D61" s="131"/>
      <c r="E61" s="130" t="str">
        <f>IF(AND($G$62="",$G$63="",$G$64="",$G$65="")," ",$M$2)</f>
        <v xml:space="preserve"> </v>
      </c>
      <c r="F61" s="250" t="str">
        <f>IF(AND($G$65="",$G$64="",$G$63="", $G$62="")," ", IF($B$16="", "CONTRATAR", $B$16))</f>
        <v xml:space="preserve"> </v>
      </c>
      <c r="G61" s="251"/>
      <c r="H61" s="131"/>
      <c r="I61" s="128" t="str">
        <f>IF(AND($K$62="",$K$63="",$K$64="",$K$65="")," ",$M$2)</f>
        <v xml:space="preserve"> </v>
      </c>
      <c r="J61" s="250" t="str">
        <f>IF(AND($K$62="", $K$63="", $K$64="", $K$65=""), " ", IF($B$17="", "CONTRATAR", $B$17))</f>
        <v xml:space="preserve"> </v>
      </c>
      <c r="K61" s="251"/>
      <c r="L61" s="131"/>
      <c r="M61" s="130" t="str">
        <f>IF($O$64=""," ",$M$2)</f>
        <v xml:space="preserve"> </v>
      </c>
      <c r="N61" s="250" t="str">
        <f>IF(AND($O$62="",$O$63="",$O$64="",$O$65="")," ",IF($B18="","CONTRATAR",$B$18))</f>
        <v xml:space="preserve"> </v>
      </c>
      <c r="O61" s="251"/>
      <c r="P61" s="127"/>
      <c r="Q61" s="130" t="str">
        <f>IF($S$64=""," ",$M$2)</f>
        <v xml:space="preserve"> </v>
      </c>
      <c r="R61" s="250" t="str">
        <f>IF(AND($S$61="",$S$62="",$S$63="",$S$64="")," ", IF($B$19="", "CONTRATAR", $B$19))</f>
        <v xml:space="preserve"> </v>
      </c>
      <c r="S61" s="251"/>
      <c r="T61" s="135"/>
      <c r="U61" s="132"/>
      <c r="X61" s="97"/>
      <c r="Y61" s="97"/>
      <c r="Z61" s="97"/>
      <c r="AA61" s="97"/>
      <c r="AB61" s="97"/>
      <c r="AC61" s="97"/>
      <c r="AD61" s="97"/>
      <c r="AE61" s="97"/>
      <c r="AF61" s="97"/>
      <c r="AG61" s="97"/>
    </row>
    <row r="62" spans="1:33" s="122" customFormat="1" ht="21.25" customHeight="1" x14ac:dyDescent="0.5">
      <c r="A62" s="244" t="str" cm="1">
        <f t="array" ref="A62">IF($C$62&lt;=" "," ",INDEX($E$4:$U$4,MATCH(TRUE,$E$15:$U$15&lt;&gt;"",0)+0))</f>
        <v xml:space="preserve"> </v>
      </c>
      <c r="B62" s="245"/>
      <c r="C62" s="121" t="str" cm="1">
        <f t="array" ref="C62">IFERROR(INDEX($E$15:$U$15,MATCH(TRUE,$E$15:$U$15&lt;&gt;"",0)+0),"")</f>
        <v/>
      </c>
      <c r="D62" s="131"/>
      <c r="E62" s="244" t="str" cm="1">
        <f t="array" ref="E62">IF($G$62&lt;=" "," ",INDEX($E$4:$U$4,MATCH(TRUE,$E$16:$U$16&lt;&gt;"",0)+0))</f>
        <v xml:space="preserve"> </v>
      </c>
      <c r="F62" s="245"/>
      <c r="G62" s="121" t="str" cm="1">
        <f t="array" ref="G62">IFERROR(INDEX($E$16:$U$16,MATCH(TRUE,$E$16:$U$16&lt;&gt;"",0)+0),"")</f>
        <v/>
      </c>
      <c r="H62" s="131"/>
      <c r="I62" s="244" t="str" cm="1">
        <f t="array" ref="I62">IF($K$62&lt;=" "," ",INDEX($E$4:$U$4,MATCH(TRUE,$E$17:$U$17&lt;&gt;"",0)+0))</f>
        <v xml:space="preserve"> </v>
      </c>
      <c r="J62" s="245"/>
      <c r="K62" s="121" t="str" cm="1">
        <f t="array" ref="K62">IFERROR(INDEX($E$17:$U$17,MATCH(TRUE,$E$17:$U$17&lt;&gt;"",0)+0),"")</f>
        <v/>
      </c>
      <c r="L62" s="131"/>
      <c r="M62" s="244" t="str" cm="1">
        <f t="array" ref="M62">IF($O$62&lt;=" "," ",INDEX($E$4:$U$4,MATCH(TRUE,$E$18:$U$18&lt;&gt;"",0)+0))</f>
        <v xml:space="preserve"> </v>
      </c>
      <c r="N62" s="245"/>
      <c r="O62" s="121" t="str" cm="1">
        <f t="array" ref="O62">IFERROR(INDEX($E$18:$U$18,MATCH(TRUE,$E$18:$U$18&lt;&gt;"",0)+0),"")</f>
        <v/>
      </c>
      <c r="P62" s="127"/>
      <c r="Q62" s="244" t="str" cm="1">
        <f t="array" ref="Q62">IF($S$62&lt;=" "," ",INDEX($E$4:$U$4,MATCH(TRUE,$E$19:$U$19&lt;&gt;"",0)+0))</f>
        <v xml:space="preserve"> </v>
      </c>
      <c r="R62" s="245"/>
      <c r="S62" s="121" t="str" cm="1">
        <f t="array" ref="S62">IFERROR(INDEX($E$19:$U$19,MATCH(TRUE,$E$19:$U$19&lt;&gt;"",0)+0),"")</f>
        <v/>
      </c>
      <c r="T62" s="135"/>
      <c r="U62" s="132"/>
      <c r="X62" s="97"/>
      <c r="Y62" s="97"/>
      <c r="Z62" s="97"/>
      <c r="AA62" s="97"/>
      <c r="AB62" s="97"/>
      <c r="AC62" s="97"/>
      <c r="AD62" s="97"/>
      <c r="AE62" s="97"/>
      <c r="AF62" s="97"/>
      <c r="AG62" s="97"/>
    </row>
    <row r="63" spans="1:33" s="122" customFormat="1" ht="21.25" customHeight="1" x14ac:dyDescent="0.5">
      <c r="A63" s="244" t="str" cm="1">
        <f t="array" ref="A63">IF($C$63&lt;=" "," ",INDEX($E$4:$U$4,MATCH(TRUE,$E$15:$U$15&lt;&gt;"",0)+1))</f>
        <v xml:space="preserve"> </v>
      </c>
      <c r="B63" s="245"/>
      <c r="C63" s="121" t="str" cm="1">
        <f t="array" ref="C63">IFERROR(INDEX($E$15:$U$15,MATCH(TRUE,$E$15:$U$15&lt;&gt;"",0)+1),"")</f>
        <v/>
      </c>
      <c r="D63" s="131"/>
      <c r="E63" s="244" t="str" cm="1">
        <f t="array" ref="E63">IF($G$63&lt;=" "," ",INDEX($E$4:$U$4,MATCH(TRUE,$E$16:$U$16&lt;&gt;"",0)+1))</f>
        <v xml:space="preserve"> </v>
      </c>
      <c r="F63" s="245"/>
      <c r="G63" s="121" t="str" cm="1">
        <f t="array" ref="G63">IFERROR(INDEX($E$16:$U$16,MATCH(TRUE,$E$16:$U$16&lt;&gt;"",0)+1),"")</f>
        <v/>
      </c>
      <c r="H63" s="131"/>
      <c r="I63" s="244" t="str" cm="1">
        <f t="array" ref="I63">IF($K$63&lt;=" "," ",INDEX($E$4:$U$4,MATCH(TRUE,$E$17:$U$17&lt;&gt;"",0)+1))</f>
        <v xml:space="preserve"> </v>
      </c>
      <c r="J63" s="245"/>
      <c r="K63" s="121" t="str" cm="1">
        <f t="array" ref="K63">IFERROR(INDEX($E$17:$U$17,MATCH(TRUE,$E$17:$U$17&lt;&gt;"",0)+1),"")</f>
        <v/>
      </c>
      <c r="L63" s="131"/>
      <c r="M63" s="244" t="str" cm="1">
        <f t="array" ref="M63">IF($O$63&lt;=" "," ",INDEX($E$4:$U$4,MATCH(TRUE,$E$18:$U$18&lt;&gt;"",0)+1))</f>
        <v xml:space="preserve"> </v>
      </c>
      <c r="N63" s="245"/>
      <c r="O63" s="121" t="str" cm="1">
        <f t="array" ref="O63">IFERROR(INDEX($E$18:$U$18,MATCH(TRUE,$E$18:$U$18&lt;&gt;"",0)+1),"")</f>
        <v/>
      </c>
      <c r="P63" s="127"/>
      <c r="Q63" s="244" t="str" cm="1">
        <f t="array" ref="Q63">IF($S$63&lt;=" "," ",INDEX($E$4:$U$4,MATCH(TRUE,$E$19:$U$19&lt;&gt;"",0)+1))</f>
        <v xml:space="preserve"> </v>
      </c>
      <c r="R63" s="245"/>
      <c r="S63" s="121" t="str" cm="1">
        <f t="array" ref="S63">IFERROR(INDEX($E$19:$U$19,MATCH(TRUE,$E$19:$U$19&lt;&gt;"",0)+1),"")</f>
        <v/>
      </c>
      <c r="T63" s="135"/>
      <c r="U63" s="132"/>
      <c r="X63" s="97"/>
      <c r="Y63" s="97"/>
      <c r="Z63" s="97"/>
      <c r="AA63" s="97"/>
      <c r="AB63" s="97"/>
      <c r="AC63" s="97"/>
      <c r="AD63" s="97"/>
      <c r="AE63" s="97"/>
      <c r="AF63" s="97"/>
      <c r="AG63" s="97"/>
    </row>
    <row r="64" spans="1:33" s="122" customFormat="1" ht="21.25" customHeight="1" x14ac:dyDescent="0.5">
      <c r="A64" s="244" t="str" cm="1">
        <f t="array" ref="A64">IF($C$64&lt;=" "," ",INDEX($E$4:$U$4,MATCH(TRUE,$E$15:$U$15&lt;&gt;"",0)+2))</f>
        <v xml:space="preserve"> </v>
      </c>
      <c r="B64" s="245"/>
      <c r="C64" s="121" t="str" cm="1">
        <f t="array" ref="C64">IFERROR(INDEX($E$15:$U$15,MATCH(TRUE,$E$15:$U$15&lt;&gt;"",0)+2),"")</f>
        <v/>
      </c>
      <c r="D64" s="131"/>
      <c r="E64" s="244" t="str" cm="1">
        <f t="array" ref="E64">IF($G$64&lt;=" "," ",INDEX($E$4:$U$4,MATCH(TRUE,$E$16:$U$16&lt;&gt;"",0)+2))</f>
        <v xml:space="preserve"> </v>
      </c>
      <c r="F64" s="245"/>
      <c r="G64" s="121" t="str" cm="1">
        <f t="array" ref="G64">IFERROR(INDEX($E$16:$U$16,MATCH(TRUE,$E$16:$U$16&lt;&gt;"",0)+2),"")</f>
        <v/>
      </c>
      <c r="H64" s="131"/>
      <c r="I64" s="244" t="str" cm="1">
        <f t="array" ref="I64">IF($K$64&lt;=" "," ",INDEX($E$4:$U$4,MATCH(TRUE,$E$17:$U$17&lt;&gt;"",0)+2))</f>
        <v xml:space="preserve"> </v>
      </c>
      <c r="J64" s="245"/>
      <c r="K64" s="121" t="str" cm="1">
        <f t="array" ref="K64">IFERROR(INDEX($E$17:$U$17,MATCH(TRUE,$E$17:$U$17&lt;&gt;"",0)+2),"")</f>
        <v/>
      </c>
      <c r="L64" s="131"/>
      <c r="M64" s="244" t="str" cm="1">
        <f t="array" ref="M64">IF($O$64&lt;=" "," ",INDEX($E$4:$U$4,MATCH(TRUE,$E$18:$U$18&lt;&gt;"",0)+2))</f>
        <v xml:space="preserve"> </v>
      </c>
      <c r="N64" s="245"/>
      <c r="O64" s="121" t="str" cm="1">
        <f t="array" ref="O64">IFERROR(INDEX($E$18:$U$18,MATCH(TRUE,$E$18:$U$18&lt;&gt;"",0)+2),"")</f>
        <v/>
      </c>
      <c r="P64" s="127"/>
      <c r="Q64" s="244" t="str" cm="1">
        <f t="array" ref="Q64">IF($S$64&lt;=" "," ",INDEX($E$4:$U$4,MATCH(TRUE,$E$19:$U$19&lt;&gt;"",0)+2))</f>
        <v xml:space="preserve"> </v>
      </c>
      <c r="R64" s="245"/>
      <c r="S64" s="121" t="str" cm="1">
        <f t="array" ref="S64">IFERROR(INDEX($E$19:$U$19,MATCH(TRUE,$E$19:$U$19&lt;&gt;"",0)+2),"")</f>
        <v/>
      </c>
      <c r="T64" s="135"/>
      <c r="U64" s="132"/>
      <c r="X64" s="97"/>
      <c r="Y64" s="97"/>
      <c r="Z64" s="97"/>
      <c r="AA64" s="97"/>
      <c r="AB64" s="97"/>
      <c r="AC64" s="97"/>
      <c r="AD64" s="97"/>
      <c r="AE64" s="97"/>
      <c r="AF64" s="97"/>
      <c r="AG64" s="97"/>
    </row>
    <row r="65" spans="1:33" s="122" customFormat="1" ht="21.25" customHeight="1" x14ac:dyDescent="0.5">
      <c r="A65" s="244" t="str" cm="1">
        <f t="array" ref="A65">IF($C$65&lt;=" "," ",INDEX($E$4:$U$4,MATCH(TRUE,$E$15:$U$15&lt;&gt;"",0)+3))</f>
        <v xml:space="preserve"> </v>
      </c>
      <c r="B65" s="245"/>
      <c r="C65" s="121" t="str" cm="1">
        <f t="array" ref="C65">IFERROR(INDEX($E$15:$U$15,MATCH(TRUE,$E$15:$U$15&lt;&gt;"",0)+3),"")</f>
        <v/>
      </c>
      <c r="D65" s="131"/>
      <c r="E65" s="244" t="str" cm="1">
        <f t="array" ref="E65">IF($G$65&lt;=" "," ",INDEX($E$4:$U$4,MATCH(TRUE,$E$16:$U$16&lt;&gt;"",0)+3))</f>
        <v xml:space="preserve"> </v>
      </c>
      <c r="F65" s="245"/>
      <c r="G65" s="121" t="str" cm="1">
        <f t="array" ref="G65">IFERROR(INDEX($E$16:$U$16,MATCH(TRUE,$E$16:$U$16&lt;&gt;"",0)+3),"")</f>
        <v/>
      </c>
      <c r="H65" s="131"/>
      <c r="I65" s="244" t="str" cm="1">
        <f t="array" ref="I65">IF($K$65&lt;=" "," ",INDEX($E$4:$U$4,MATCH(TRUE,$E$17:$U$17&lt;&gt;"",0)+3))</f>
        <v xml:space="preserve"> </v>
      </c>
      <c r="J65" s="245"/>
      <c r="K65" s="121" t="str" cm="1">
        <f t="array" ref="K65">IFERROR(INDEX($E$17:$U$17,MATCH(TRUE,$E$17:$U$17&lt;&gt;"",0)+3),"")</f>
        <v/>
      </c>
      <c r="L65" s="131"/>
      <c r="M65" s="244" t="str" cm="1">
        <f t="array" ref="M65">IF($O$65&lt;=" "," ",INDEX($E$4:$U$4,MATCH(TRUE,$E$18:$U$18&lt;&gt;"",0)+3))</f>
        <v xml:space="preserve"> </v>
      </c>
      <c r="N65" s="245"/>
      <c r="O65" s="121" t="str" cm="1">
        <f t="array" ref="O65">IFERROR(INDEX($E$18:$U$18,MATCH(TRUE,$E$18:$U$18&lt;&gt;"",0)+3),"")</f>
        <v/>
      </c>
      <c r="P65" s="127"/>
      <c r="Q65" s="244" t="str" cm="1">
        <f t="array" ref="Q65">IF($S$65&lt;=" "," ",INDEX($E$4:$U$4,MATCH(TRUE,$E$19:$U$19&lt;&gt;"",0)+3))</f>
        <v xml:space="preserve"> </v>
      </c>
      <c r="R65" s="245"/>
      <c r="S65" s="121" t="str" cm="1">
        <f t="array" ref="S65">IFERROR(INDEX($E$19:$U$19,MATCH(TRUE,$E$19:$U$19&lt;&gt;"",0)+3),"")</f>
        <v/>
      </c>
      <c r="T65" s="135"/>
      <c r="U65" s="132"/>
      <c r="X65" s="97"/>
      <c r="Y65" s="97"/>
      <c r="Z65" s="97"/>
      <c r="AA65" s="97"/>
      <c r="AB65" s="97"/>
      <c r="AC65" s="97"/>
      <c r="AD65" s="97"/>
      <c r="AE65" s="97"/>
      <c r="AF65" s="97"/>
      <c r="AG65" s="97"/>
    </row>
    <row r="66" spans="1:33" s="122" customFormat="1" ht="21.25" customHeight="1" x14ac:dyDescent="0.5">
      <c r="A66" s="244" t="str" cm="1">
        <f t="array" ref="A66">IF($C$66&lt;=" "," ",INDEX($E$4:$U$4,MATCH(TRUE,$E$15:$U$15&lt;&gt;"",0)+4))</f>
        <v xml:space="preserve"> </v>
      </c>
      <c r="B66" s="245"/>
      <c r="C66" s="121" t="str" cm="1">
        <f t="array" ref="C66">IFERROR(INDEX($E$15:$U$15,MATCH(TRUE,$E$15:$U$15&lt;&gt;"",0)+4),"")</f>
        <v/>
      </c>
      <c r="D66" s="131"/>
      <c r="E66" s="244" t="str" cm="1">
        <f t="array" ref="E66">IF($G$66&lt;=" "," ",INDEX($E$4:$U$4,MATCH(TRUE,$E$16:$U$16&lt;&gt;"",0)+4))</f>
        <v xml:space="preserve"> </v>
      </c>
      <c r="F66" s="245"/>
      <c r="G66" s="121" t="str" cm="1">
        <f t="array" ref="G66">IFERROR(INDEX($E$16:$U$16,MATCH(TRUE,$E$16:$U$16&lt;&gt;"",0)+4),"")</f>
        <v/>
      </c>
      <c r="H66" s="131"/>
      <c r="I66" s="244" t="str" cm="1">
        <f t="array" ref="I66">IF($K$66&lt;=" "," ",INDEX($E$4:$U$4,MATCH(TRUE,$E$17:$U$17&lt;&gt;"",0)+4))</f>
        <v xml:space="preserve"> </v>
      </c>
      <c r="J66" s="245"/>
      <c r="K66" s="121" t="str" cm="1">
        <f t="array" ref="K66">IFERROR(INDEX($E$17:$U$17,MATCH(TRUE,$E$17:$U$17&lt;&gt;"",0)+4),"")</f>
        <v/>
      </c>
      <c r="L66" s="131"/>
      <c r="M66" s="244" t="str" cm="1">
        <f t="array" ref="M66">IF($O$66&lt;=" "," ",INDEX($E$4:$U$4,MATCH(TRUE,$E$18:$U$18&lt;&gt;"",0)+4))</f>
        <v xml:space="preserve"> </v>
      </c>
      <c r="N66" s="245"/>
      <c r="O66" s="121" t="str" cm="1">
        <f t="array" ref="O66">IFERROR(INDEX($E$18:$U$18,MATCH(TRUE,$E$18:$U$18&lt;&gt;"",0)+4),"")</f>
        <v/>
      </c>
      <c r="P66" s="127"/>
      <c r="Q66" s="244" t="str" cm="1">
        <f t="array" ref="Q66">IF($S$66&lt;=" "," ",INDEX($E$4:$U$4,MATCH(TRUE,$E$19:$U$19&lt;&gt;"",0)+4))</f>
        <v xml:space="preserve"> </v>
      </c>
      <c r="R66" s="245"/>
      <c r="S66" s="121" t="str" cm="1">
        <f t="array" ref="S66">IFERROR(INDEX($E$19:$U$19,MATCH(TRUE,$E$19:$U$19&lt;&gt;"",0)+4),"")</f>
        <v/>
      </c>
      <c r="T66" s="135"/>
      <c r="U66" s="132"/>
      <c r="X66" s="97"/>
      <c r="Y66" s="97"/>
      <c r="Z66" s="97"/>
      <c r="AA66" s="97"/>
      <c r="AB66" s="97"/>
      <c r="AC66" s="97"/>
      <c r="AD66" s="97"/>
      <c r="AE66" s="97"/>
      <c r="AF66" s="97"/>
      <c r="AG66" s="97"/>
    </row>
    <row r="67" spans="1:33" s="122" customFormat="1" ht="21.25" customHeight="1" x14ac:dyDescent="0.5">
      <c r="A67" s="244" t="str" cm="1">
        <f t="array" ref="A67">IF($C$67&lt;=" "," ",INDEX($E$4:$U$4,MATCH(TRUE,$E$15:$U$15&lt;&gt;"",0)+5))</f>
        <v xml:space="preserve"> </v>
      </c>
      <c r="B67" s="245"/>
      <c r="C67" s="121" t="str" cm="1">
        <f t="array" ref="C67">IFERROR(INDEX($E$15:$U$15,MATCH(TRUE,$E$15:$U$15&lt;&gt;"",0)+5),"")</f>
        <v/>
      </c>
      <c r="D67" s="131"/>
      <c r="E67" s="244" t="str" cm="1">
        <f t="array" ref="E67">IF($G$67&lt;=" "," ",INDEX($E$4:$U$4,MATCH(TRUE,$E$16:$U$16&lt;&gt;"",0)+5))</f>
        <v xml:space="preserve"> </v>
      </c>
      <c r="F67" s="245"/>
      <c r="G67" s="121" t="str" cm="1">
        <f t="array" ref="G67">IFERROR(INDEX($E$16:$U$16,MATCH(TRUE,$E$16:$U$16&lt;&gt;"",0)+5),"")</f>
        <v/>
      </c>
      <c r="H67" s="131"/>
      <c r="I67" s="244" t="str" cm="1">
        <f t="array" ref="I67">IF($K$67&lt;=" "," ",INDEX($E$4:$U$4,MATCH(TRUE,$E$17:$U$17&lt;&gt;"",0)+5))</f>
        <v xml:space="preserve"> </v>
      </c>
      <c r="J67" s="245"/>
      <c r="K67" s="121" t="str" cm="1">
        <f t="array" ref="K67">IFERROR(INDEX($E$17:$U$17,MATCH(TRUE,$E$17:$U$17&lt;&gt;"",0)+5),"")</f>
        <v/>
      </c>
      <c r="L67" s="131"/>
      <c r="M67" s="244" t="str" cm="1">
        <f t="array" ref="M67">IF($O$67&lt;=" "," ",INDEX($E$4:$U$4,MATCH(TRUE,$E$18:$U$18&lt;&gt;"",0)+5))</f>
        <v xml:space="preserve"> </v>
      </c>
      <c r="N67" s="245"/>
      <c r="O67" s="121" t="str" cm="1">
        <f t="array" ref="O67">IFERROR(INDEX($E$18:$U$18,MATCH(TRUE,$E$18:$U$18&lt;&gt;"",0)+5),"")</f>
        <v/>
      </c>
      <c r="P67" s="127"/>
      <c r="Q67" s="244" t="str" cm="1">
        <f t="array" ref="Q67">IF($S$67&lt;=" "," ",INDEX($E$4:$U$4,MATCH(TRUE,$E$19:$U$19&lt;&gt;"",0)+5))</f>
        <v xml:space="preserve"> </v>
      </c>
      <c r="R67" s="245"/>
      <c r="S67" s="121" t="str" cm="1">
        <f t="array" ref="S67">IFERROR(INDEX($E$19:$U$19,MATCH(TRUE,$E$19:$U$19&lt;&gt;"",0)+5),"")</f>
        <v/>
      </c>
      <c r="T67" s="135"/>
      <c r="U67" s="132"/>
      <c r="X67" s="97"/>
      <c r="Y67" s="97"/>
      <c r="Z67" s="97"/>
      <c r="AA67" s="97"/>
      <c r="AB67" s="97"/>
      <c r="AC67" s="97"/>
      <c r="AD67" s="97"/>
      <c r="AE67" s="97"/>
      <c r="AF67" s="97"/>
      <c r="AG67" s="97"/>
    </row>
    <row r="68" spans="1:33" s="122" customFormat="1" ht="21.25" customHeight="1" x14ac:dyDescent="0.5">
      <c r="A68" s="244" t="str" cm="1">
        <f t="array" ref="A68">IF($C$68&lt;=" "," ",INDEX($E$4:$U$4,MATCH(TRUE,$E$15:$U$15&lt;&gt;"",0)+6))</f>
        <v xml:space="preserve"> </v>
      </c>
      <c r="B68" s="245"/>
      <c r="C68" s="121" t="str" cm="1">
        <f t="array" ref="C68">IFERROR(INDEX($E$15:$U$15,MATCH(TRUE,$E$15:$U$15&lt;&gt;"",0)+6),"")</f>
        <v/>
      </c>
      <c r="D68" s="131"/>
      <c r="E68" s="244" t="str" cm="1">
        <f t="array" ref="E68">IF($G$68&lt;=" "," ",INDEX($E$4:$U$4,MATCH(TRUE,$E$16:$U$16&lt;&gt;"",0)+6))</f>
        <v xml:space="preserve"> </v>
      </c>
      <c r="F68" s="245"/>
      <c r="G68" s="121" t="str" cm="1">
        <f t="array" ref="G68">IFERROR(INDEX($E$16:$U$16,MATCH(TRUE,$E$16:$U$16&lt;&gt;"",0)+6),"")</f>
        <v/>
      </c>
      <c r="H68" s="131"/>
      <c r="I68" s="244" t="str" cm="1">
        <f t="array" ref="I68">IF($K$68&lt;=" "," ",INDEX($E$4:$U$4,MATCH(TRUE,$E$17:$U$17&lt;&gt;"",0)+6))</f>
        <v xml:space="preserve"> </v>
      </c>
      <c r="J68" s="245"/>
      <c r="K68" s="121" t="str" cm="1">
        <f t="array" ref="K68">IFERROR(INDEX($E$17:$U$17,MATCH(TRUE,$E$17:$U$17&lt;&gt;"",0)+6),"")</f>
        <v/>
      </c>
      <c r="L68" s="131"/>
      <c r="M68" s="244" t="str" cm="1">
        <f t="array" ref="M68">IF($O$68&lt;=" "," ",INDEX($E$4:$U$4,MATCH(TRUE,$E$18:$U$18&lt;&gt;"",0)+6))</f>
        <v xml:space="preserve"> </v>
      </c>
      <c r="N68" s="245"/>
      <c r="O68" s="121" t="str" cm="1">
        <f t="array" ref="O68">IFERROR(INDEX($E$18:$U$18,MATCH(TRUE,$E$18:$U$18&lt;&gt;"",0)+6),"")</f>
        <v/>
      </c>
      <c r="P68" s="127"/>
      <c r="Q68" s="244" t="str" cm="1">
        <f t="array" ref="Q68">IF($S$68&lt;=" "," ",INDEX($E$4:$U$4,MATCH(TRUE,$E$19:$U$19&lt;&gt;"",0)+6))</f>
        <v xml:space="preserve"> </v>
      </c>
      <c r="R68" s="245"/>
      <c r="S68" s="121" t="str" cm="1">
        <f t="array" ref="S68">IFERROR(INDEX($E$19:$U$19,MATCH(TRUE,$E$19:$U$19&lt;&gt;"",0)+6),"")</f>
        <v/>
      </c>
      <c r="T68" s="135"/>
      <c r="U68" s="132"/>
      <c r="X68" s="97"/>
      <c r="Y68" s="97"/>
      <c r="Z68" s="97"/>
      <c r="AA68" s="97"/>
      <c r="AB68" s="97"/>
      <c r="AC68" s="97"/>
      <c r="AD68" s="97"/>
      <c r="AE68" s="97"/>
      <c r="AF68" s="97"/>
      <c r="AG68" s="97"/>
    </row>
    <row r="69" spans="1:33" s="122" customFormat="1" ht="21.25" customHeight="1" x14ac:dyDescent="0.5">
      <c r="A69" s="244" t="str" cm="1">
        <f t="array" ref="A69">IF($C$69&lt;=" "," ",INDEX($E$4:$U$4,MATCH(TRUE,$E$15:$U$15&lt;&gt;"",0)+7))</f>
        <v xml:space="preserve"> </v>
      </c>
      <c r="B69" s="245"/>
      <c r="C69" s="121" t="str" cm="1">
        <f t="array" ref="C69">IFERROR(INDEX($E$15:$U$15,MATCH(TRUE,$E$15:$U$15&lt;&gt;"",0)+7),"")</f>
        <v/>
      </c>
      <c r="D69" s="131"/>
      <c r="E69" s="244" t="str" cm="1">
        <f t="array" ref="E69">IF($G$69&lt;=" "," ",INDEX($E$4:$U$4,MATCH(TRUE,$E$16:$U$16&lt;&gt;"",0)+7))</f>
        <v xml:space="preserve"> </v>
      </c>
      <c r="F69" s="245"/>
      <c r="G69" s="121" t="str" cm="1">
        <f t="array" ref="G69">IFERROR(INDEX($E$16:$U$16,MATCH(TRUE,$E$16:$U$16&lt;&gt;"",0)+7),"")</f>
        <v/>
      </c>
      <c r="H69" s="131"/>
      <c r="I69" s="244" t="str" cm="1">
        <f t="array" ref="I69">IF($K$69&lt;=" "," ",INDEX($E$4:$U$4,MATCH(TRUE,$E$17:$U$17&lt;&gt;"",0)+7))</f>
        <v xml:space="preserve"> </v>
      </c>
      <c r="J69" s="245"/>
      <c r="K69" s="121" t="str" cm="1">
        <f t="array" ref="K69">IFERROR(INDEX($E$17:$U$17,MATCH(TRUE,$E$17:$U$17&lt;&gt;"",0)+7),"")</f>
        <v/>
      </c>
      <c r="L69" s="131"/>
      <c r="M69" s="244" t="str" cm="1">
        <f t="array" ref="M69">IF($O$69&lt;=" "," ",INDEX($E$4:$U$4,MATCH(TRUE,$E$18:$U$18&lt;&gt;"",0)+7))</f>
        <v xml:space="preserve"> </v>
      </c>
      <c r="N69" s="245"/>
      <c r="O69" s="121" t="str" cm="1">
        <f t="array" ref="O69">IFERROR(INDEX($E$18:$U$18,MATCH(TRUE,$E$18:$U$18&lt;&gt;"",0)+7),"")</f>
        <v/>
      </c>
      <c r="P69" s="127"/>
      <c r="Q69" s="244" t="str" cm="1">
        <f t="array" ref="Q69">IF($S$69&lt;=" "," ",INDEX($E$4:$U$4,MATCH(TRUE,$E$19:$U$19&lt;&gt;"",0)+7))</f>
        <v xml:space="preserve"> </v>
      </c>
      <c r="R69" s="245"/>
      <c r="S69" s="121" t="str" cm="1">
        <f t="array" ref="S69">IFERROR(INDEX($E$19:$U$19,MATCH(TRUE,$E$19:$U$19&lt;&gt;"",0)+7),"")</f>
        <v/>
      </c>
      <c r="T69" s="135"/>
      <c r="U69" s="132"/>
      <c r="X69" s="97"/>
      <c r="Y69" s="97"/>
      <c r="Z69" s="97"/>
      <c r="AA69" s="97"/>
      <c r="AB69" s="97"/>
      <c r="AC69" s="97"/>
      <c r="AD69" s="97"/>
      <c r="AE69" s="97"/>
      <c r="AF69" s="97"/>
      <c r="AG69" s="97"/>
    </row>
    <row r="70" spans="1:33" s="122" customFormat="1" ht="21.25" customHeight="1" x14ac:dyDescent="0.5">
      <c r="A70" s="244" t="str" cm="1">
        <f t="array" ref="A70">IF($C$70&lt;=" "," ",INDEX($E$4:$U$4,MATCH(TRUE,$E$15:$U$15&lt;&gt;"",0)+8))</f>
        <v xml:space="preserve"> </v>
      </c>
      <c r="B70" s="245"/>
      <c r="C70" s="121" t="str" cm="1">
        <f t="array" ref="C70">IFERROR(INDEX($E$15:$U$15,MATCH(TRUE,$E$15:$U$15&lt;&gt;"",0)+8),"")</f>
        <v/>
      </c>
      <c r="D70" s="131"/>
      <c r="E70" s="244" t="str" cm="1">
        <f t="array" ref="E70">IF($G$70&lt;=" "," ",INDEX($E$4:$U$4,MATCH(TRUE,$E$16:$U$16&lt;&gt;"",0)+8))</f>
        <v xml:space="preserve"> </v>
      </c>
      <c r="F70" s="245"/>
      <c r="G70" s="121" t="str" cm="1">
        <f t="array" ref="G70">IFERROR(INDEX($E$16:$U$16,MATCH(TRUE,$E$16:$U$16&lt;&gt;"",0)+8),"")</f>
        <v/>
      </c>
      <c r="H70" s="131"/>
      <c r="I70" s="244" t="str" cm="1">
        <f t="array" ref="I70">IF($K$70&lt;=" "," ",INDEX($E$4:$U$4,MATCH(TRUE,$E$17:$U$17&lt;&gt;"",0)+8))</f>
        <v xml:space="preserve"> </v>
      </c>
      <c r="J70" s="245"/>
      <c r="K70" s="121" t="str" cm="1">
        <f t="array" ref="K70">IFERROR(INDEX($E$17:$U$17,MATCH(TRUE,$E$17:$U$17&lt;&gt;"",0)+8),"")</f>
        <v/>
      </c>
      <c r="L70" s="131"/>
      <c r="M70" s="244" t="str" cm="1">
        <f t="array" ref="M70">IF($O$70&lt;=" "," ",INDEX($E$4:$U$4,MATCH(TRUE,$E$18:$U$18&lt;&gt;"",0)+8))</f>
        <v xml:space="preserve"> </v>
      </c>
      <c r="N70" s="245"/>
      <c r="O70" s="121" t="str" cm="1">
        <f t="array" ref="O70">IFERROR(INDEX($E$18:$U$18,MATCH(TRUE,$E$18:$U$18&lt;&gt;"",0)+8),"")</f>
        <v/>
      </c>
      <c r="P70" s="132"/>
      <c r="Q70" s="244" t="str" cm="1">
        <f t="array" ref="Q70">IF($S$70&lt;=" "," ",INDEX($E$4:$U$4,MATCH(TRUE,$E$19:$U$19&lt;&gt;"",0)+8))</f>
        <v xml:space="preserve"> </v>
      </c>
      <c r="R70" s="245"/>
      <c r="S70" s="121" t="str" cm="1">
        <f t="array" ref="S70">IFERROR(INDEX($E$19:$U$19,MATCH(TRUE,$E$19:$U$19&lt;&gt;"",0)+8),"")</f>
        <v/>
      </c>
      <c r="T70" s="132"/>
      <c r="U70" s="132"/>
      <c r="X70" s="97"/>
      <c r="Y70" s="97"/>
      <c r="Z70" s="97"/>
      <c r="AA70" s="97"/>
      <c r="AB70" s="97"/>
      <c r="AC70" s="97"/>
      <c r="AD70" s="97"/>
      <c r="AE70" s="97"/>
      <c r="AF70" s="97"/>
      <c r="AG70" s="97"/>
    </row>
    <row r="71" spans="1:33" s="122" customFormat="1" ht="21.25" customHeight="1" x14ac:dyDescent="0.5">
      <c r="A71" s="244" t="str" cm="1">
        <f t="array" ref="A71">IF($C$71&lt;=" "," ",INDEX($E$4:$U$4,MATCH(TRUE,$E$15:$U$15&lt;&gt;"",0)+9))</f>
        <v xml:space="preserve"> </v>
      </c>
      <c r="B71" s="245"/>
      <c r="C71" s="121" t="str" cm="1">
        <f t="array" ref="C71">IFERROR(INDEX($E$15:$U$15,MATCH(TRUE,$E$15:$U$15&lt;&gt;"",0)+9),"")</f>
        <v/>
      </c>
      <c r="D71" s="131"/>
      <c r="E71" s="244" t="str" cm="1">
        <f t="array" ref="E71">IF($G$71&lt;=" "," ",INDEX($E$4:$U$4,MATCH(TRUE,$E$16:$U$16&lt;&gt;"",0)+9))</f>
        <v xml:space="preserve"> </v>
      </c>
      <c r="F71" s="245"/>
      <c r="G71" s="121" t="str" cm="1">
        <f t="array" ref="G71">IFERROR(INDEX($E$16:$U$16,MATCH(TRUE,$E$16:$U$16&lt;&gt;"",0)+9),"")</f>
        <v/>
      </c>
      <c r="H71" s="131"/>
      <c r="I71" s="244" t="str" cm="1">
        <f t="array" ref="I71">IF($K$71&lt;=" "," ",INDEX($E$4:$U$4,MATCH(TRUE,$E$17:$U$17&lt;&gt;"",0)+9))</f>
        <v xml:space="preserve"> </v>
      </c>
      <c r="J71" s="245"/>
      <c r="K71" s="121" t="str" cm="1">
        <f t="array" ref="K71">IFERROR(INDEX($E$17:$U$17,MATCH(TRUE,$E$17:$U$17&lt;&gt;"",0)+9),"")</f>
        <v/>
      </c>
      <c r="L71" s="131"/>
      <c r="M71" s="244" t="str" cm="1">
        <f t="array" ref="M71">IF($O$71&lt;=" "," ",INDEX($E$4:$U$4,MATCH(TRUE,$E$18:$U$18&lt;&gt;"",0)+9))</f>
        <v xml:space="preserve"> </v>
      </c>
      <c r="N71" s="245"/>
      <c r="O71" s="121" t="str" cm="1">
        <f t="array" ref="O71">IFERROR(INDEX($E$18:$U$18,MATCH(TRUE,$E$18:$U$18&lt;&gt;"",0)+9),"")</f>
        <v/>
      </c>
      <c r="P71" s="132"/>
      <c r="Q71" s="244" t="str" cm="1">
        <f t="array" ref="Q71">IF($S$71&lt;=" "," ",INDEX($E$4:$U$4,MATCH(TRUE,$E$19:$U$19&lt;&gt;"",0)+9))</f>
        <v xml:space="preserve"> </v>
      </c>
      <c r="R71" s="245"/>
      <c r="S71" s="121" t="str" cm="1">
        <f t="array" ref="S71">IFERROR(INDEX($E$18:$U$18,MATCH(TRUE,$E$18:$U$18&lt;&gt;"",0)+9),"")</f>
        <v/>
      </c>
      <c r="T71" s="132"/>
      <c r="U71" s="132"/>
      <c r="X71" s="97"/>
      <c r="Y71" s="97"/>
      <c r="Z71" s="97"/>
      <c r="AA71" s="97"/>
      <c r="AB71" s="97"/>
      <c r="AC71" s="97"/>
      <c r="AD71" s="97"/>
      <c r="AE71" s="97"/>
      <c r="AF71" s="97"/>
      <c r="AG71" s="97"/>
    </row>
    <row r="72" spans="1:33" s="122" customFormat="1" ht="21.25" customHeight="1" x14ac:dyDescent="0.5">
      <c r="A72" s="130" t="str">
        <f>IF($C$73=""," ",$M$2)</f>
        <v xml:space="preserve"> </v>
      </c>
      <c r="B72" s="250" t="str">
        <f>IF(AND($C$73="",$C$74="",$C$75="",$C$76="")," ", IF($B$20="", "CONTRATAR", $B$20))</f>
        <v xml:space="preserve"> </v>
      </c>
      <c r="C72" s="251"/>
      <c r="D72" s="132"/>
      <c r="E72" s="130" t="str">
        <f>IF($G$73=""," ",$M$2)</f>
        <v xml:space="preserve"> </v>
      </c>
      <c r="F72" s="250" t="str">
        <f>IF(AND($G$73="",$G$74="",$G$75="",$G$76="")," ", IF($B$21="", "CONTRATAR", $B$21))</f>
        <v xml:space="preserve"> </v>
      </c>
      <c r="G72" s="251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X72" s="97"/>
      <c r="Y72" s="97"/>
      <c r="Z72" s="97"/>
      <c r="AA72" s="97"/>
      <c r="AB72" s="97"/>
      <c r="AC72" s="97"/>
      <c r="AD72" s="97"/>
      <c r="AE72" s="97"/>
      <c r="AF72" s="97"/>
      <c r="AG72" s="97"/>
    </row>
    <row r="73" spans="1:33" s="122" customFormat="1" ht="21.25" customHeight="1" x14ac:dyDescent="0.5">
      <c r="A73" s="244" t="str" cm="1">
        <f t="array" ref="A73">IF($C$73&lt;=" "," ",INDEX($E$4:$U$4,MATCH(TRUE,$E$20:$U$20&lt;&gt;"",0)+0))</f>
        <v xml:space="preserve"> </v>
      </c>
      <c r="B73" s="245"/>
      <c r="C73" s="121" t="str" cm="1">
        <f t="array" ref="C73">IFERROR(INDEX($E$20:$U$20,MATCH(TRUE,$E$20:$U$20&lt;&gt;"",0)+0),"")</f>
        <v/>
      </c>
      <c r="D73" s="132"/>
      <c r="E73" s="244" t="str" cm="1">
        <f t="array" ref="E73">IF($G$73&lt;=" "," ",INDEX($E$4:$U$4,MATCH(TRUE,$E$21:$U$21&lt;&gt;"",0)+0))</f>
        <v xml:space="preserve"> </v>
      </c>
      <c r="F73" s="245"/>
      <c r="G73" s="121" t="str" cm="1">
        <f t="array" ref="G73">IFERROR(INDEX($E$21:$U$21,MATCH(TRUE,$E$21:$U$21&lt;&gt;"",0)+0),"")</f>
        <v/>
      </c>
      <c r="H73" s="132"/>
      <c r="I73" s="132"/>
      <c r="J73" s="132"/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X73" s="97"/>
      <c r="Y73" s="97"/>
      <c r="Z73" s="97"/>
      <c r="AA73" s="97"/>
      <c r="AB73" s="97"/>
      <c r="AC73" s="97"/>
      <c r="AD73" s="97"/>
      <c r="AE73" s="97"/>
      <c r="AF73" s="97"/>
      <c r="AG73" s="97"/>
    </row>
    <row r="74" spans="1:33" s="122" customFormat="1" ht="21.25" customHeight="1" x14ac:dyDescent="0.5">
      <c r="A74" s="244" t="str" cm="1">
        <f t="array" ref="A74">IF($C$74&lt;=" "," ",INDEX($E$4:$U$4,MATCH(TRUE,$E$20:$U$20&lt;&gt;"",0)+1))</f>
        <v xml:space="preserve"> </v>
      </c>
      <c r="B74" s="245"/>
      <c r="C74" s="121" t="str" cm="1">
        <f t="array" ref="C74">IFERROR(INDEX($E$20:$U$20,MATCH(TRUE,$E$20:$U$20&lt;&gt;"",0)+1),"")</f>
        <v/>
      </c>
      <c r="D74" s="132"/>
      <c r="E74" s="244" t="str" cm="1">
        <f t="array" ref="E74">IF($G$74&lt;=" "," ",INDEX($E$4:$U$4,MATCH(TRUE,$E$21:$U$21&lt;&gt;"",0)+1))</f>
        <v xml:space="preserve"> </v>
      </c>
      <c r="F74" s="245"/>
      <c r="G74" s="121" t="str" cm="1">
        <f t="array" ref="G74">IFERROR(INDEX($E$21:$U$21,MATCH(TRUE,$E$21:$U$21&lt;&gt;"",0)+1),"")</f>
        <v/>
      </c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X74" s="97"/>
      <c r="Y74" s="97"/>
      <c r="Z74" s="97"/>
      <c r="AA74" s="97"/>
      <c r="AB74" s="97"/>
      <c r="AC74" s="97"/>
      <c r="AD74" s="97"/>
      <c r="AE74" s="97"/>
      <c r="AF74" s="97"/>
      <c r="AG74" s="97"/>
    </row>
    <row r="75" spans="1:33" s="122" customFormat="1" ht="21.25" customHeight="1" x14ac:dyDescent="0.5">
      <c r="A75" s="244" t="str" cm="1">
        <f t="array" ref="A75">IF($C$75&lt;=" "," ",INDEX($E$4:$U$4,MATCH(TRUE,$E$20:$U$20&lt;&gt;"",0)+2))</f>
        <v xml:space="preserve"> </v>
      </c>
      <c r="B75" s="245"/>
      <c r="C75" s="121" t="str" cm="1">
        <f t="array" ref="C75">IFERROR(INDEX($E$20:$U$20,MATCH(TRUE,$E$20:$U$20&lt;&gt;"",0)+2),"")</f>
        <v/>
      </c>
      <c r="D75" s="132"/>
      <c r="E75" s="244" t="str" cm="1">
        <f t="array" ref="E75">IF($G$75&lt;=" "," ",INDEX($E$4:$U$4,MATCH(TRUE,$E$21:$U$21&lt;&gt;"",0)+2))</f>
        <v xml:space="preserve"> </v>
      </c>
      <c r="F75" s="245"/>
      <c r="G75" s="121" t="str" cm="1">
        <f t="array" ref="G75">IFERROR(INDEX($E$21:$U$21,MATCH(TRUE,$E$21:$U$21&lt;&gt;"",0)+2),"")</f>
        <v/>
      </c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X75" s="97"/>
      <c r="Y75" s="97"/>
      <c r="Z75" s="97"/>
      <c r="AA75" s="97"/>
      <c r="AB75" s="97"/>
      <c r="AC75" s="97"/>
      <c r="AD75" s="97"/>
      <c r="AE75" s="97"/>
      <c r="AF75" s="97"/>
      <c r="AG75" s="97"/>
    </row>
    <row r="76" spans="1:33" s="122" customFormat="1" ht="21.25" customHeight="1" x14ac:dyDescent="0.5">
      <c r="A76" s="244" t="str" cm="1">
        <f t="array" ref="A76">IF($C$76&lt;=" "," ",INDEX($E$4:$U$4,MATCH(TRUE,$E$20:$U$20&lt;&gt;"",0)+3))</f>
        <v xml:space="preserve"> </v>
      </c>
      <c r="B76" s="245"/>
      <c r="C76" s="121" t="str" cm="1">
        <f t="array" ref="C76">IFERROR(INDEX($E$20:$U$20,MATCH(TRUE,$E$20:$U$20&lt;&gt;"",0)+3),"")</f>
        <v/>
      </c>
      <c r="D76" s="132"/>
      <c r="E76" s="244" t="str" cm="1">
        <f t="array" ref="E76">IF($G$76&lt;=" "," ",INDEX($E$4:$U$4,MATCH(TRUE,$E$21:$U$21&lt;&gt;"",0)+3))</f>
        <v xml:space="preserve"> </v>
      </c>
      <c r="F76" s="245"/>
      <c r="G76" s="121" t="str" cm="1">
        <f t="array" ref="G76">IFERROR(INDEX($E$21:$U$21,MATCH(TRUE,$E$21:$U$21&lt;&gt;"",0)+3),"")</f>
        <v/>
      </c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X76" s="97"/>
      <c r="Y76" s="97"/>
      <c r="Z76" s="97"/>
      <c r="AA76" s="97"/>
      <c r="AB76" s="97"/>
      <c r="AC76" s="97"/>
      <c r="AD76" s="97"/>
      <c r="AE76" s="97"/>
      <c r="AF76" s="97"/>
      <c r="AG76" s="97"/>
    </row>
    <row r="77" spans="1:33" s="122" customFormat="1" ht="21.25" customHeight="1" x14ac:dyDescent="0.5">
      <c r="A77" s="244" t="str" cm="1">
        <f t="array" ref="A77">IF($C$77&lt;=" "," ",INDEX($E$4:$U$4,MATCH(TRUE,$E$20:$U$20&lt;&gt;"",0)+4))</f>
        <v xml:space="preserve"> </v>
      </c>
      <c r="B77" s="245"/>
      <c r="C77" s="121" t="str" cm="1">
        <f t="array" ref="C77">IFERROR(INDEX($E$20:$U$20,MATCH(TRUE,$E$20:$U$20&lt;&gt;"",0)+4),"")</f>
        <v/>
      </c>
      <c r="D77" s="132"/>
      <c r="E77" s="244" t="str" cm="1">
        <f t="array" ref="E77">IF($G$77&lt;=" "," ",INDEX($E$4:$U$4,MATCH(TRUE,$E$21:$U$21&lt;&gt;"",0)+4))</f>
        <v xml:space="preserve"> </v>
      </c>
      <c r="F77" s="245"/>
      <c r="G77" s="121" t="str" cm="1">
        <f t="array" ref="G77">IFERROR(INDEX($E$21:$U$21,MATCH(TRUE,$E$21:$U$21&lt;&gt;"",0)+4),"")</f>
        <v/>
      </c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X77" s="97"/>
      <c r="Y77" s="97"/>
      <c r="Z77" s="97"/>
      <c r="AA77" s="97"/>
      <c r="AB77" s="97"/>
      <c r="AC77" s="97"/>
      <c r="AD77" s="97"/>
      <c r="AE77" s="97"/>
      <c r="AF77" s="97"/>
      <c r="AG77" s="97"/>
    </row>
    <row r="78" spans="1:33" s="122" customFormat="1" ht="21.25" customHeight="1" x14ac:dyDescent="0.5">
      <c r="A78" s="244" t="str" cm="1">
        <f t="array" ref="A78">IF($C$78&lt;=" "," ",INDEX($E$4:$U$4,MATCH(TRUE,$E$20:$U$20&lt;&gt;"",0)+5))</f>
        <v xml:space="preserve"> </v>
      </c>
      <c r="B78" s="245"/>
      <c r="C78" s="121" t="str" cm="1">
        <f t="array" ref="C78">IFERROR(INDEX($E$20:$U$20,MATCH(TRUE,$E$20:$U$20&lt;&gt;"",0)+5),"")</f>
        <v/>
      </c>
      <c r="D78" s="132"/>
      <c r="E78" s="244" t="str" cm="1">
        <f t="array" ref="E78">IF($G$78&lt;=" "," ",INDEX($E$4:$U$4,MATCH(TRUE,$E$21:$U$21&lt;&gt;"",0)+5))</f>
        <v xml:space="preserve"> </v>
      </c>
      <c r="F78" s="245"/>
      <c r="G78" s="121" t="str" cm="1">
        <f t="array" ref="G78">IFERROR(INDEX($E$21:$U$21,MATCH(TRUE,$E$21:$U$21&lt;&gt;"",0)+5),"")</f>
        <v/>
      </c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X78" s="97"/>
      <c r="Y78" s="97"/>
      <c r="Z78" s="97"/>
      <c r="AA78" s="97"/>
      <c r="AB78" s="97"/>
      <c r="AC78" s="97"/>
      <c r="AD78" s="97"/>
      <c r="AE78" s="97"/>
      <c r="AF78" s="97"/>
      <c r="AG78" s="97"/>
    </row>
    <row r="79" spans="1:33" s="122" customFormat="1" ht="21.25" customHeight="1" x14ac:dyDescent="0.5">
      <c r="A79" s="244" t="str" cm="1">
        <f t="array" ref="A79">IF($C$79&lt;=" "," ",INDEX($E$4:$U$4,MATCH(TRUE,$E$20:$U$20&lt;&gt;"",0)+6))</f>
        <v xml:space="preserve"> </v>
      </c>
      <c r="B79" s="245"/>
      <c r="C79" s="121" t="str" cm="1">
        <f t="array" ref="C79">IFERROR(INDEX($E$20:$U$20,MATCH(TRUE,$E$20:$U$20&lt;&gt;"",0)+6),"")</f>
        <v/>
      </c>
      <c r="D79" s="132"/>
      <c r="E79" s="244" t="str" cm="1">
        <f t="array" ref="E79">IF($G$79&lt;=" "," ",INDEX($E$4:$U$4,MATCH(TRUE,$E$21:$U$21&lt;&gt;"",0)+6))</f>
        <v xml:space="preserve"> </v>
      </c>
      <c r="F79" s="245"/>
      <c r="G79" s="121" t="str" cm="1">
        <f t="array" ref="G79">IFERROR(INDEX($E$21:$U$21,MATCH(TRUE,$E$21:$U$21&lt;&gt;"",0)+6),"")</f>
        <v/>
      </c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X79" s="97"/>
      <c r="Y79" s="97"/>
      <c r="Z79" s="97"/>
      <c r="AA79" s="97"/>
      <c r="AB79" s="97"/>
      <c r="AC79" s="97"/>
      <c r="AD79" s="97"/>
      <c r="AE79" s="97"/>
      <c r="AF79" s="97"/>
      <c r="AG79" s="97"/>
    </row>
    <row r="80" spans="1:33" s="122" customFormat="1" ht="21.25" customHeight="1" x14ac:dyDescent="0.5">
      <c r="A80" s="244" t="str" cm="1">
        <f t="array" ref="A80">IF($C$80&lt;=" "," ",INDEX($E$4:$U$4,MATCH(TRUE,$E$20:$U$20&lt;&gt;"",0)+7))</f>
        <v xml:space="preserve"> </v>
      </c>
      <c r="B80" s="245"/>
      <c r="C80" s="121" t="str" cm="1">
        <f t="array" ref="C80">IFERROR(INDEX($E$20:$U$20,MATCH(TRUE,$E$20:$U$20&lt;&gt;"",0)+7),"")</f>
        <v/>
      </c>
      <c r="D80" s="132"/>
      <c r="E80" s="244" t="str" cm="1">
        <f t="array" ref="E80">IF($G$80&lt;=" "," ",INDEX($E$4:$U$4,MATCH(TRUE,$E$21:$U$21&lt;&gt;"",0)+7))</f>
        <v xml:space="preserve"> </v>
      </c>
      <c r="F80" s="245"/>
      <c r="G80" s="121" t="str" cm="1">
        <f t="array" ref="G80">IFERROR(INDEX($E$21:$U$21,MATCH(TRUE,$E$21:$U$21&lt;&gt;"",0)+7),"")</f>
        <v/>
      </c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X80" s="97"/>
      <c r="Y80" s="97"/>
      <c r="Z80" s="97"/>
      <c r="AA80" s="97"/>
      <c r="AB80" s="97"/>
      <c r="AC80" s="97"/>
      <c r="AD80" s="97"/>
      <c r="AE80" s="97"/>
      <c r="AF80" s="97"/>
      <c r="AG80" s="97"/>
    </row>
    <row r="81" spans="1:75" s="122" customFormat="1" ht="21.25" customHeight="1" x14ac:dyDescent="0.5">
      <c r="A81" s="244" t="str" cm="1">
        <f t="array" ref="A81">IF($C$81&lt;=" "," ",INDEX($E$4:$U$4,MATCH(TRUE,$E$20:$U$20&lt;&gt;"",0)+8))</f>
        <v xml:space="preserve"> </v>
      </c>
      <c r="B81" s="245"/>
      <c r="C81" s="121" t="str" cm="1">
        <f t="array" ref="C81">IFERROR(INDEX($E$20:$U$20,MATCH(TRUE,$E$20:$U$20&lt;&gt;"",0)+8),"")</f>
        <v/>
      </c>
      <c r="D81" s="132"/>
      <c r="E81" s="244" t="str" cm="1">
        <f t="array" ref="E81">IF($G$81&lt;=" "," ",INDEX($E$4:$U$4,MATCH(TRUE,$E$21:$U$21&lt;&gt;"",0)+8))</f>
        <v xml:space="preserve"> </v>
      </c>
      <c r="F81" s="245"/>
      <c r="G81" s="121" t="str" cm="1">
        <f t="array" ref="G81">IFERROR(INDEX($E$21:$U$21,MATCH(TRUE,$E$21:$U$21&lt;&gt;"",0)+8),"")</f>
        <v/>
      </c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X81" s="97"/>
      <c r="Y81" s="97"/>
      <c r="Z81" s="97"/>
      <c r="AA81" s="97"/>
      <c r="AB81" s="97"/>
      <c r="AC81" s="97"/>
      <c r="AD81" s="97"/>
      <c r="AE81" s="97"/>
      <c r="AF81" s="97"/>
      <c r="AG81" s="97"/>
    </row>
    <row r="82" spans="1:75" s="122" customFormat="1" ht="22.1" customHeight="1" x14ac:dyDescent="0.5">
      <c r="A82" s="244" t="str" cm="1">
        <f t="array" ref="A82">IF($C$82&lt;=" "," ",INDEX($E$4:$U$4,MATCH(TRUE,$E$20:$U$20&lt;&gt;"",0)+9))</f>
        <v xml:space="preserve"> </v>
      </c>
      <c r="B82" s="245"/>
      <c r="C82" s="121" t="str" cm="1">
        <f t="array" ref="C82">IFERROR(INDEX($E$20:$U$20,MATCH(TRUE,$E$20:$U$20&lt;&gt;"",0)+9),"")</f>
        <v/>
      </c>
      <c r="D82" s="132"/>
      <c r="E82" s="244" t="str" cm="1">
        <f t="array" ref="E82">IF($G$82&lt;=" "," ",INDEX($E$4:$U$4,MATCH(TRUE,$E$21:$U$21&lt;&gt;"",0)+9))</f>
        <v xml:space="preserve"> </v>
      </c>
      <c r="F82" s="245"/>
      <c r="G82" s="121" t="str" cm="1">
        <f t="array" ref="G82">IFERROR(INDEX($E$21:$U$21,MATCH(TRUE,$E$21:$U$21&lt;&gt;"",0)+9),"")</f>
        <v/>
      </c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X82" s="97"/>
      <c r="Y82" s="97"/>
      <c r="Z82" s="97"/>
      <c r="AA82" s="97"/>
      <c r="AB82" s="97"/>
      <c r="AC82" s="97"/>
      <c r="AD82" s="97"/>
      <c r="AE82" s="97"/>
      <c r="AF82" s="97"/>
      <c r="AG82" s="97"/>
    </row>
    <row r="83" spans="1:75" x14ac:dyDescent="0.6">
      <c r="AL83" s="203" t="s">
        <v>47</v>
      </c>
      <c r="AM83" s="204" t="str">
        <f>$B$5</f>
        <v>colaborador1</v>
      </c>
      <c r="AN83" s="204" t="str">
        <f>$B$6</f>
        <v>colaborador6</v>
      </c>
      <c r="AO83" s="204" t="str">
        <f>$B$7</f>
        <v>colaborador10</v>
      </c>
      <c r="AP83" s="204" t="str">
        <f>$B$8</f>
        <v>colaborador13</v>
      </c>
      <c r="AQ83" s="204" t="str">
        <f>$B$9</f>
        <v>colaborador8</v>
      </c>
      <c r="AR83" s="204" t="str">
        <f>$B$10</f>
        <v>colaborador5</v>
      </c>
      <c r="AS83" s="204" t="str">
        <f>$B$11</f>
        <v>colaborador7</v>
      </c>
      <c r="AT83" s="204" t="str">
        <f>$B$12</f>
        <v>colaborador14</v>
      </c>
      <c r="AU83" s="204" t="str">
        <f>$B$13</f>
        <v>colaborador4</v>
      </c>
      <c r="AV83" s="204" t="str">
        <f>$B$14</f>
        <v>colaborador3</v>
      </c>
      <c r="AW83" s="204" t="str">
        <f>$B$15</f>
        <v>colaborador15</v>
      </c>
      <c r="AX83" s="204" t="str">
        <f>$B$16</f>
        <v>colaborador9</v>
      </c>
      <c r="AY83" s="204" t="str">
        <f>$B$17</f>
        <v>colaborador12</v>
      </c>
      <c r="AZ83" s="204" t="str">
        <f>$B$18</f>
        <v>colaborador2</v>
      </c>
      <c r="BA83" s="204" t="str">
        <f>$B$19</f>
        <v>colaborador18</v>
      </c>
      <c r="BB83" s="204" t="str">
        <f>$B$20</f>
        <v>colaborador16</v>
      </c>
      <c r="BC83" s="204" t="str">
        <f>$B$21</f>
        <v>colaborador17</v>
      </c>
      <c r="BD83" s="124"/>
      <c r="BE83" s="246" t="s">
        <v>27</v>
      </c>
      <c r="BF83" s="246"/>
      <c r="BG83" s="246"/>
      <c r="BH83" s="246"/>
      <c r="BI83" s="246"/>
      <c r="BJ83" s="246"/>
      <c r="BK83" s="246"/>
      <c r="BL83" s="246"/>
      <c r="BM83" s="246"/>
      <c r="BN83" s="246"/>
      <c r="BO83" s="246"/>
      <c r="BP83" s="246"/>
      <c r="BQ83" s="246"/>
      <c r="BR83" s="246"/>
      <c r="BS83" s="246"/>
      <c r="BT83" s="246"/>
      <c r="BU83" s="246"/>
      <c r="BV83" s="246"/>
      <c r="BW83" s="246"/>
    </row>
    <row r="84" spans="1:75" x14ac:dyDescent="0.6">
      <c r="AL84" s="205" t="s">
        <v>27</v>
      </c>
      <c r="AM84" s="206">
        <f>SUM($BF$84:$BW$84)</f>
        <v>0</v>
      </c>
      <c r="AN84" s="206">
        <f>SUM($BF$85:$BW$85)</f>
        <v>0</v>
      </c>
      <c r="AO84" s="206">
        <f>SUM($BF$86:$BW$86)</f>
        <v>0</v>
      </c>
      <c r="AP84" s="206">
        <f>SUM($BF$87:$BW$87)</f>
        <v>0</v>
      </c>
      <c r="AQ84" s="206">
        <f>SUM($BF$88:$BW$88)</f>
        <v>0</v>
      </c>
      <c r="AR84" s="206">
        <f>SUM($BF$89:$BW$89)</f>
        <v>0</v>
      </c>
      <c r="AS84" s="206">
        <f>SUM($BF$90:$BW$90)</f>
        <v>0</v>
      </c>
      <c r="AT84" s="206">
        <f>SUM($BF$91:$BW$91)</f>
        <v>0</v>
      </c>
      <c r="AU84" s="206">
        <f>SUM($BF$92:$BW$92)</f>
        <v>0</v>
      </c>
      <c r="AV84" s="206">
        <f>SUM($BF$93:$BW$93)</f>
        <v>0</v>
      </c>
      <c r="AW84" s="206">
        <f>SUM($BF$94:$BW$94)</f>
        <v>0</v>
      </c>
      <c r="AX84" s="206">
        <f>SUM($BF$95:$BW$95)</f>
        <v>0</v>
      </c>
      <c r="AY84" s="206">
        <f>SUM($BF$96:$BW$96)</f>
        <v>0</v>
      </c>
      <c r="AZ84" s="206">
        <f>SUM($BF$97:$BW$97)</f>
        <v>0</v>
      </c>
      <c r="BA84" s="206">
        <f>SUM($BF$98:$BW$98)</f>
        <v>0</v>
      </c>
      <c r="BB84" s="206">
        <f>SUM($BF$99:$BW$99)</f>
        <v>0</v>
      </c>
      <c r="BC84" s="206">
        <f>SUM($BF$100:$BW$100)</f>
        <v>0</v>
      </c>
      <c r="BD84" s="124"/>
      <c r="BE84" s="207" t="str">
        <f>$B$5</f>
        <v>colaborador1</v>
      </c>
      <c r="BF84" s="208" t="str">
        <f>IF($D$5="ECHO 21",1,"0")</f>
        <v>0</v>
      </c>
      <c r="BG84" s="208" t="str">
        <f>IF($E$5="ECHO 21",1,"0")</f>
        <v>0</v>
      </c>
      <c r="BH84" s="208" t="str">
        <f>IF($F$5="ECHO 21",1,"0")</f>
        <v>0</v>
      </c>
      <c r="BI84" s="208" t="str">
        <f>IF($G$5="ECHO 21",1,"0")</f>
        <v>0</v>
      </c>
      <c r="BJ84" s="208" t="str">
        <f>IF($H$5="ECHO 21",1,"0")</f>
        <v>0</v>
      </c>
      <c r="BK84" s="208" t="str">
        <f>IF(I5="ECHO 21",1,"0")</f>
        <v>0</v>
      </c>
      <c r="BL84" s="208" t="str">
        <f>IF($J$5="ECHO 21",1,"0")</f>
        <v>0</v>
      </c>
      <c r="BM84" s="208" t="str">
        <f>IF($K$5="ECHO 21",1,"0")</f>
        <v>0</v>
      </c>
      <c r="BN84" s="208" t="str">
        <f>IF($L$5="ECHO 21",1,"0")</f>
        <v>0</v>
      </c>
      <c r="BO84" s="208" t="str">
        <f>IF($M$5="ECHO 21",1,"0")</f>
        <v>0</v>
      </c>
      <c r="BP84" s="208" t="str">
        <f>IF($N$5="ECHO 21",1,"0")</f>
        <v>0</v>
      </c>
      <c r="BQ84" s="208" t="str">
        <f>IF($O$5="ECHO 21",1,"0")</f>
        <v>0</v>
      </c>
      <c r="BR84" s="208" t="str">
        <f>IF($P$5="ECHO 21",1,"0")</f>
        <v>0</v>
      </c>
      <c r="BS84" s="208" t="str">
        <f>IF($Q$5="ECHO 21",1,"0")</f>
        <v>0</v>
      </c>
      <c r="BT84" s="208" t="str">
        <f>IF($R$5="ECHO 21",1,"0")</f>
        <v>0</v>
      </c>
      <c r="BU84" s="208" t="str">
        <f>IF($S$5="ECHO 21",1,"0")</f>
        <v>0</v>
      </c>
      <c r="BV84" s="208" t="str">
        <f>IF($T$5="ECHO 21",1,"0")</f>
        <v>0</v>
      </c>
      <c r="BW84" s="208" t="str">
        <f>IF($U$5="ECHO 21",1,"0")</f>
        <v>0</v>
      </c>
    </row>
    <row r="85" spans="1:75" x14ac:dyDescent="0.6">
      <c r="AL85" s="205" t="s">
        <v>41</v>
      </c>
      <c r="AM85" s="206">
        <f>SUM($BF$103:$BW$103)</f>
        <v>0</v>
      </c>
      <c r="AN85" s="206">
        <f>SUM($BF$104:$BW$104)</f>
        <v>0</v>
      </c>
      <c r="AO85" s="206">
        <f>SUM($BF$105:$BW$105)</f>
        <v>0</v>
      </c>
      <c r="AP85" s="206">
        <f>SUM($BF$106:$BW$106)</f>
        <v>0</v>
      </c>
      <c r="AQ85" s="206">
        <f>SUM($BF$107:$BW$107)</f>
        <v>0</v>
      </c>
      <c r="AR85" s="206">
        <f>SUM($BF$108:$BW$108)</f>
        <v>0</v>
      </c>
      <c r="AS85" s="206">
        <f>SUM($BF$109:$BW$109)</f>
        <v>0</v>
      </c>
      <c r="AT85" s="206">
        <f>SUM($BF$110:$BW$110)</f>
        <v>0</v>
      </c>
      <c r="AU85" s="206">
        <f>SUM($BF$111:$BW$111)</f>
        <v>0</v>
      </c>
      <c r="AV85" s="206">
        <f>SUM($BF$112:$BW$112)</f>
        <v>0</v>
      </c>
      <c r="AW85" s="206">
        <f>SUM($BF$113:$BW$113)</f>
        <v>0</v>
      </c>
      <c r="AX85" s="206">
        <f>SUM($BF$114:$BW$114)</f>
        <v>0</v>
      </c>
      <c r="AY85" s="206">
        <f>SUM($BF$115:$BW$115)</f>
        <v>0</v>
      </c>
      <c r="AZ85" s="206">
        <f>SUM($BF$116:$BW$116)</f>
        <v>0</v>
      </c>
      <c r="BA85" s="206">
        <f>SUM($BF$117:$BW$117)</f>
        <v>0</v>
      </c>
      <c r="BB85" s="206">
        <f>SUM($BF$118:$BW$118)</f>
        <v>0</v>
      </c>
      <c r="BC85" s="206">
        <f>SUM($BF$119:$BW$119)</f>
        <v>0</v>
      </c>
      <c r="BD85" s="124"/>
      <c r="BE85" s="207" t="str">
        <f>$B$6</f>
        <v>colaborador6</v>
      </c>
      <c r="BF85" s="208" t="str">
        <f>IF($D$6="ECHO 21",1,"0")</f>
        <v>0</v>
      </c>
      <c r="BG85" s="208" t="str">
        <f>IF($E$6="ECHO 21",1,"0")</f>
        <v>0</v>
      </c>
      <c r="BH85" s="208" t="str">
        <f>IF($F$6="ECHO 21",1,"0")</f>
        <v>0</v>
      </c>
      <c r="BI85" s="208" t="str">
        <f>IF($G$6="ECHO 21",1,"0")</f>
        <v>0</v>
      </c>
      <c r="BJ85" s="208" t="str">
        <f>IF($H$6="ECHO 21",1,"0")</f>
        <v>0</v>
      </c>
      <c r="BK85" s="208" t="str">
        <f>IF(I6="ECHO 21",1,"0")</f>
        <v>0</v>
      </c>
      <c r="BL85" s="208" t="str">
        <f>IF($J$6="ECHO 21",1,"0")</f>
        <v>0</v>
      </c>
      <c r="BM85" s="208" t="str">
        <f>IF($K$6="ECHO 21",1,"0")</f>
        <v>0</v>
      </c>
      <c r="BN85" s="208" t="str">
        <f>IF($L$6="ECHO 21",1,"0")</f>
        <v>0</v>
      </c>
      <c r="BO85" s="208" t="str">
        <f>IF($M$6="ECHO 21",1,"0")</f>
        <v>0</v>
      </c>
      <c r="BP85" s="208" t="str">
        <f>IF($N$6="ECHO 21",1,"0")</f>
        <v>0</v>
      </c>
      <c r="BQ85" s="208" t="str">
        <f>IF($O$6="ECHO 21",1,"0")</f>
        <v>0</v>
      </c>
      <c r="BR85" s="208" t="str">
        <f>IF(P6="ECHO 21",1,"0")</f>
        <v>0</v>
      </c>
      <c r="BS85" s="208" t="str">
        <f>IF($Q$6="ECHO 21",1,"0")</f>
        <v>0</v>
      </c>
      <c r="BT85" s="208" t="str">
        <f>IF($R$6="ECHO 21",1,"0")</f>
        <v>0</v>
      </c>
      <c r="BU85" s="208" t="str">
        <f>IF($S$6="ECHO 21",1,"0")</f>
        <v>0</v>
      </c>
      <c r="BV85" s="208" t="str">
        <f>IF($T$6="ECHO 21",1,"0")</f>
        <v>0</v>
      </c>
      <c r="BW85" s="208" t="str">
        <f>IF($U$6="ECHO 21",1,"0")</f>
        <v>0</v>
      </c>
    </row>
    <row r="86" spans="1:75" x14ac:dyDescent="0.6">
      <c r="AL86" s="205" t="s">
        <v>48</v>
      </c>
      <c r="AM86" s="206">
        <f>SUM($BF$122:$BW$122)</f>
        <v>0</v>
      </c>
      <c r="AN86" s="206">
        <f>SUM($BF$123:$BW$123)</f>
        <v>0</v>
      </c>
      <c r="AO86" s="206">
        <f>SUM($BF$124:$BW$124)</f>
        <v>0</v>
      </c>
      <c r="AP86" s="206">
        <f>SUM($BF$125:$BW$125)</f>
        <v>0</v>
      </c>
      <c r="AQ86" s="206">
        <f>SUM($BF$126:$BW$126)</f>
        <v>0</v>
      </c>
      <c r="AR86" s="206">
        <f>SUM($BF$127:$BW$127)</f>
        <v>0</v>
      </c>
      <c r="AS86" s="206">
        <f>SUM($BF$128:$BW$128)</f>
        <v>0</v>
      </c>
      <c r="AT86" s="206">
        <f>SUM($BF$129:$BW$129)</f>
        <v>0</v>
      </c>
      <c r="AU86" s="206">
        <f>SUM($BF$130:$BW$130)</f>
        <v>0</v>
      </c>
      <c r="AV86" s="206">
        <f>SUM($BF$131:$BW$131)</f>
        <v>0</v>
      </c>
      <c r="AW86" s="206">
        <f>SUM($BF$132:$BW$132)</f>
        <v>0</v>
      </c>
      <c r="AX86" s="206">
        <f>SUM($BF$133:$BW$133)</f>
        <v>0</v>
      </c>
      <c r="AY86" s="209">
        <f>SUM($BF$134:$BW$134)</f>
        <v>0</v>
      </c>
      <c r="AZ86" s="206">
        <f>SUM($BF$135:$BW$135)</f>
        <v>0</v>
      </c>
      <c r="BA86" s="206">
        <f>SUM($BF$136:$BW$136)</f>
        <v>0</v>
      </c>
      <c r="BB86" s="206">
        <f>SUM($BF$137:$BW$137)</f>
        <v>0</v>
      </c>
      <c r="BC86" s="206">
        <f>SUM($BF$138:$BW$138)</f>
        <v>0</v>
      </c>
      <c r="BD86" s="124"/>
      <c r="BE86" s="207" t="str">
        <f>$B$7</f>
        <v>colaborador10</v>
      </c>
      <c r="BF86" s="208" t="str">
        <f>IF($D$7="ECHO 21",1,"0")</f>
        <v>0</v>
      </c>
      <c r="BG86" s="208" t="str">
        <f>IF($E$7="ECHO 21",1,"0")</f>
        <v>0</v>
      </c>
      <c r="BH86" s="208" t="str">
        <f>IF($F$7="ECHO 21",1,"0")</f>
        <v>0</v>
      </c>
      <c r="BI86" s="208" t="str">
        <f>IF($G$7="ECHO 21",1,"0")</f>
        <v>0</v>
      </c>
      <c r="BJ86" s="208" t="str">
        <f>IF($H$7="ECHO 21",1,"0")</f>
        <v>0</v>
      </c>
      <c r="BK86" s="208" t="str">
        <f>IF(I7="ECHO 21",1,"0")</f>
        <v>0</v>
      </c>
      <c r="BL86" s="208" t="str">
        <f>IF($J$7="ECHO 21",1,"0")</f>
        <v>0</v>
      </c>
      <c r="BM86" s="208" t="str">
        <f>IF($K$7="ECHO 21",1,"0")</f>
        <v>0</v>
      </c>
      <c r="BN86" s="208" t="str">
        <f>IF($L$7="ECHO 21",1,"0")</f>
        <v>0</v>
      </c>
      <c r="BO86" s="208" t="str">
        <f>IF($M$7="ECHO 21",1,"0")</f>
        <v>0</v>
      </c>
      <c r="BP86" s="208" t="str">
        <f>IF($N$7="ECHO 21",1,"0")</f>
        <v>0</v>
      </c>
      <c r="BQ86" s="208" t="str">
        <f>IF($O$7="ECHO 21",1,"0")</f>
        <v>0</v>
      </c>
      <c r="BR86" s="208" t="str">
        <f>IF($P$7="ECHO 21",1,"0")</f>
        <v>0</v>
      </c>
      <c r="BS86" s="208" t="str">
        <f>IF($Q$7="ECHO 21",1,"0")</f>
        <v>0</v>
      </c>
      <c r="BT86" s="208" t="str">
        <f>IF($R$7="ECHO 21",1,"0")</f>
        <v>0</v>
      </c>
      <c r="BU86" s="208" t="str">
        <f>IF($S$7="ECHO 21",1,"0")</f>
        <v>0</v>
      </c>
      <c r="BV86" s="208" t="str">
        <f>IF($T$7="ECHO 21",1,"0")</f>
        <v>0</v>
      </c>
      <c r="BW86" s="208" t="str">
        <f>IF($U$7="ECHO 21",1,"0")</f>
        <v>0</v>
      </c>
    </row>
    <row r="87" spans="1:75" x14ac:dyDescent="0.6">
      <c r="AL87" s="205" t="s">
        <v>55</v>
      </c>
      <c r="AM87" s="206">
        <f>SUM($BF$141:$BW$141)</f>
        <v>0</v>
      </c>
      <c r="AN87" s="206">
        <f>SUM($BF$142:$BW$142)</f>
        <v>0</v>
      </c>
      <c r="AO87" s="206">
        <f>SUM($BF$143:$BW$143)</f>
        <v>0</v>
      </c>
      <c r="AP87" s="206">
        <f>SUM($BF$144:$BW$144)</f>
        <v>0</v>
      </c>
      <c r="AQ87" s="206">
        <f>SUM($BF$145:$BW$145)</f>
        <v>0</v>
      </c>
      <c r="AR87" s="206">
        <f>SUM($BF$146:$BW$146)</f>
        <v>0</v>
      </c>
      <c r="AS87" s="206">
        <f>SUM($BF$147:$BW$147)</f>
        <v>0</v>
      </c>
      <c r="AT87" s="206">
        <f>SUM($BF$148:$BW$148)</f>
        <v>0</v>
      </c>
      <c r="AU87" s="206">
        <f>SUM($BF$149:$BW$149)</f>
        <v>0</v>
      </c>
      <c r="AV87" s="206">
        <f>SUM($BF$150:$BW$150)</f>
        <v>0</v>
      </c>
      <c r="AW87" s="206">
        <f>SUM($BF$151:$BW$151)</f>
        <v>0</v>
      </c>
      <c r="AX87" s="206">
        <f>SUM($BF$152:$BW$152)</f>
        <v>0</v>
      </c>
      <c r="AY87" s="206">
        <f>SUM($BF$153:$BW$153)</f>
        <v>0</v>
      </c>
      <c r="AZ87" s="206">
        <f>SUM($BF$154:$BW$154)</f>
        <v>0</v>
      </c>
      <c r="BA87" s="206">
        <f>SUM($BF$155:$BW$155)</f>
        <v>0</v>
      </c>
      <c r="BB87" s="206">
        <f>SUM($BF$156:$BW$156)</f>
        <v>0</v>
      </c>
      <c r="BC87" s="206">
        <f>SUM($BF$157:$BW$157)</f>
        <v>0</v>
      </c>
      <c r="BD87" s="124"/>
      <c r="BE87" s="207" t="str">
        <f>$B$8</f>
        <v>colaborador13</v>
      </c>
      <c r="BF87" s="208" t="str">
        <f>IF($D$8="ECHO 21",1,"0")</f>
        <v>0</v>
      </c>
      <c r="BG87" s="208" t="str">
        <f>IF($E$8="ECHO 21",1,"0")</f>
        <v>0</v>
      </c>
      <c r="BH87" s="208" t="str">
        <f>IF($F$8="ECHO 21",1,"0")</f>
        <v>0</v>
      </c>
      <c r="BI87" s="208" t="str">
        <f>IF($G$8="ECHO 21",1,"0")</f>
        <v>0</v>
      </c>
      <c r="BJ87" s="208" t="str">
        <f>IF($H$8="ECHO 21",1,"0")</f>
        <v>0</v>
      </c>
      <c r="BK87" s="208" t="str">
        <f>IF(I8="ECHO 21",1,"0")</f>
        <v>0</v>
      </c>
      <c r="BL87" s="208" t="str">
        <f>IF($J$8="ECHO 21",1,"0")</f>
        <v>0</v>
      </c>
      <c r="BM87" s="208" t="str">
        <f>IF($K$8="ECHO 21",1,"0")</f>
        <v>0</v>
      </c>
      <c r="BN87" s="208" t="str">
        <f>IF($L$8="ECHO 21",1,"0")</f>
        <v>0</v>
      </c>
      <c r="BO87" s="208" t="str">
        <f>IF($M$8="ECHO 21",1,"0")</f>
        <v>0</v>
      </c>
      <c r="BP87" s="208" t="str">
        <f>IF($N$8="ECHO 21",1,"0")</f>
        <v>0</v>
      </c>
      <c r="BQ87" s="208" t="str">
        <f>IF($O$8="ECHO 21",1,"0")</f>
        <v>0</v>
      </c>
      <c r="BR87" s="208" t="str">
        <f>IF($P$8="ECHO 21",1,"0")</f>
        <v>0</v>
      </c>
      <c r="BS87" s="208" t="str">
        <f>IF($Q$8="ECHO 21",1,"0")</f>
        <v>0</v>
      </c>
      <c r="BT87" s="208" t="str">
        <f>IF($R$8="ECHO 21",1,"0")</f>
        <v>0</v>
      </c>
      <c r="BU87" s="208" t="str">
        <f>IF($S$8="ECHO 21",1,"0")</f>
        <v>0</v>
      </c>
      <c r="BV87" s="208" t="str">
        <f>IF($T$8="ECHO 21",1,"0")</f>
        <v>0</v>
      </c>
      <c r="BW87" s="208" t="str">
        <f>IF($U$8="ECHO 21",1,"0")</f>
        <v>0</v>
      </c>
    </row>
    <row r="88" spans="1:75" x14ac:dyDescent="0.6">
      <c r="AL88" s="205" t="s">
        <v>42</v>
      </c>
      <c r="AM88" s="206">
        <f>SUM($BF$160:$BW$160)</f>
        <v>0</v>
      </c>
      <c r="AN88" s="206">
        <f>SUM($BF$161:$BW$161)</f>
        <v>0</v>
      </c>
      <c r="AO88" s="206">
        <f>SUM($BF$162:$BW$162)</f>
        <v>0</v>
      </c>
      <c r="AP88" s="206">
        <f>SUM($BF$163:$BW$163)</f>
        <v>0</v>
      </c>
      <c r="AQ88" s="206">
        <f>SUM($BF$164:$BW$164)</f>
        <v>0</v>
      </c>
      <c r="AR88" s="206">
        <f>SUM($BF$165:$BW$165)</f>
        <v>0</v>
      </c>
      <c r="AS88" s="206">
        <f>SUM($BF$166:$BW$166)</f>
        <v>0</v>
      </c>
      <c r="AT88" s="206">
        <f>SUM($BF$167:$BW$167)</f>
        <v>0</v>
      </c>
      <c r="AU88" s="206">
        <f>SUM($BF$168:$BW$168)</f>
        <v>0</v>
      </c>
      <c r="AV88" s="206">
        <f>SUM($BF$169:$BW$169)</f>
        <v>0</v>
      </c>
      <c r="AW88" s="206">
        <f>SUM($BF$170:$BW$170)</f>
        <v>0</v>
      </c>
      <c r="AX88" s="206">
        <f>SUM($BF$171:$BW$171)</f>
        <v>0</v>
      </c>
      <c r="AY88" s="206">
        <f>SUM($BF$172:$BW$172)</f>
        <v>0</v>
      </c>
      <c r="AZ88" s="206">
        <f>SUM($BF$173:$BW$173)</f>
        <v>0</v>
      </c>
      <c r="BA88" s="206">
        <f>SUM($BF$174:$BW$174)</f>
        <v>0</v>
      </c>
      <c r="BB88" s="206">
        <f>SUM($BF$175:$BW$175)</f>
        <v>0</v>
      </c>
      <c r="BC88" s="206">
        <f>SUM($BF$176:$BW$176)</f>
        <v>0</v>
      </c>
      <c r="BD88" s="124"/>
      <c r="BE88" s="207" t="str">
        <f>$B$9</f>
        <v>colaborador8</v>
      </c>
      <c r="BF88" s="208" t="str">
        <f>IF($D$9="ECHO 21",1,"0")</f>
        <v>0</v>
      </c>
      <c r="BG88" s="208" t="str">
        <f>IF($E$9="ECHO 21",1,"0")</f>
        <v>0</v>
      </c>
      <c r="BH88" s="208" t="str">
        <f>IF($F$9="ECHO 21",1,"0")</f>
        <v>0</v>
      </c>
      <c r="BI88" s="208" t="str">
        <f>IF($G$9="ECHO 21",1,"0")</f>
        <v>0</v>
      </c>
      <c r="BJ88" s="208" t="str">
        <f>IF($H$9="ECHO 21",1,"0")</f>
        <v>0</v>
      </c>
      <c r="BK88" s="208" t="str">
        <f>IF($I$9="ECHO 21",1,"0")</f>
        <v>0</v>
      </c>
      <c r="BL88" s="208" t="str">
        <f>IF($J$9="ECHO 21",1,"0")</f>
        <v>0</v>
      </c>
      <c r="BM88" s="208" t="str">
        <f>IF($K$9="ECHO 21",1,"0")</f>
        <v>0</v>
      </c>
      <c r="BN88" s="208" t="str">
        <f>IF($L$9="ECHO 21",1,"0")</f>
        <v>0</v>
      </c>
      <c r="BO88" s="208" t="str">
        <f>IF($M$9="ECHO 21",1,"0")</f>
        <v>0</v>
      </c>
      <c r="BP88" s="208" t="str">
        <f>IF($N$9="ECHO 21",1,"0")</f>
        <v>0</v>
      </c>
      <c r="BQ88" s="208" t="str">
        <f>IF($O$9="ECHO 21",1,"0")</f>
        <v>0</v>
      </c>
      <c r="BR88" s="208" t="str">
        <f>IF($P$9="ECHO 21",1,"0")</f>
        <v>0</v>
      </c>
      <c r="BS88" s="208" t="str">
        <f>IF($Q$9="ECHO 21",1,"0")</f>
        <v>0</v>
      </c>
      <c r="BT88" s="208" t="str">
        <f>IF($R$9="ECHO 21",1,"0")</f>
        <v>0</v>
      </c>
      <c r="BU88" s="208" t="str">
        <f>IF($S$9="ECHO 21",1,"0")</f>
        <v>0</v>
      </c>
      <c r="BV88" s="208" t="str">
        <f>IF($T$9="ECHO 21",1,"0")</f>
        <v>0</v>
      </c>
      <c r="BW88" s="208" t="str">
        <f>IF($U$9="ECHO 21",1,"0")</f>
        <v>0</v>
      </c>
    </row>
    <row r="89" spans="1:75" x14ac:dyDescent="0.6">
      <c r="AL89" s="205" t="s">
        <v>65</v>
      </c>
      <c r="AM89" s="206">
        <f>SUM($BF$179:$BW$179)</f>
        <v>0</v>
      </c>
      <c r="AN89" s="206">
        <f>SUM($BF$180:$BW$180)</f>
        <v>0</v>
      </c>
      <c r="AO89" s="206">
        <f>SUM($BF$181:$BW$181)</f>
        <v>0</v>
      </c>
      <c r="AP89" s="206">
        <f>SUM($BF$182:$BW$182)</f>
        <v>0</v>
      </c>
      <c r="AQ89" s="206">
        <f>SUM($BF$183:$BW$183)</f>
        <v>0</v>
      </c>
      <c r="AR89" s="206">
        <f>SUM($BF$184:$BW$184)</f>
        <v>0</v>
      </c>
      <c r="AS89" s="206">
        <f>SUM($BF$185:$BW$185)</f>
        <v>0</v>
      </c>
      <c r="AT89" s="206">
        <f>SUM($BF$186:$BW$186)</f>
        <v>0</v>
      </c>
      <c r="AU89" s="206">
        <f>SUM($BF$187:$BW$187)</f>
        <v>0</v>
      </c>
      <c r="AV89" s="206">
        <f>SUM($BF$188:$BW$188)</f>
        <v>0</v>
      </c>
      <c r="AW89" s="206">
        <f>SUM($BF$189:$BW$189)</f>
        <v>0</v>
      </c>
      <c r="AX89" s="206">
        <f>SUM($BF$190:$BW$190)</f>
        <v>0</v>
      </c>
      <c r="AY89" s="206">
        <f>SUM($BF$191:$BW$191)</f>
        <v>0</v>
      </c>
      <c r="AZ89" s="206">
        <f>SUM($BF$192:$BW$192)</f>
        <v>0</v>
      </c>
      <c r="BA89" s="206">
        <f>SUM($BF$193:$BW$193)</f>
        <v>0</v>
      </c>
      <c r="BB89" s="206">
        <f>SUM($BF$194:$BW$194)</f>
        <v>0</v>
      </c>
      <c r="BC89" s="206">
        <f>SUM($BF$195:$BW$195)</f>
        <v>0</v>
      </c>
      <c r="BD89" s="124"/>
      <c r="BE89" s="207" t="str">
        <f>$B$10</f>
        <v>colaborador5</v>
      </c>
      <c r="BF89" s="208" t="str">
        <f>IF($D$10="ECHO 21",1,"0")</f>
        <v>0</v>
      </c>
      <c r="BG89" s="208" t="str">
        <f>IF($E$10="ECHO 21",1,"0")</f>
        <v>0</v>
      </c>
      <c r="BH89" s="208" t="str">
        <f>IF($F$10="ECHO 21",1,"0")</f>
        <v>0</v>
      </c>
      <c r="BI89" s="208" t="str">
        <f>IF($G$10="ECHO 21",1,"0")</f>
        <v>0</v>
      </c>
      <c r="BJ89" s="208" t="str">
        <f>IF($H$10="ECHO 21",1,"0")</f>
        <v>0</v>
      </c>
      <c r="BK89" s="208" t="str">
        <f>IF($I$10="ECHO 21",1,"0")</f>
        <v>0</v>
      </c>
      <c r="BL89" s="208" t="str">
        <f>IF($J$10="ECHO 21",1,"0")</f>
        <v>0</v>
      </c>
      <c r="BM89" s="208" t="str">
        <f>IF($K$10="ECHO 21",1,"0")</f>
        <v>0</v>
      </c>
      <c r="BN89" s="208" t="str">
        <f>IF($L$10="ECHO 21",1,"0")</f>
        <v>0</v>
      </c>
      <c r="BO89" s="208" t="str">
        <f>IF($M$10="ECHO 21",1,"0")</f>
        <v>0</v>
      </c>
      <c r="BP89" s="208" t="str">
        <f>IF($N$10="ECHO 21",1,"0")</f>
        <v>0</v>
      </c>
      <c r="BQ89" s="208" t="str">
        <f>IF($O$10="ECHO 21",1,"0")</f>
        <v>0</v>
      </c>
      <c r="BR89" s="208" t="str">
        <f>IF($P$10="ECHO 21",1,"0")</f>
        <v>0</v>
      </c>
      <c r="BS89" s="208" t="str">
        <f>IF($Q$10="ECHO 21",1,"0")</f>
        <v>0</v>
      </c>
      <c r="BT89" s="208" t="str">
        <f>IF($Q$11="ECHO 21",1,"0")</f>
        <v>0</v>
      </c>
      <c r="BU89" s="208" t="str">
        <f>IF($S$10="ECHO 21",1,"0")</f>
        <v>0</v>
      </c>
      <c r="BV89" s="208" t="str">
        <f>IF($T$10="ECHO 21",1,"0")</f>
        <v>0</v>
      </c>
      <c r="BW89" s="208" t="str">
        <f>IF($U$10="ECHO 21",1,"0")</f>
        <v>0</v>
      </c>
    </row>
    <row r="90" spans="1:75" x14ac:dyDescent="0.6">
      <c r="AL90" s="205" t="s">
        <v>68</v>
      </c>
      <c r="AM90" s="206">
        <f>SUM($BF$198:$BW$198)</f>
        <v>0</v>
      </c>
      <c r="AN90" s="206">
        <f>SUM($BF$199:$BW$199)</f>
        <v>0</v>
      </c>
      <c r="AO90" s="206">
        <f>SUM($BF$200:$BW$200)</f>
        <v>0</v>
      </c>
      <c r="AP90" s="206">
        <f>SUM($BF$201:$BW$201)</f>
        <v>0</v>
      </c>
      <c r="AQ90" s="206">
        <f>SUM($BF$202:$BW$202)</f>
        <v>0</v>
      </c>
      <c r="AR90" s="206">
        <f>SUM($BF$203:$BW$203)</f>
        <v>0</v>
      </c>
      <c r="AS90" s="206">
        <f>SUM($BF$204:$BW$204)</f>
        <v>0</v>
      </c>
      <c r="AT90" s="206">
        <f>SUM($BF$205:$BW$205)</f>
        <v>0</v>
      </c>
      <c r="AU90" s="206">
        <f>SUM($BF$206:$BW$206)</f>
        <v>0</v>
      </c>
      <c r="AV90" s="206">
        <f>SUM($BF$207:$BW$207)</f>
        <v>0</v>
      </c>
      <c r="AW90" s="206">
        <f>SUM($BF$208:$BW$208)</f>
        <v>0</v>
      </c>
      <c r="AX90" s="206">
        <f>SUM($BF$209:$BW$209)</f>
        <v>0</v>
      </c>
      <c r="AY90" s="206">
        <f>SUM($BF$210:$BW$210)</f>
        <v>0</v>
      </c>
      <c r="AZ90" s="206">
        <f>SUM($BF$211:$BW$211)</f>
        <v>0</v>
      </c>
      <c r="BA90" s="206">
        <f>SUM($BF$212:$BW$212)</f>
        <v>0</v>
      </c>
      <c r="BB90" s="206">
        <f>SUM($BF$213:$BW$213)</f>
        <v>0</v>
      </c>
      <c r="BC90" s="206">
        <f>SUM($BF$214:$BW$214)</f>
        <v>0</v>
      </c>
      <c r="BD90" s="124"/>
      <c r="BE90" s="207" t="str">
        <f>$B$11</f>
        <v>colaborador7</v>
      </c>
      <c r="BF90" s="208" t="str">
        <f>IF(D11="ECHO 21",1,"0")</f>
        <v>0</v>
      </c>
      <c r="BG90" s="208" t="str">
        <f>IF(E11="ECHO 21",1,"0")</f>
        <v>0</v>
      </c>
      <c r="BH90" s="208" t="str">
        <f>IF($F$11="ECHO 21",1,"0")</f>
        <v>0</v>
      </c>
      <c r="BI90" s="208" t="str">
        <f>IF($G$11="ECHO 21",1,"0")</f>
        <v>0</v>
      </c>
      <c r="BJ90" s="208" t="str">
        <f>IF($H$11="ECHO 21",1,"0")</f>
        <v>0</v>
      </c>
      <c r="BK90" s="208" t="str">
        <f>IF($I$11="ECHO 21",1,"0")</f>
        <v>0</v>
      </c>
      <c r="BL90" s="208" t="str">
        <f>IF($J$11="ECHO 21",1,"0")</f>
        <v>0</v>
      </c>
      <c r="BM90" s="208" t="str">
        <f>IF($K$11="ECHO 21",1,"0")</f>
        <v>0</v>
      </c>
      <c r="BN90" s="208" t="str">
        <f>IF($L$11="ECHO 21",1,"0")</f>
        <v>0</v>
      </c>
      <c r="BO90" s="208" t="str">
        <f>IF($M$11="ECHO 21",1,"0")</f>
        <v>0</v>
      </c>
      <c r="BP90" s="208" t="str">
        <f>IF($N$11="ECHO 21",1,"0")</f>
        <v>0</v>
      </c>
      <c r="BQ90" s="208" t="str">
        <f>IF($O$11="ECHO 21",1,"0")</f>
        <v>0</v>
      </c>
      <c r="BR90" s="208" t="str">
        <f>IF($P$11="ECHO 21",1,"0")</f>
        <v>0</v>
      </c>
      <c r="BS90" s="208" t="str">
        <f>IF($Q$11="ECHO 21",1,"0")</f>
        <v>0</v>
      </c>
      <c r="BT90" s="208" t="str">
        <f>IF($R$11="ECHO 21",1,"0")</f>
        <v>0</v>
      </c>
      <c r="BU90" s="208" t="str">
        <f>IF($S$11="ECHO 21",1,"0")</f>
        <v>0</v>
      </c>
      <c r="BV90" s="208" t="str">
        <f>IF($T$11="ECHO 21",1,"0")</f>
        <v>0</v>
      </c>
      <c r="BW90" s="208" t="str">
        <f>IF($U$11="ECHO 21",1,"0")</f>
        <v>0</v>
      </c>
    </row>
    <row r="91" spans="1:75" x14ac:dyDescent="0.6">
      <c r="AL91" s="205" t="s">
        <v>71</v>
      </c>
      <c r="AM91" s="206">
        <f>SUM($BF$217:$BW$217)</f>
        <v>0</v>
      </c>
      <c r="AN91" s="206">
        <f>SUM($BF$218:$BW$218)</f>
        <v>0</v>
      </c>
      <c r="AO91" s="206">
        <f>SUM($BF$219:$BW$219)</f>
        <v>0</v>
      </c>
      <c r="AP91" s="206">
        <f>SUM($BF$220:$BW$220)</f>
        <v>0</v>
      </c>
      <c r="AQ91" s="206">
        <f>SUM($BF$221:$BW$221)</f>
        <v>0</v>
      </c>
      <c r="AR91" s="206">
        <f>SUM($BF$222:$BW$222)</f>
        <v>0</v>
      </c>
      <c r="AS91" s="206">
        <f>SUM($BF$223:$BW$223)</f>
        <v>0</v>
      </c>
      <c r="AT91" s="206">
        <f>SUM($BF$224:$BW$224)</f>
        <v>0</v>
      </c>
      <c r="AU91" s="206">
        <f>SUM($BF$225:$BW$225)</f>
        <v>0</v>
      </c>
      <c r="AV91" s="206">
        <f>SUM($BF$226:$BW$226)</f>
        <v>0</v>
      </c>
      <c r="AW91" s="206">
        <f>SUM($BF$227:$BW$227)</f>
        <v>0</v>
      </c>
      <c r="AX91" s="206">
        <f>SUM($BF$228:$BW$228)</f>
        <v>0</v>
      </c>
      <c r="AY91" s="206">
        <f>SUM($BF$229:$BW$229)</f>
        <v>0</v>
      </c>
      <c r="AZ91" s="206">
        <f>SUM($BF$230:$BW$230)</f>
        <v>0</v>
      </c>
      <c r="BA91" s="206">
        <f>SUM($BF$231:$BW$231)</f>
        <v>0</v>
      </c>
      <c r="BB91" s="206">
        <f>SUM($BF$232:$BW$232)</f>
        <v>0</v>
      </c>
      <c r="BC91" s="206">
        <f>SUM($BF$233:$BW$233)</f>
        <v>0</v>
      </c>
      <c r="BD91" s="124"/>
      <c r="BE91" s="207" t="str">
        <f>$B$12</f>
        <v>colaborador14</v>
      </c>
      <c r="BF91" s="208" t="str">
        <f>IF($D$12="ECHO 21",1,"0")</f>
        <v>0</v>
      </c>
      <c r="BG91" s="208" t="str">
        <f>IF($E$12="ECHO 21",1,"0")</f>
        <v>0</v>
      </c>
      <c r="BH91" s="208" t="str">
        <f>IF($F$12="ECHO 21",1,"0")</f>
        <v>0</v>
      </c>
      <c r="BI91" s="208" t="str">
        <f>IF($G$12="ECHO 21",1,"0")</f>
        <v>0</v>
      </c>
      <c r="BJ91" s="208" t="str">
        <f>IF($H$12="ECHO 21",1,"0")</f>
        <v>0</v>
      </c>
      <c r="BK91" s="208" t="str">
        <f>IF($I$12="ECHO 21",1,"0")</f>
        <v>0</v>
      </c>
      <c r="BL91" s="208" t="str">
        <f>IF($J$12="ECHO 21",1,"0")</f>
        <v>0</v>
      </c>
      <c r="BM91" s="208" t="str">
        <f>IF($K$12="ECHO 21",1,"0")</f>
        <v>0</v>
      </c>
      <c r="BN91" s="208" t="str">
        <f>IF($L$12="ECHO 21",1,"0")</f>
        <v>0</v>
      </c>
      <c r="BO91" s="208" t="str">
        <f>IF($M$12="ECHO 21",1,"0")</f>
        <v>0</v>
      </c>
      <c r="BP91" s="208" t="str">
        <f>IF($N$12="ECHO 21",1,"0")</f>
        <v>0</v>
      </c>
      <c r="BQ91" s="208" t="str">
        <f>IF($O$12="ECHO 21",1,"0")</f>
        <v>0</v>
      </c>
      <c r="BR91" s="208" t="str">
        <f>IF($P$12="ECHO 21",1,"0")</f>
        <v>0</v>
      </c>
      <c r="BS91" s="208" t="str">
        <f>IF($Q$12="ECHO 21",1,"0")</f>
        <v>0</v>
      </c>
      <c r="BT91" s="208" t="str">
        <f>IF($R$12="ECHO 21",1,"0")</f>
        <v>0</v>
      </c>
      <c r="BU91" s="208" t="str">
        <f>IF($S$12="ECHO 21",1,"0")</f>
        <v>0</v>
      </c>
      <c r="BV91" s="208" t="str">
        <f>IF($T$12="ECHO 21",1,"0")</f>
        <v>0</v>
      </c>
      <c r="BW91" s="208" t="str">
        <f>IF($U$12="ECHO 21",1,"0")</f>
        <v>0</v>
      </c>
    </row>
    <row r="92" spans="1:75" x14ac:dyDescent="0.6">
      <c r="AL92" s="205" t="s">
        <v>74</v>
      </c>
      <c r="AM92" s="206">
        <f>SUM($BF$236:$BW$236)</f>
        <v>0</v>
      </c>
      <c r="AN92" s="206">
        <f>SUM($BF$237:$BW$237)</f>
        <v>0</v>
      </c>
      <c r="AO92" s="206">
        <f>SUM($BF$238:$BW$238)</f>
        <v>0</v>
      </c>
      <c r="AP92" s="206">
        <f>SUM($BF$239:$BW$239)</f>
        <v>0</v>
      </c>
      <c r="AQ92" s="206">
        <f>SUM($BF$240:$BW$240)</f>
        <v>0</v>
      </c>
      <c r="AR92" s="206">
        <f>SUM($BF$241:$BW$241)</f>
        <v>0</v>
      </c>
      <c r="AS92" s="206">
        <f>SUM($BF$242:$BW$242)</f>
        <v>0</v>
      </c>
      <c r="AT92" s="206">
        <f>SUM($BF$243:$BW$243)</f>
        <v>0</v>
      </c>
      <c r="AU92" s="206">
        <f>SUM($BF$244:$BW$244)</f>
        <v>0</v>
      </c>
      <c r="AV92" s="206">
        <f>SUM($BF$245:$BW$245)</f>
        <v>0</v>
      </c>
      <c r="AW92" s="206">
        <f>SUM($BF$246:$BW$246)</f>
        <v>0</v>
      </c>
      <c r="AX92" s="206">
        <f>SUM($BF$247:$BW$247)</f>
        <v>0</v>
      </c>
      <c r="AY92" s="206">
        <f>SUM($BF$248:$BW$248)</f>
        <v>0</v>
      </c>
      <c r="AZ92" s="206">
        <f>SUM($BF$249:$BW$249)</f>
        <v>0</v>
      </c>
      <c r="BA92" s="206">
        <f>SUM($BF$250:$BW$250)</f>
        <v>0</v>
      </c>
      <c r="BB92" s="206">
        <f>SUM($BF$251:$BW$251)</f>
        <v>0</v>
      </c>
      <c r="BC92" s="206">
        <f>SUM($BF$252:$BW$252)</f>
        <v>0</v>
      </c>
      <c r="BD92" s="124"/>
      <c r="BE92" s="207" t="str">
        <f>$B$13</f>
        <v>colaborador4</v>
      </c>
      <c r="BF92" s="208" t="str">
        <f>IF($D$13="ECHO 21",1,"0")</f>
        <v>0</v>
      </c>
      <c r="BG92" s="208" t="str">
        <f>IF($E$13="ECHO 21",1,"0")</f>
        <v>0</v>
      </c>
      <c r="BH92" s="208" t="str">
        <f>IF($F$13="ECHO 21",1,"0")</f>
        <v>0</v>
      </c>
      <c r="BI92" s="208" t="str">
        <f>IF($G$13="ECHO 21",1,"0")</f>
        <v>0</v>
      </c>
      <c r="BJ92" s="208" t="str">
        <f>IF($H$13="ECHO 21",1,"0")</f>
        <v>0</v>
      </c>
      <c r="BK92" s="208" t="str">
        <f>IF($I$13="ECHO 21",1,"0")</f>
        <v>0</v>
      </c>
      <c r="BL92" s="208" t="str">
        <f>IF($J$13="ECHO 21",1,"0")</f>
        <v>0</v>
      </c>
      <c r="BM92" s="208" t="str">
        <f>IF($K$13="ECHO 21",1,"0")</f>
        <v>0</v>
      </c>
      <c r="BN92" s="208" t="str">
        <f>IF($L$13="ECHO 21",1,"0")</f>
        <v>0</v>
      </c>
      <c r="BO92" s="208" t="str">
        <f>IF($M$13="ECHO 21",1,"0")</f>
        <v>0</v>
      </c>
      <c r="BP92" s="208" t="str">
        <f>IF($N$13="ECHO 21",1,"0")</f>
        <v>0</v>
      </c>
      <c r="BQ92" s="208" t="str">
        <f>IF($O$13="ECHO 21",1,"0")</f>
        <v>0</v>
      </c>
      <c r="BR92" s="208" t="str">
        <f>IF($P$13="ECHO 21",1,"0")</f>
        <v>0</v>
      </c>
      <c r="BS92" s="208" t="str">
        <f>IF($Q$13="ECHO 21",1,"0")</f>
        <v>0</v>
      </c>
      <c r="BT92" s="208" t="str">
        <f>IF($R$13="ECHO 21",1,"0")</f>
        <v>0</v>
      </c>
      <c r="BU92" s="208" t="str">
        <f>IF($S$13="ECHO 21",1,"0")</f>
        <v>0</v>
      </c>
      <c r="BV92" s="208" t="str">
        <f>IF($T$13="ECHO 21",1,"0")</f>
        <v>0</v>
      </c>
      <c r="BW92" s="208" t="str">
        <f>IF($U$13="ECHO 21",1,"0")</f>
        <v>0</v>
      </c>
    </row>
    <row r="93" spans="1:75" x14ac:dyDescent="0.6">
      <c r="AL93" s="205" t="s">
        <v>77</v>
      </c>
      <c r="AM93" s="206">
        <f>SUM($BF$255:$BW$255)</f>
        <v>0</v>
      </c>
      <c r="AN93" s="206">
        <f>SUM($BF$256:$BW$256)</f>
        <v>0</v>
      </c>
      <c r="AO93" s="206">
        <f>SUM($BF$257:$BW$257)</f>
        <v>0</v>
      </c>
      <c r="AP93" s="206">
        <f>SUM($BF$258:$BW$258)</f>
        <v>0</v>
      </c>
      <c r="AQ93" s="206">
        <f>SUM($BF$259:$BW$259)</f>
        <v>0</v>
      </c>
      <c r="AR93" s="206">
        <f>SUM($BF$260:$BW$260)</f>
        <v>0</v>
      </c>
      <c r="AS93" s="206">
        <f>SUM($BF$261:$BW$261)</f>
        <v>0</v>
      </c>
      <c r="AT93" s="206">
        <f>SUM($BF$262:$BW$262)</f>
        <v>0</v>
      </c>
      <c r="AU93" s="206">
        <f>SUM($BF$263:$BW$263)</f>
        <v>0</v>
      </c>
      <c r="AV93" s="206">
        <f>SUM($BF$264:$BW$264)</f>
        <v>0</v>
      </c>
      <c r="AW93" s="206">
        <f>SUM($BF$265:$BW$265)</f>
        <v>0</v>
      </c>
      <c r="AX93" s="206">
        <f>SUM($BF$266:$BW$266)</f>
        <v>0</v>
      </c>
      <c r="AY93" s="206">
        <f>SUM($BF$267:$BW$267)</f>
        <v>0</v>
      </c>
      <c r="AZ93" s="206">
        <f>SUM($BF$268:$BW$268)</f>
        <v>0</v>
      </c>
      <c r="BA93" s="206">
        <f>SUM($BF$269:$BW$269)</f>
        <v>0</v>
      </c>
      <c r="BB93" s="206">
        <f>SUM($BF$270:$BW$270)</f>
        <v>0</v>
      </c>
      <c r="BC93" s="206">
        <f>SUM($BF$271:$BW$271)</f>
        <v>0</v>
      </c>
      <c r="BD93" s="124"/>
      <c r="BE93" s="207" t="str">
        <f>$B$14</f>
        <v>colaborador3</v>
      </c>
      <c r="BF93" s="208" t="str">
        <f>IF($D$14="ECHO 21",1,"0")</f>
        <v>0</v>
      </c>
      <c r="BG93" s="208" t="str">
        <f>IF($E$14="ECHO 21",1,"0")</f>
        <v>0</v>
      </c>
      <c r="BH93" s="208" t="str">
        <f>IF($F$14="ECHO 21",1,"0")</f>
        <v>0</v>
      </c>
      <c r="BI93" s="208" t="str">
        <f>IF($G$14="ECHO 21",1,"0")</f>
        <v>0</v>
      </c>
      <c r="BJ93" s="208" t="str">
        <f>IF($H$14="ECHO 21",1,"0")</f>
        <v>0</v>
      </c>
      <c r="BK93" s="208" t="str">
        <f>IF($I$14="ECHO 21",1,"0")</f>
        <v>0</v>
      </c>
      <c r="BL93" s="208" t="str">
        <f>IF($J$14="ECHO 21",1,"0")</f>
        <v>0</v>
      </c>
      <c r="BM93" s="208" t="str">
        <f>IF($K$14="ECHO 21",1,"0")</f>
        <v>0</v>
      </c>
      <c r="BN93" s="208" t="str">
        <f>IF($L$14="ECHO 21",1,"0")</f>
        <v>0</v>
      </c>
      <c r="BO93" s="208" t="str">
        <f>IF($M$14="ECHO 21",1,"0")</f>
        <v>0</v>
      </c>
      <c r="BP93" s="208" t="str">
        <f>IF($N$14="ECHO 21",1,"0")</f>
        <v>0</v>
      </c>
      <c r="BQ93" s="208" t="str">
        <f>IF($O$14="ECHO 21",1,"0")</f>
        <v>0</v>
      </c>
      <c r="BR93" s="208" t="str">
        <f>IF($P$14="ECHO 21",1,"0")</f>
        <v>0</v>
      </c>
      <c r="BS93" s="208" t="str">
        <f>IF($Q$14="ECHO 21",1,"0")</f>
        <v>0</v>
      </c>
      <c r="BT93" s="208" t="str">
        <f>IF($R$14="ECHO 21",1,"0")</f>
        <v>0</v>
      </c>
      <c r="BU93" s="208" t="str">
        <f>IF($S$14="ECHO 21",1,"0")</f>
        <v>0</v>
      </c>
      <c r="BV93" s="208" t="str">
        <f>IF($T$14="ECHO 21",1,"0")</f>
        <v>0</v>
      </c>
      <c r="BW93" s="208" t="str">
        <f>IF($U$14="ECHO 21",1,"0")</f>
        <v>0</v>
      </c>
    </row>
    <row r="94" spans="1:75" x14ac:dyDescent="0.6">
      <c r="AL94" s="205" t="s">
        <v>80</v>
      </c>
      <c r="AM94" s="206">
        <f>SUM($BF$274:$BW$274)</f>
        <v>0</v>
      </c>
      <c r="AN94" s="206">
        <f t="shared" ref="AN94:BC94" si="3">SUM($BF$274:$BW$274)</f>
        <v>0</v>
      </c>
      <c r="AO94" s="206">
        <f t="shared" si="3"/>
        <v>0</v>
      </c>
      <c r="AP94" s="206">
        <f t="shared" si="3"/>
        <v>0</v>
      </c>
      <c r="AQ94" s="206">
        <f t="shared" si="3"/>
        <v>0</v>
      </c>
      <c r="AR94" s="206">
        <f t="shared" si="3"/>
        <v>0</v>
      </c>
      <c r="AS94" s="206">
        <f t="shared" si="3"/>
        <v>0</v>
      </c>
      <c r="AT94" s="206">
        <f t="shared" si="3"/>
        <v>0</v>
      </c>
      <c r="AU94" s="206">
        <f t="shared" si="3"/>
        <v>0</v>
      </c>
      <c r="AV94" s="206">
        <f t="shared" si="3"/>
        <v>0</v>
      </c>
      <c r="AW94" s="206">
        <f t="shared" si="3"/>
        <v>0</v>
      </c>
      <c r="AX94" s="206">
        <f t="shared" si="3"/>
        <v>0</v>
      </c>
      <c r="AY94" s="206">
        <f t="shared" si="3"/>
        <v>0</v>
      </c>
      <c r="AZ94" s="206">
        <f t="shared" si="3"/>
        <v>0</v>
      </c>
      <c r="BA94" s="206">
        <f t="shared" si="3"/>
        <v>0</v>
      </c>
      <c r="BB94" s="206">
        <f t="shared" si="3"/>
        <v>0</v>
      </c>
      <c r="BC94" s="206">
        <f t="shared" si="3"/>
        <v>0</v>
      </c>
      <c r="BD94" s="124"/>
      <c r="BE94" s="207" t="str">
        <f>$B$15</f>
        <v>colaborador15</v>
      </c>
      <c r="BF94" s="208" t="str">
        <f>IF($D$15="ECHO 21",1,"0")</f>
        <v>0</v>
      </c>
      <c r="BG94" s="208" t="str">
        <f>IF($E$15="ECHO 21",1,"0")</f>
        <v>0</v>
      </c>
      <c r="BH94" s="208" t="str">
        <f>IF($F$15="ECHO 21",1,"0")</f>
        <v>0</v>
      </c>
      <c r="BI94" s="208" t="str">
        <f>IF($G$15="ECHO 21",1,"0")</f>
        <v>0</v>
      </c>
      <c r="BJ94" s="208" t="str">
        <f>IF($H$15="ECHO 21",1,"0")</f>
        <v>0</v>
      </c>
      <c r="BK94" s="208" t="str">
        <f>IF($I$15="ECHO 21",1,"0")</f>
        <v>0</v>
      </c>
      <c r="BL94" s="208" t="str">
        <f>IF($J$15="ECHO 21",1,"0")</f>
        <v>0</v>
      </c>
      <c r="BM94" s="208" t="str">
        <f>IF($K$15="ECHO 21",1,"0")</f>
        <v>0</v>
      </c>
      <c r="BN94" s="208" t="str">
        <f>IF($L$15="ECHO 21",1,"0")</f>
        <v>0</v>
      </c>
      <c r="BO94" s="208" t="str">
        <f>IF($M$15="ECHO 21",1,"0")</f>
        <v>0</v>
      </c>
      <c r="BP94" s="208" t="str">
        <f>IF($N$15="ECHO 21",1,"0")</f>
        <v>0</v>
      </c>
      <c r="BQ94" s="208" t="str">
        <f>IF($O$15="ECHO 21",1,"0")</f>
        <v>0</v>
      </c>
      <c r="BR94" s="208" t="str">
        <f>IF($P$15="ECHO 21",1,"0")</f>
        <v>0</v>
      </c>
      <c r="BS94" s="208" t="str">
        <f>IF($Q$15="ECHO 21",1,"0")</f>
        <v>0</v>
      </c>
      <c r="BT94" s="208" t="str">
        <f>IF($R$15="ECHO 21",1,"0")</f>
        <v>0</v>
      </c>
      <c r="BU94" s="208" t="str">
        <f>IF($S$15="ECHO 21",1,"0")</f>
        <v>0</v>
      </c>
      <c r="BV94" s="208" t="str">
        <f>IF($T$15="ECHO 21",1,"0")</f>
        <v>0</v>
      </c>
      <c r="BW94" s="208" t="str">
        <f>IF($U$15="ECHO 21",1,"0")</f>
        <v>0</v>
      </c>
    </row>
    <row r="95" spans="1:75" x14ac:dyDescent="0.6">
      <c r="AL95" s="205" t="s">
        <v>84</v>
      </c>
      <c r="AM95" s="206">
        <f>SUM($BF$135:$BW$135)</f>
        <v>0</v>
      </c>
      <c r="AN95" s="206">
        <f>SUM($BF$136:$BW$136)</f>
        <v>0</v>
      </c>
      <c r="AO95" s="206">
        <f>SUM($BF$137:$BW$137)</f>
        <v>0</v>
      </c>
      <c r="AP95" s="206">
        <f>SUM($BF$138:$BW$138)</f>
        <v>0</v>
      </c>
      <c r="AQ95" s="206">
        <f>SUM($BF$139:$BW$139)</f>
        <v>0</v>
      </c>
      <c r="AR95" s="209">
        <f>SUM($BF$140:$BW$140)</f>
        <v>0</v>
      </c>
      <c r="AS95" s="206">
        <f>SUM($BF$141:$BW$141)</f>
        <v>0</v>
      </c>
      <c r="AT95" s="206">
        <f>SUM($BF$142:$BW$142)</f>
        <v>0</v>
      </c>
      <c r="AU95" s="206">
        <f>SUM($BF$143:$BW$143)</f>
        <v>0</v>
      </c>
      <c r="AV95" s="206">
        <f>SUM($BF$144:$BW$144)</f>
        <v>0</v>
      </c>
      <c r="AW95" s="206">
        <f>SUM($BF$145:$BW$145)</f>
        <v>0</v>
      </c>
      <c r="AX95" s="206">
        <f>SUM($BF$146:$BW$146)</f>
        <v>0</v>
      </c>
      <c r="AY95" s="206">
        <f>SUM($BF$147:$BW$147)</f>
        <v>0</v>
      </c>
      <c r="AZ95" s="206">
        <f>SUM($BF$148:$BW$148)</f>
        <v>0</v>
      </c>
      <c r="BA95" s="206">
        <f>SUM($BF$149:$BW$149)</f>
        <v>0</v>
      </c>
      <c r="BB95" s="206">
        <f>SUM($BF$150:$BW$150)</f>
        <v>0</v>
      </c>
      <c r="BC95" s="206">
        <f>SUM($BF$151:$BW$151)</f>
        <v>0</v>
      </c>
      <c r="BD95" s="124"/>
      <c r="BE95" s="207" t="str">
        <f>$B$16</f>
        <v>colaborador9</v>
      </c>
      <c r="BF95" s="208" t="str">
        <f>IF($D$16="ECHO 21",1,"0")</f>
        <v>0</v>
      </c>
      <c r="BG95" s="208" t="str">
        <f>IF($E$16="ECHO 21",1,"0")</f>
        <v>0</v>
      </c>
      <c r="BH95" s="208" t="str">
        <f>IF($F$16="ECHO 21",1,"0")</f>
        <v>0</v>
      </c>
      <c r="BI95" s="208" t="str">
        <f>IF($G$16="ECHO 21",1,"0")</f>
        <v>0</v>
      </c>
      <c r="BJ95" s="208" t="str">
        <f>IF($H$16="ECHO 21",1,"0")</f>
        <v>0</v>
      </c>
      <c r="BK95" s="208" t="str">
        <f>IF($I$16="ECHO 21",1,"0")</f>
        <v>0</v>
      </c>
      <c r="BL95" s="208" t="str">
        <f>IF($J$16="ECHO 21",1,"0")</f>
        <v>0</v>
      </c>
      <c r="BM95" s="208" t="str">
        <f>IF($K$16="ECHO 21",1,"0")</f>
        <v>0</v>
      </c>
      <c r="BN95" s="208" t="str">
        <f>IF($L$18="ECHO 21",1,"0")</f>
        <v>0</v>
      </c>
      <c r="BO95" s="208" t="str">
        <f>IF($M$16="ECHO 21",1,"0")</f>
        <v>0</v>
      </c>
      <c r="BP95" s="208" t="str">
        <f>IF($N$16="ECHO 21",1,"0")</f>
        <v>0</v>
      </c>
      <c r="BQ95" s="208" t="str">
        <f>IF($O$16="ECHO 21",1,"0")</f>
        <v>0</v>
      </c>
      <c r="BR95" s="208" t="str">
        <f>IF($P$16="ECHO 21",1,"0")</f>
        <v>0</v>
      </c>
      <c r="BS95" s="208" t="str">
        <f>IF($Q$16="ECHO 21",1,"0")</f>
        <v>0</v>
      </c>
      <c r="BT95" s="208" t="str">
        <f>IF($R$16="ECHO 21",1,"0")</f>
        <v>0</v>
      </c>
      <c r="BU95" s="208" t="str">
        <f>IF($S$16="ECHO 21",1,"0")</f>
        <v>0</v>
      </c>
      <c r="BV95" s="208" t="str">
        <f>IF($T$16="ECHO 21",1,"0")</f>
        <v>0</v>
      </c>
      <c r="BW95" s="208" t="str">
        <f>IF($U$16="ECHO 21",1,"0")</f>
        <v>0</v>
      </c>
    </row>
    <row r="96" spans="1:75" x14ac:dyDescent="0.6"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4"/>
      <c r="BE96" s="207" t="str">
        <f>$B$17</f>
        <v>colaborador12</v>
      </c>
      <c r="BF96" s="208" t="str">
        <f>IF($D$17="ECHO 21",1,"0")</f>
        <v>0</v>
      </c>
      <c r="BG96" s="208" t="str">
        <f>IF($E$17="ECHO 21",1,"0")</f>
        <v>0</v>
      </c>
      <c r="BH96" s="208" t="str">
        <f>IF($F$17="ECHO 21",1,"0")</f>
        <v>0</v>
      </c>
      <c r="BI96" s="208" t="str">
        <f>IF($G$17="ECHO 21",1,"0")</f>
        <v>0</v>
      </c>
      <c r="BJ96" s="208" t="str">
        <f>IF($H$17="ECHO 21",1,"0")</f>
        <v>0</v>
      </c>
      <c r="BK96" s="208" t="str">
        <f>IF($I$17="ECHO 21",1,"0")</f>
        <v>0</v>
      </c>
      <c r="BL96" s="208" t="str">
        <f>IF($J$17="ECHO 21",1,"0")</f>
        <v>0</v>
      </c>
      <c r="BM96" s="208" t="str">
        <f>IF($K$17="ECHO 21",1,"0")</f>
        <v>0</v>
      </c>
      <c r="BN96" s="208" t="str">
        <f>IF($L$19="ECHO 21",1,"0")</f>
        <v>0</v>
      </c>
      <c r="BO96" s="208" t="str">
        <f>IF($M$17="ECHO 21",1,"0")</f>
        <v>0</v>
      </c>
      <c r="BP96" s="208" t="str">
        <f>IF($N$17="ECHO 21",1,"0")</f>
        <v>0</v>
      </c>
      <c r="BQ96" s="208" t="str">
        <f>IF($O$17="ECHO 21",1,"0")</f>
        <v>0</v>
      </c>
      <c r="BR96" s="208" t="str">
        <f>IF($P$17="ECHO 21",1,"0")</f>
        <v>0</v>
      </c>
      <c r="BS96" s="208" t="str">
        <f>IF($Q$17="ECHO 21",1,"0")</f>
        <v>0</v>
      </c>
      <c r="BT96" s="208" t="str">
        <f>IF($R$17="ECHO 21",1,"0")</f>
        <v>0</v>
      </c>
      <c r="BU96" s="208" t="str">
        <f>IF($S$17="ECHO 21",1,"0")</f>
        <v>0</v>
      </c>
      <c r="BV96" s="208" t="str">
        <f>IF($T$17="ECHO 21",1,"0")</f>
        <v>0</v>
      </c>
      <c r="BW96" s="208" t="str">
        <f>IF($U$17="ECHO 21",1,"0")</f>
        <v>0</v>
      </c>
    </row>
    <row r="97" spans="38:75" x14ac:dyDescent="0.6"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4"/>
      <c r="BE97" s="207" t="str">
        <f>$B$18</f>
        <v>colaborador2</v>
      </c>
      <c r="BF97" s="208" t="str">
        <f>IF($D$18="ECHO 21",1,"0")</f>
        <v>0</v>
      </c>
      <c r="BG97" s="208" t="str">
        <f>IF($E$18="ECHO 21",1,"0")</f>
        <v>0</v>
      </c>
      <c r="BH97" s="208" t="str">
        <f>IF($F$18="ECHO 21",1,"0")</f>
        <v>0</v>
      </c>
      <c r="BI97" s="208" t="str">
        <f>IF($G$18="ECHO 21",1,"0")</f>
        <v>0</v>
      </c>
      <c r="BJ97" s="208" t="str">
        <f>IF($H$18="ECHO 21",1,"0")</f>
        <v>0</v>
      </c>
      <c r="BK97" s="208" t="str">
        <f>IF($I$18="ECHO 21",1,"0")</f>
        <v>0</v>
      </c>
      <c r="BL97" s="208" t="str">
        <f>IF($J$18="ECHO 21",1,"0")</f>
        <v>0</v>
      </c>
      <c r="BM97" s="208" t="str">
        <f>IF($K$18="ECHO 21",1,"0")</f>
        <v>0</v>
      </c>
      <c r="BN97" s="208" t="str">
        <f>IF($L$18="ECHO 21",1,"0")</f>
        <v>0</v>
      </c>
      <c r="BO97" s="208" t="str">
        <f>IF($M$18="ECHO 21",1,"0")</f>
        <v>0</v>
      </c>
      <c r="BP97" s="208" t="str">
        <f>IF($N$18="ECHO 21",1,"0")</f>
        <v>0</v>
      </c>
      <c r="BQ97" s="208" t="str">
        <f>IF($O$18="ECHO 21",1,"0")</f>
        <v>0</v>
      </c>
      <c r="BR97" s="208" t="str">
        <f>IF($P$18="ECHO 21",1,"0")</f>
        <v>0</v>
      </c>
      <c r="BS97" s="208" t="str">
        <f>IF($Q$18="ECHO 21",1,"0")</f>
        <v>0</v>
      </c>
      <c r="BT97" s="208" t="str">
        <f>IF($R$18="ECHO 21",1,"0")</f>
        <v>0</v>
      </c>
      <c r="BU97" s="208" t="str">
        <f>IF($S$18="ECHO 21",1,"0")</f>
        <v>0</v>
      </c>
      <c r="BV97" s="208" t="str">
        <f>IF($T$18="ECHO 21",1,"0")</f>
        <v>0</v>
      </c>
      <c r="BW97" s="208" t="str">
        <f>IF($U$18="ECHO 21",1,"0")</f>
        <v>0</v>
      </c>
    </row>
    <row r="98" spans="38:75" x14ac:dyDescent="0.6"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4"/>
      <c r="BE98" s="207" t="str">
        <f>$B$19</f>
        <v>colaborador18</v>
      </c>
      <c r="BF98" s="208" t="str">
        <f>IF($D$19="ECHO 21",1,"0")</f>
        <v>0</v>
      </c>
      <c r="BG98" s="208" t="str">
        <f>IF($E$19="ECHO 21",1,"0")</f>
        <v>0</v>
      </c>
      <c r="BH98" s="208" t="str">
        <f>IF($F$19="ECHO 21",1,"0")</f>
        <v>0</v>
      </c>
      <c r="BI98" s="208" t="str">
        <f>IF($G$19="ECHO 21",1,"0")</f>
        <v>0</v>
      </c>
      <c r="BJ98" s="208" t="str">
        <f>IF($H$19="ECHO 21",1,"0")</f>
        <v>0</v>
      </c>
      <c r="BK98" s="208" t="str">
        <f>IF($I$19="ECHO 21",1,"0")</f>
        <v>0</v>
      </c>
      <c r="BL98" s="208" t="str">
        <f>IF($J$19="ECHO 21",1,"0")</f>
        <v>0</v>
      </c>
      <c r="BM98" s="208" t="str">
        <f>IF($K$19="ECHO 21",1,"0")</f>
        <v>0</v>
      </c>
      <c r="BN98" s="208" t="str">
        <f>IF($L$19="ECHO 21",1,"0")</f>
        <v>0</v>
      </c>
      <c r="BO98" s="208" t="str">
        <f>IF($M$19="ECHO 21",1,"0")</f>
        <v>0</v>
      </c>
      <c r="BP98" s="208" t="str">
        <f>IF($N$19="ECHO 21",1,"0")</f>
        <v>0</v>
      </c>
      <c r="BQ98" s="208" t="str">
        <f>IF($O$19="ECHO 21",1,"0")</f>
        <v>0</v>
      </c>
      <c r="BR98" s="208" t="str">
        <f>IF($P$19="ECHO 21",1,"0")</f>
        <v>0</v>
      </c>
      <c r="BS98" s="208" t="str">
        <f>IF($Q$19="ECHO 21",1,"0")</f>
        <v>0</v>
      </c>
      <c r="BT98" s="208" t="str">
        <f>IF($R$19="ECHO 21",1,"0")</f>
        <v>0</v>
      </c>
      <c r="BU98" s="208" t="str">
        <f>IF($S$19="ECHO 21",1,"0")</f>
        <v>0</v>
      </c>
      <c r="BV98" s="208" t="str">
        <f>IF($T$19="ECHO 21",1,"0")</f>
        <v>0</v>
      </c>
      <c r="BW98" s="208" t="str">
        <f>IF($U$19="ECHO 21",1,"0")</f>
        <v>0</v>
      </c>
    </row>
    <row r="99" spans="38:75" x14ac:dyDescent="0.6"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207" t="str">
        <f>$B$20</f>
        <v>colaborador16</v>
      </c>
      <c r="BF99" s="208" t="str">
        <f>IF($D$20="ECHO 21",1,"0")</f>
        <v>0</v>
      </c>
      <c r="BG99" s="208" t="str">
        <f>IF($E$20="ECHO 21",1,"0")</f>
        <v>0</v>
      </c>
      <c r="BH99" s="208" t="str">
        <f>IF($F$20="ECHO 21",1,"0")</f>
        <v>0</v>
      </c>
      <c r="BI99" s="208" t="str">
        <f>IF($G$20="ECHO 21",1,"0")</f>
        <v>0</v>
      </c>
      <c r="BJ99" s="208" t="str">
        <f>IF($H$20="ECHO 21",1,"0")</f>
        <v>0</v>
      </c>
      <c r="BK99" s="208" t="str">
        <f>IF($I$20="ECHO 21",1,"0")</f>
        <v>0</v>
      </c>
      <c r="BL99" s="208" t="str">
        <f>IF($J$20="ECHO 21",1,"0")</f>
        <v>0</v>
      </c>
      <c r="BM99" s="208" t="str">
        <f>IF($K$20="ECHO 21",1,"0")</f>
        <v>0</v>
      </c>
      <c r="BN99" s="208" t="str">
        <f>IF($L$20="ECHO 21",1,"0")</f>
        <v>0</v>
      </c>
      <c r="BO99" s="208" t="str">
        <f>IF($M$20="ECHO 21",1,"0")</f>
        <v>0</v>
      </c>
      <c r="BP99" s="208" t="str">
        <f>IF($N$20="ECHO 21",1,"0")</f>
        <v>0</v>
      </c>
      <c r="BQ99" s="208" t="str">
        <f>IF($O$20="ECHO 21",1,"0")</f>
        <v>0</v>
      </c>
      <c r="BR99" s="208" t="str">
        <f>IF($P$20="ECHO 21",1,"0")</f>
        <v>0</v>
      </c>
      <c r="BS99" s="208" t="str">
        <f>IF($Q$20="ECHO 21",1,"0")</f>
        <v>0</v>
      </c>
      <c r="BT99" s="208" t="str">
        <f>IF($R$20="ECHO 21",1,"0")</f>
        <v>0</v>
      </c>
      <c r="BU99" s="208" t="str">
        <f>IF($S$20="ECHO 21",1,"0")</f>
        <v>0</v>
      </c>
      <c r="BV99" s="208" t="str">
        <f>IF($T$20="ECHO 21",1,"0")</f>
        <v>0</v>
      </c>
      <c r="BW99" s="208" t="str">
        <f>IF($U$20="ECHO 21",1,"0")</f>
        <v>0</v>
      </c>
    </row>
    <row r="100" spans="38:75" x14ac:dyDescent="0.6"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207" t="str">
        <f>$B$21</f>
        <v>colaborador17</v>
      </c>
      <c r="BF100" s="208" t="str">
        <f>IF($D$21="ECHO 21",1,"0")</f>
        <v>0</v>
      </c>
      <c r="BG100" s="208" t="str">
        <f>IF($E$21="ECHO 21",1,"0")</f>
        <v>0</v>
      </c>
      <c r="BH100" s="208" t="str">
        <f>IF($F$21="ECHO 21",1,"0")</f>
        <v>0</v>
      </c>
      <c r="BI100" s="208" t="str">
        <f>IF($G$21="ECHO 21",1,"0")</f>
        <v>0</v>
      </c>
      <c r="BJ100" s="208" t="str">
        <f>IF($H$21="ECHO 21",1,"0")</f>
        <v>0</v>
      </c>
      <c r="BK100" s="208" t="str">
        <f>IF($I$21="ECHO 21",1,"0")</f>
        <v>0</v>
      </c>
      <c r="BL100" s="208" t="str">
        <f>IF($J$21="ECHO 21",1,"0")</f>
        <v>0</v>
      </c>
      <c r="BM100" s="208" t="str">
        <f>IF($K$21="ECHO 21",1,"0")</f>
        <v>0</v>
      </c>
      <c r="BN100" s="208" t="str">
        <f>IF($L$21="ECHO 21",1,"0")</f>
        <v>0</v>
      </c>
      <c r="BO100" s="208" t="str">
        <f>IF($M$21="ECHO 21",1,"0")</f>
        <v>0</v>
      </c>
      <c r="BP100" s="208" t="str">
        <f>IF($N$21="ECHO 21",1,"0")</f>
        <v>0</v>
      </c>
      <c r="BQ100" s="208" t="str">
        <f>IF($O$21="ECHO 21",1,"0")</f>
        <v>0</v>
      </c>
      <c r="BR100" s="208" t="str">
        <f>IF($P$21="ECHO 21",1,"0")</f>
        <v>0</v>
      </c>
      <c r="BS100" s="208" t="str">
        <f>IF($Q$21="ECHO 21",1,"0")</f>
        <v>0</v>
      </c>
      <c r="BT100" s="208" t="str">
        <f>IF($R$21="ECHO 21",1,"0")</f>
        <v>0</v>
      </c>
      <c r="BU100" s="208" t="str">
        <f>IF($S$21="ECHO 21",1,"0")</f>
        <v>0</v>
      </c>
      <c r="BV100" s="208" t="str">
        <f>IF($T$21="ECHO 21",1,"0")</f>
        <v>0</v>
      </c>
      <c r="BW100" s="208" t="str">
        <f>IF($U$21="ECHO 21",1,"0")</f>
        <v>0</v>
      </c>
    </row>
    <row r="101" spans="38:75" x14ac:dyDescent="0.6"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210"/>
      <c r="BF101" s="210"/>
      <c r="BG101" s="210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210"/>
      <c r="BT101" s="210"/>
      <c r="BU101" s="210"/>
      <c r="BV101" s="210"/>
      <c r="BW101" s="210"/>
    </row>
    <row r="102" spans="38:75" x14ac:dyDescent="0.6"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241" t="s">
        <v>41</v>
      </c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42"/>
      <c r="BU102" s="242"/>
      <c r="BV102" s="242"/>
      <c r="BW102" s="243"/>
    </row>
    <row r="103" spans="38:75" x14ac:dyDescent="0.6"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207" t="str">
        <f>$B$5</f>
        <v>colaborador1</v>
      </c>
      <c r="BF103" s="208" t="str">
        <f>IF($D$5="CAIXA",1,"0")</f>
        <v>0</v>
      </c>
      <c r="BG103" s="208" t="str">
        <f>IF($E$5="CAIXA",1,"0")</f>
        <v>0</v>
      </c>
      <c r="BH103" s="208" t="str">
        <f>IF($F$5="CAIXA",1,"0")</f>
        <v>0</v>
      </c>
      <c r="BI103" s="208" t="str">
        <f>IF($G$5="CAIXA",1,"0")</f>
        <v>0</v>
      </c>
      <c r="BJ103" s="208" t="str">
        <f>IF($H$5="CAIXA",1,"0")</f>
        <v>0</v>
      </c>
      <c r="BK103" s="208" t="str">
        <f>IF(I24="CAIXA",1,"0")</f>
        <v>0</v>
      </c>
      <c r="BL103" s="208" t="str">
        <f>IF($J$5="CAIXA",1,"0")</f>
        <v>0</v>
      </c>
      <c r="BM103" s="208" t="str">
        <f>IF($K$5="CAIXA",1,"0")</f>
        <v>0</v>
      </c>
      <c r="BN103" s="208" t="str">
        <f>IF($L$5="CAIXA",1,"0")</f>
        <v>0</v>
      </c>
      <c r="BO103" s="208" t="str">
        <f>IF($M$5="CAIXA",1,"0")</f>
        <v>0</v>
      </c>
      <c r="BP103" s="208" t="str">
        <f>IF($N$5="CAIXA",1,"0")</f>
        <v>0</v>
      </c>
      <c r="BQ103" s="208" t="str">
        <f>IF($O$5="CAIXA",1,"0")</f>
        <v>0</v>
      </c>
      <c r="BR103" s="208" t="str">
        <f>IF($P$5="CAIXA",1,"0")</f>
        <v>0</v>
      </c>
      <c r="BS103" s="208" t="str">
        <f>IF($Q$5="CAIXA",1,"0")</f>
        <v>0</v>
      </c>
      <c r="BT103" s="208" t="str">
        <f>IF($R$5="CAIXA",1,"0")</f>
        <v>0</v>
      </c>
      <c r="BU103" s="208" t="str">
        <f>IF($S$5="CAIXA",1,"0")</f>
        <v>0</v>
      </c>
      <c r="BV103" s="208" t="str">
        <f>IF($T$5="CAIXA",1,"0")</f>
        <v>0</v>
      </c>
      <c r="BW103" s="208" t="str">
        <f>IF($U$5="CAIXA",1,"0")</f>
        <v>0</v>
      </c>
    </row>
    <row r="104" spans="38:75" x14ac:dyDescent="0.6"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207" t="str">
        <f>$B$6</f>
        <v>colaborador6</v>
      </c>
      <c r="BF104" s="208" t="str">
        <f>IF($D$6="CAIXA",1,"0")</f>
        <v>0</v>
      </c>
      <c r="BG104" s="208" t="str">
        <f>IF($E$6="CAIXA",1,"0")</f>
        <v>0</v>
      </c>
      <c r="BH104" s="208" t="str">
        <f>IF($F$6="CAIXA",1,"0")</f>
        <v>0</v>
      </c>
      <c r="BI104" s="208" t="str">
        <f>IF($G$6="CAIXA",1,"0")</f>
        <v>0</v>
      </c>
      <c r="BJ104" s="208" t="str">
        <f>IF($H$6="CAIXA",1,"0")</f>
        <v>0</v>
      </c>
      <c r="BK104" s="208" t="str">
        <f>IF(I25="CAIXA",1,"0")</f>
        <v>0</v>
      </c>
      <c r="BL104" s="208" t="str">
        <f>IF($J$6="CAIXA",1,"0")</f>
        <v>0</v>
      </c>
      <c r="BM104" s="208" t="str">
        <f>IF($K$6="CAIXA",1,"0")</f>
        <v>0</v>
      </c>
      <c r="BN104" s="208" t="str">
        <f>IF($L$6="CAIXA",1,"0")</f>
        <v>0</v>
      </c>
      <c r="BO104" s="208" t="str">
        <f>IF($M$6="CAIXA",1,"0")</f>
        <v>0</v>
      </c>
      <c r="BP104" s="208" t="str">
        <f>IF($N$6="CAIXA",1,"0")</f>
        <v>0</v>
      </c>
      <c r="BQ104" s="208" t="str">
        <f>IF($O$6="CAIXA",1,"0")</f>
        <v>0</v>
      </c>
      <c r="BR104" s="208" t="str">
        <f>IF(P25="CAIXA",1,"0")</f>
        <v>0</v>
      </c>
      <c r="BS104" s="208" t="str">
        <f>IF($Q$6="CAIXA",1,"0")</f>
        <v>0</v>
      </c>
      <c r="BT104" s="208" t="str">
        <f>IF($R$6="CAIXA",1,"0")</f>
        <v>0</v>
      </c>
      <c r="BU104" s="208" t="str">
        <f>IF($S$6="CAIXA",1,"0")</f>
        <v>0</v>
      </c>
      <c r="BV104" s="208" t="str">
        <f>IF($T$6="CAIXA",1,"0")</f>
        <v>0</v>
      </c>
      <c r="BW104" s="208" t="str">
        <f>IF($U$6="CAIXA",1,"0")</f>
        <v>0</v>
      </c>
    </row>
    <row r="105" spans="38:75" x14ac:dyDescent="0.6"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207" t="str">
        <f>$B$7</f>
        <v>colaborador10</v>
      </c>
      <c r="BF105" s="208" t="str">
        <f>IF($D$7="CAIXA",1,"0")</f>
        <v>0</v>
      </c>
      <c r="BG105" s="208" t="str">
        <f>IF($E$7="CAIXA",1,"0")</f>
        <v>0</v>
      </c>
      <c r="BH105" s="208" t="str">
        <f>IF($F$7="CAIXA",1,"0")</f>
        <v>0</v>
      </c>
      <c r="BI105" s="208" t="str">
        <f>IF($G$7="CAIXA",1,"0")</f>
        <v>0</v>
      </c>
      <c r="BJ105" s="208" t="str">
        <f>IF($H$7="CAIXA",1,"0")</f>
        <v>0</v>
      </c>
      <c r="BK105" s="208" t="str">
        <f>IF(I26="CAIXA",1,"0")</f>
        <v>0</v>
      </c>
      <c r="BL105" s="208" t="str">
        <f>IF($J$7="CAIXA",1,"0")</f>
        <v>0</v>
      </c>
      <c r="BM105" s="208" t="str">
        <f>IF($K$7="CAIXA",1,"0")</f>
        <v>0</v>
      </c>
      <c r="BN105" s="208" t="str">
        <f>IF($L$7="CAIXA",1,"0")</f>
        <v>0</v>
      </c>
      <c r="BO105" s="208" t="str">
        <f>IF($M$7="CAIXA",1,"0")</f>
        <v>0</v>
      </c>
      <c r="BP105" s="208" t="str">
        <f>IF($N$7="CAIXA",1,"0")</f>
        <v>0</v>
      </c>
      <c r="BQ105" s="208" t="str">
        <f>IF($O$7="CAIXA",1,"0")</f>
        <v>0</v>
      </c>
      <c r="BR105" s="208" t="str">
        <f>IF($P$7="CAIXA",1,"0")</f>
        <v>0</v>
      </c>
      <c r="BS105" s="208" t="str">
        <f>IF($Q$7="CAIXA",1,"0")</f>
        <v>0</v>
      </c>
      <c r="BT105" s="208" t="str">
        <f>IF($R$7="CAIXA",1,"0")</f>
        <v>0</v>
      </c>
      <c r="BU105" s="208" t="str">
        <f>IF($S$7="CAIXA",1,"0")</f>
        <v>0</v>
      </c>
      <c r="BV105" s="208" t="str">
        <f>IF($T$7="CAIXA",1,"0")</f>
        <v>0</v>
      </c>
      <c r="BW105" s="208" t="str">
        <f>IF($U$7="CAIXA",1,"0")</f>
        <v>0</v>
      </c>
    </row>
    <row r="106" spans="38:75" x14ac:dyDescent="0.6"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207" t="str">
        <f>$B$8</f>
        <v>colaborador13</v>
      </c>
      <c r="BF106" s="208" t="str">
        <f>IF($D$8="CAIXA",1,"0")</f>
        <v>0</v>
      </c>
      <c r="BG106" s="208" t="str">
        <f>IF($E$8="CAIXA",1,"0")</f>
        <v>0</v>
      </c>
      <c r="BH106" s="208" t="str">
        <f>IF($F$8="CAIXA",1,"0")</f>
        <v>0</v>
      </c>
      <c r="BI106" s="208" t="str">
        <f>IF($G$8="CAIXA",1,"0")</f>
        <v>0</v>
      </c>
      <c r="BJ106" s="208" t="str">
        <f>IF($H$8="CAIXA",1,"0")</f>
        <v>0</v>
      </c>
      <c r="BK106" s="208" t="str">
        <f>IF(I27="CAIXA",1,"0")</f>
        <v>0</v>
      </c>
      <c r="BL106" s="208" t="str">
        <f>IF($J$8="CAIXA",1,"0")</f>
        <v>0</v>
      </c>
      <c r="BM106" s="208" t="str">
        <f>IF($K$8="CAIXA",1,"0")</f>
        <v>0</v>
      </c>
      <c r="BN106" s="208" t="str">
        <f>IF($L$8="CAIXA",1,"0")</f>
        <v>0</v>
      </c>
      <c r="BO106" s="208" t="str">
        <f>IF($M$8="CAIXA",1,"0")</f>
        <v>0</v>
      </c>
      <c r="BP106" s="208" t="str">
        <f>IF($N$8="CAIXA",1,"0")</f>
        <v>0</v>
      </c>
      <c r="BQ106" s="208" t="str">
        <f>IF($O$8="CAIXA",1,"0")</f>
        <v>0</v>
      </c>
      <c r="BR106" s="208" t="str">
        <f>IF($P$8="CAIXA",1,"0")</f>
        <v>0</v>
      </c>
      <c r="BS106" s="208" t="str">
        <f>IF($Q$8="CAIXA",1,"0")</f>
        <v>0</v>
      </c>
      <c r="BT106" s="208" t="str">
        <f>IF($R$8="CAIXA",1,"0")</f>
        <v>0</v>
      </c>
      <c r="BU106" s="208" t="str">
        <f>IF($S$8="CAIXA",1,"0")</f>
        <v>0</v>
      </c>
      <c r="BV106" s="208" t="str">
        <f>IF($T$8="CAIXA",1,"0")</f>
        <v>0</v>
      </c>
      <c r="BW106" s="208" t="str">
        <f>IF($U$8="CAIXA",1,"0")</f>
        <v>0</v>
      </c>
    </row>
    <row r="107" spans="38:75" x14ac:dyDescent="0.6"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207" t="str">
        <f>$B$9</f>
        <v>colaborador8</v>
      </c>
      <c r="BF107" s="208" t="str">
        <f>IF($D$9="CAIXA",1,"0")</f>
        <v>0</v>
      </c>
      <c r="BG107" s="208" t="str">
        <f>IF($E$9="CAIXA",1,"0")</f>
        <v>0</v>
      </c>
      <c r="BH107" s="208" t="str">
        <f>IF($F$9="CAIXA",1,"0")</f>
        <v>0</v>
      </c>
      <c r="BI107" s="208" t="str">
        <f>IF($G$9="CAIXA",1,"0")</f>
        <v>0</v>
      </c>
      <c r="BJ107" s="208" t="str">
        <f>IF($H$9="CAIXA",1,"0")</f>
        <v>0</v>
      </c>
      <c r="BK107" s="208" t="str">
        <f>IF($I$9="CAIXA",1,"0")</f>
        <v>0</v>
      </c>
      <c r="BL107" s="208" t="str">
        <f>IF($J$9="CAIXA",1,"0")</f>
        <v>0</v>
      </c>
      <c r="BM107" s="208" t="str">
        <f>IF($K$9="CAIXA",1,"0")</f>
        <v>0</v>
      </c>
      <c r="BN107" s="208" t="str">
        <f>IF($L$9="CAIXA",1,"0")</f>
        <v>0</v>
      </c>
      <c r="BO107" s="208" t="str">
        <f>IF($M$9="CAIXA",1,"0")</f>
        <v>0</v>
      </c>
      <c r="BP107" s="208" t="str">
        <f>IF($N$9="CAIXA",1,"0")</f>
        <v>0</v>
      </c>
      <c r="BQ107" s="208" t="str">
        <f>IF($O$9="CAIXA",1,"0")</f>
        <v>0</v>
      </c>
      <c r="BR107" s="208" t="str">
        <f>IF($P$9="CAIXA",1,"0")</f>
        <v>0</v>
      </c>
      <c r="BS107" s="208" t="str">
        <f>IF($Q$9="CAIXA",1,"0")</f>
        <v>0</v>
      </c>
      <c r="BT107" s="208" t="str">
        <f>IF($R$9="CAIXA",1,"0")</f>
        <v>0</v>
      </c>
      <c r="BU107" s="208" t="str">
        <f>IF($S$9="CAIXA",1,"0")</f>
        <v>0</v>
      </c>
      <c r="BV107" s="208" t="str">
        <f>IF($T$9="CAIXA",1,"0")</f>
        <v>0</v>
      </c>
      <c r="BW107" s="208" t="str">
        <f>IF($U$9="CAIXA",1,"0")</f>
        <v>0</v>
      </c>
    </row>
    <row r="108" spans="38:75" x14ac:dyDescent="0.6"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207" t="str">
        <f>$B$10</f>
        <v>colaborador5</v>
      </c>
      <c r="BF108" s="208" t="str">
        <f>IF($D$10="CAIXA",1,"0")</f>
        <v>0</v>
      </c>
      <c r="BG108" s="208" t="str">
        <f>IF($E$10="CAIXA",1,"0")</f>
        <v>0</v>
      </c>
      <c r="BH108" s="208" t="str">
        <f>IF($F$10="CAIXA",1,"0")</f>
        <v>0</v>
      </c>
      <c r="BI108" s="208" t="str">
        <f>IF($G$10="CAIXA",1,"0")</f>
        <v>0</v>
      </c>
      <c r="BJ108" s="208" t="str">
        <f>IF($H$10="CAIXA",1,"0")</f>
        <v>0</v>
      </c>
      <c r="BK108" s="208" t="str">
        <f>IF($I$10="CAIXA",1,"0")</f>
        <v>0</v>
      </c>
      <c r="BL108" s="208" t="str">
        <f>IF($J$10="CAIXA",1,"0")</f>
        <v>0</v>
      </c>
      <c r="BM108" s="208" t="str">
        <f>IF($K$10="CAIXA",1,"0")</f>
        <v>0</v>
      </c>
      <c r="BN108" s="208" t="str">
        <f>IF($L$10="CAIXA",1,"0")</f>
        <v>0</v>
      </c>
      <c r="BO108" s="208" t="str">
        <f>IF($M$10="CAIXA",1,"0")</f>
        <v>0</v>
      </c>
      <c r="BP108" s="208" t="str">
        <f>IF($N$10="CAIXA",1,"0")</f>
        <v>0</v>
      </c>
      <c r="BQ108" s="208" t="str">
        <f>IF($O$10="CAIXA",1,"0")</f>
        <v>0</v>
      </c>
      <c r="BR108" s="208" t="str">
        <f>IF($P$10="CAIXA",1,"0")</f>
        <v>0</v>
      </c>
      <c r="BS108" s="208" t="str">
        <f>IF($Q$10="CAIXA",1,"0")</f>
        <v>0</v>
      </c>
      <c r="BT108" s="208" t="str">
        <f>IF($Q$11="CAIXA",1,"0")</f>
        <v>0</v>
      </c>
      <c r="BU108" s="208" t="str">
        <f>IF($S$10="CAIXA",1,"0")</f>
        <v>0</v>
      </c>
      <c r="BV108" s="208" t="str">
        <f>IF($T$10="CAIXA",1,"0")</f>
        <v>0</v>
      </c>
      <c r="BW108" s="208" t="str">
        <f>IF($U$10="CAIXA",1,"0")</f>
        <v>0</v>
      </c>
    </row>
    <row r="109" spans="38:75" x14ac:dyDescent="0.6"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207" t="str">
        <f>$B$11</f>
        <v>colaborador7</v>
      </c>
      <c r="BF109" s="208" t="str">
        <f>IF($D$11="CAIXA",1,"0")</f>
        <v>0</v>
      </c>
      <c r="BG109" s="208" t="str">
        <f>IF($E$11="CAIXA",1,"0")</f>
        <v>0</v>
      </c>
      <c r="BH109" s="208" t="str">
        <f>IF($F$11="CAIXA",1,"0")</f>
        <v>0</v>
      </c>
      <c r="BI109" s="208" t="str">
        <f>IF($G$11="CAIXA",1,"0")</f>
        <v>0</v>
      </c>
      <c r="BJ109" s="208" t="str">
        <f>IF($H$11="CAIXA",1,"0")</f>
        <v>0</v>
      </c>
      <c r="BK109" s="208" t="str">
        <f>IF($I$11="CAIXA",1,"0")</f>
        <v>0</v>
      </c>
      <c r="BL109" s="208" t="str">
        <f>IF($J$11="CAIXA",1,"0")</f>
        <v>0</v>
      </c>
      <c r="BM109" s="208" t="str">
        <f>IF($K$11="CAIXA",1,"0")</f>
        <v>0</v>
      </c>
      <c r="BN109" s="208" t="str">
        <f>IF($L$11="CAIXA",1,"0")</f>
        <v>0</v>
      </c>
      <c r="BO109" s="208" t="str">
        <f>IF($M$11="CAIXA",1,"0")</f>
        <v>0</v>
      </c>
      <c r="BP109" s="208" t="str">
        <f>IF($N$11="CAIXA",1,"0")</f>
        <v>0</v>
      </c>
      <c r="BQ109" s="208" t="str">
        <f>IF($O$11="CAIXA",1,"0")</f>
        <v>0</v>
      </c>
      <c r="BR109" s="208" t="str">
        <f>IF($P$11="CAIXA",1,"0")</f>
        <v>0</v>
      </c>
      <c r="BS109" s="208" t="str">
        <f>IF($Q$11="CAIXA",1,"0")</f>
        <v>0</v>
      </c>
      <c r="BT109" s="208" t="str">
        <f>IF($R$11="CAIXA",1,"0")</f>
        <v>0</v>
      </c>
      <c r="BU109" s="208" t="str">
        <f>IF($S$11="CAIXA",1,"0")</f>
        <v>0</v>
      </c>
      <c r="BV109" s="208" t="str">
        <f>IF($T$11="CAIXA",1,"0")</f>
        <v>0</v>
      </c>
      <c r="BW109" s="208" t="str">
        <f>IF(U30="CAIXA",1,"0")</f>
        <v>0</v>
      </c>
    </row>
    <row r="110" spans="38:75" x14ac:dyDescent="0.6"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207" t="str">
        <f>$B$12</f>
        <v>colaborador14</v>
      </c>
      <c r="BF110" s="208" t="str">
        <f>IF($D$12="CAIXA",1,"0")</f>
        <v>0</v>
      </c>
      <c r="BG110" s="208" t="str">
        <f>IF($E$12="CAIXA",1,"0")</f>
        <v>0</v>
      </c>
      <c r="BH110" s="208" t="str">
        <f>IF($F$12="CAIXA",1,"0")</f>
        <v>0</v>
      </c>
      <c r="BI110" s="208" t="str">
        <f>IF($G$12="CAIXA",1,"0")</f>
        <v>0</v>
      </c>
      <c r="BJ110" s="208" t="str">
        <f>IF($H$12="CAIXA",1,"0")</f>
        <v>0</v>
      </c>
      <c r="BK110" s="208" t="str">
        <f>IF($I$12="CAIXA",1,"0")</f>
        <v>0</v>
      </c>
      <c r="BL110" s="208" t="str">
        <f>IF($J$12="CAIXA",1,"0")</f>
        <v>0</v>
      </c>
      <c r="BM110" s="208" t="str">
        <f>IF($K$12="CAIXA",1,"0")</f>
        <v>0</v>
      </c>
      <c r="BN110" s="208" t="str">
        <f>IF($L$12="CAIXA",1,"0")</f>
        <v>0</v>
      </c>
      <c r="BO110" s="208" t="str">
        <f>IF($M$12="CAIXA",1,"0")</f>
        <v>0</v>
      </c>
      <c r="BP110" s="208" t="str">
        <f>IF($N$12="CAIXA",1,"0")</f>
        <v>0</v>
      </c>
      <c r="BQ110" s="208" t="str">
        <f>IF($O$12="CAIXA",1,"0")</f>
        <v>0</v>
      </c>
      <c r="BR110" s="208" t="str">
        <f>IF($P$12="CAIXA",1,"0")</f>
        <v>0</v>
      </c>
      <c r="BS110" s="208" t="str">
        <f>IF($Q$12="CAIXA",1,"0")</f>
        <v>0</v>
      </c>
      <c r="BT110" s="208" t="str">
        <f>IF($R$12="CAIXA",1,"0")</f>
        <v>0</v>
      </c>
      <c r="BU110" s="208" t="str">
        <f>IF($S$12="CAIXA",1,"0")</f>
        <v>0</v>
      </c>
      <c r="BV110" s="208" t="str">
        <f>IF($T$12="CAIXA",1,"0")</f>
        <v>0</v>
      </c>
      <c r="BW110" s="208" t="str">
        <f>IF($U$12="CAIXA",1,"0")</f>
        <v>0</v>
      </c>
    </row>
    <row r="111" spans="38:75" x14ac:dyDescent="0.6"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207" t="str">
        <f>$B$13</f>
        <v>colaborador4</v>
      </c>
      <c r="BF111" s="208" t="str">
        <f>IF($D$13="CAIXA",1,"0")</f>
        <v>0</v>
      </c>
      <c r="BG111" s="208" t="str">
        <f>IF($E$13="CAIXA",1,"0")</f>
        <v>0</v>
      </c>
      <c r="BH111" s="208" t="str">
        <f>IF($F$13="CAIXA",1,"0")</f>
        <v>0</v>
      </c>
      <c r="BI111" s="208" t="str">
        <f>IF($G$13="CAIXA",1,"0")</f>
        <v>0</v>
      </c>
      <c r="BJ111" s="208" t="str">
        <f>IF($H$13="CAIXA",1,"0")</f>
        <v>0</v>
      </c>
      <c r="BK111" s="208" t="str">
        <f>IF($I$13="CAIXA",1,"0")</f>
        <v>0</v>
      </c>
      <c r="BL111" s="208" t="str">
        <f>IF($J$13="CAIXA",1,"0")</f>
        <v>0</v>
      </c>
      <c r="BM111" s="208" t="str">
        <f>IF($K$13="CAIXA",1,"0")</f>
        <v>0</v>
      </c>
      <c r="BN111" s="208" t="str">
        <f>IF($L$13="CAIXA",1,"0")</f>
        <v>0</v>
      </c>
      <c r="BO111" s="208" t="str">
        <f>IF($M$13="CAIXA",1,"0")</f>
        <v>0</v>
      </c>
      <c r="BP111" s="208" t="str">
        <f>IF($N$13="CAIXA",1,"0")</f>
        <v>0</v>
      </c>
      <c r="BQ111" s="208" t="str">
        <f>IF($O$13="CAIXA",1,"0")</f>
        <v>0</v>
      </c>
      <c r="BR111" s="208" t="str">
        <f>IF($P$13="CAIXA",1,"0")</f>
        <v>0</v>
      </c>
      <c r="BS111" s="208" t="str">
        <f>IF($Q$13="CAIXA",1,"0")</f>
        <v>0</v>
      </c>
      <c r="BT111" s="208" t="str">
        <f>IF($R$13="CAIXA",1,"0")</f>
        <v>0</v>
      </c>
      <c r="BU111" s="208" t="str">
        <f>IF($S$13="CAIXA",1,"0")</f>
        <v>0</v>
      </c>
      <c r="BV111" s="208" t="str">
        <f>IF($T$13="CAIXA",1,"0")</f>
        <v>0</v>
      </c>
      <c r="BW111" s="208" t="str">
        <f>IF($U$13="CAIXA",1,"0")</f>
        <v>0</v>
      </c>
    </row>
    <row r="112" spans="38:75" x14ac:dyDescent="0.6"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207" t="str">
        <f>$B$14</f>
        <v>colaborador3</v>
      </c>
      <c r="BF112" s="208" t="str">
        <f>IF($D$14="CAIXA",1,"0")</f>
        <v>0</v>
      </c>
      <c r="BG112" s="208" t="str">
        <f>IF($E$14="CAIXA",1,"0")</f>
        <v>0</v>
      </c>
      <c r="BH112" s="208" t="str">
        <f>IF($F$14="CAIXA",1,"0")</f>
        <v>0</v>
      </c>
      <c r="BI112" s="208" t="str">
        <f>IF($G$14="CAIXA",1,"0")</f>
        <v>0</v>
      </c>
      <c r="BJ112" s="208" t="str">
        <f>IF($H$14="CAIXA",1,"0")</f>
        <v>0</v>
      </c>
      <c r="BK112" s="208" t="str">
        <f>IF($I$14="CAIXA",1,"0")</f>
        <v>0</v>
      </c>
      <c r="BL112" s="208" t="str">
        <f>IF($J$14="CAIXA",1,"0")</f>
        <v>0</v>
      </c>
      <c r="BM112" s="208" t="str">
        <f>IF($K$14="CAIXA",1,"0")</f>
        <v>0</v>
      </c>
      <c r="BN112" s="208" t="str">
        <f>IF($L$14="CAIXA",1,"0")</f>
        <v>0</v>
      </c>
      <c r="BO112" s="208" t="str">
        <f>IF($M$14="CAIXA",1,"0")</f>
        <v>0</v>
      </c>
      <c r="BP112" s="208" t="str">
        <f>IF($N$14="CAIXA",1,"0")</f>
        <v>0</v>
      </c>
      <c r="BQ112" s="208" t="str">
        <f>IF($O$14="CAIXA",1,"0")</f>
        <v>0</v>
      </c>
      <c r="BR112" s="208" t="str">
        <f>IF($P$14="CAIXA",1,"0")</f>
        <v>0</v>
      </c>
      <c r="BS112" s="208" t="str">
        <f>IF($Q$14="CAIXA",1,"0")</f>
        <v>0</v>
      </c>
      <c r="BT112" s="208" t="str">
        <f>IF($R$14="CAIXA",1,"0")</f>
        <v>0</v>
      </c>
      <c r="BU112" s="208" t="str">
        <f>IF($S$14="CAIXA",1,"0")</f>
        <v>0</v>
      </c>
      <c r="BV112" s="208" t="str">
        <f>IF($T$14="CAIXA",1,"0")</f>
        <v>0</v>
      </c>
      <c r="BW112" s="208" t="str">
        <f>IF($U$14="CAIXA",1,"0")</f>
        <v>0</v>
      </c>
    </row>
    <row r="113" spans="38:75" x14ac:dyDescent="0.6"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207" t="str">
        <f>$B$15</f>
        <v>colaborador15</v>
      </c>
      <c r="BF113" s="208" t="str">
        <f>IF($D$15="CAIXA",1,"0")</f>
        <v>0</v>
      </c>
      <c r="BG113" s="208" t="str">
        <f>IF($E$15="CAIXA",1,"0")</f>
        <v>0</v>
      </c>
      <c r="BH113" s="208" t="str">
        <f>IF($F$15="CAIXA",1,"0")</f>
        <v>0</v>
      </c>
      <c r="BI113" s="208" t="str">
        <f>IF($G$15="CAIXA",1,"0")</f>
        <v>0</v>
      </c>
      <c r="BJ113" s="208" t="str">
        <f>IF($H$15="CAIXA",1,"0")</f>
        <v>0</v>
      </c>
      <c r="BK113" s="208" t="str">
        <f>IF($I$15="CAIXA",1,"0")</f>
        <v>0</v>
      </c>
      <c r="BL113" s="208" t="str">
        <f>IF($J$15="CAIXA",1,"0")</f>
        <v>0</v>
      </c>
      <c r="BM113" s="208" t="str">
        <f>IF($K$15="CAIXA",1,"0")</f>
        <v>0</v>
      </c>
      <c r="BN113" s="208" t="str">
        <f>IF($L$15="CAIXA",1,"0")</f>
        <v>0</v>
      </c>
      <c r="BO113" s="208" t="str">
        <f>IF($M$15="CAIXA",1,"0")</f>
        <v>0</v>
      </c>
      <c r="BP113" s="208" t="str">
        <f>IF($N$15="CAIXA",1,"0")</f>
        <v>0</v>
      </c>
      <c r="BQ113" s="208" t="str">
        <f>IF($O$15="CAIXA",1,"0")</f>
        <v>0</v>
      </c>
      <c r="BR113" s="208" t="str">
        <f>IF($P$15="CAIXA",1,"0")</f>
        <v>0</v>
      </c>
      <c r="BS113" s="208" t="str">
        <f>IF($Q$15="CAIXA",1,"0")</f>
        <v>0</v>
      </c>
      <c r="BT113" s="208" t="str">
        <f>IF($R$15="CAIXA",1,"0")</f>
        <v>0</v>
      </c>
      <c r="BU113" s="208" t="str">
        <f>IF($S$15="CAIXA",1,"0")</f>
        <v>0</v>
      </c>
      <c r="BV113" s="208" t="str">
        <f>IF($T$15="CAIXA",1,"0")</f>
        <v>0</v>
      </c>
      <c r="BW113" s="208" t="str">
        <f>IF($U$15="CAIXA",1,"0")</f>
        <v>0</v>
      </c>
    </row>
    <row r="114" spans="38:75" x14ac:dyDescent="0.6"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207" t="str">
        <f>$B$16</f>
        <v>colaborador9</v>
      </c>
      <c r="BF114" s="208" t="str">
        <f>IF($D$16="CAIXA",1,"0")</f>
        <v>0</v>
      </c>
      <c r="BG114" s="208" t="str">
        <f>IF($E$16="CAIXA",1,"0")</f>
        <v>0</v>
      </c>
      <c r="BH114" s="208" t="str">
        <f>IF($F$16="CAIXA",1,"0")</f>
        <v>0</v>
      </c>
      <c r="BI114" s="208" t="str">
        <f>IF($G$16="CAIXA",1,"0")</f>
        <v>0</v>
      </c>
      <c r="BJ114" s="208" t="str">
        <f>IF($H$16="CAIXA",1,"0")</f>
        <v>0</v>
      </c>
      <c r="BK114" s="208" t="str">
        <f>IF($I$16="CAIXA",1,"0")</f>
        <v>0</v>
      </c>
      <c r="BL114" s="208" t="str">
        <f>IF($J$16="CAIXA",1,"0")</f>
        <v>0</v>
      </c>
      <c r="BM114" s="208" t="str">
        <f>IF($K$16="CAIXA",1,"0")</f>
        <v>0</v>
      </c>
      <c r="BN114" s="208" t="str">
        <f>IF($L$18="CAIXA",1,"0")</f>
        <v>0</v>
      </c>
      <c r="BO114" s="208" t="str">
        <f>IF($M$16="CAIXA",1,"0")</f>
        <v>0</v>
      </c>
      <c r="BP114" s="208" t="str">
        <f>IF($N$16="CAIXA",1,"0")</f>
        <v>0</v>
      </c>
      <c r="BQ114" s="208" t="str">
        <f>IF($O$16="CAIXA",1,"0")</f>
        <v>0</v>
      </c>
      <c r="BR114" s="208" t="str">
        <f>IF($P$16="CAIXA",1,"0")</f>
        <v>0</v>
      </c>
      <c r="BS114" s="208" t="str">
        <f>IF($Q$16="CAIXA",1,"0")</f>
        <v>0</v>
      </c>
      <c r="BT114" s="208" t="str">
        <f>IF($R$16="CAIXA",1,"0")</f>
        <v>0</v>
      </c>
      <c r="BU114" s="208" t="str">
        <f>IF($S$16="CAIXA",1,"0")</f>
        <v>0</v>
      </c>
      <c r="BV114" s="208" t="str">
        <f>IF($T$16="CAIXA",1,"0")</f>
        <v>0</v>
      </c>
      <c r="BW114" s="208" t="str">
        <f>IF($U$16="CAIXA",1,"0")</f>
        <v>0</v>
      </c>
    </row>
    <row r="115" spans="38:75" x14ac:dyDescent="0.6"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207" t="str">
        <f>$B$17</f>
        <v>colaborador12</v>
      </c>
      <c r="BF115" s="208" t="str">
        <f>IF($D$17="CAIXA",1,"0")</f>
        <v>0</v>
      </c>
      <c r="BG115" s="208" t="str">
        <f>IF($E$17="CAIXA",1,"0")</f>
        <v>0</v>
      </c>
      <c r="BH115" s="208" t="str">
        <f>IF($F$17="CAIXA",1,"0")</f>
        <v>0</v>
      </c>
      <c r="BI115" s="208" t="str">
        <f>IF($G$17="CAIXA",1,"0")</f>
        <v>0</v>
      </c>
      <c r="BJ115" s="208" t="str">
        <f>IF($H$17="CAIXA",1,"0")</f>
        <v>0</v>
      </c>
      <c r="BK115" s="208" t="str">
        <f>IF($I$17="CAIXA",1,"0")</f>
        <v>0</v>
      </c>
      <c r="BL115" s="208" t="str">
        <f>IF($J$17="CAIXA",1,"0")</f>
        <v>0</v>
      </c>
      <c r="BM115" s="208" t="str">
        <f>IF($K$17="CAIXA",1,"0")</f>
        <v>0</v>
      </c>
      <c r="BN115" s="208" t="str">
        <f>IF($L$19="CAIXA",1,"0")</f>
        <v>0</v>
      </c>
      <c r="BO115" s="208" t="str">
        <f>IF($M$17="CAIXA",1,"0")</f>
        <v>0</v>
      </c>
      <c r="BP115" s="208" t="str">
        <f>IF($N$17="CAIXA",1,"0")</f>
        <v>0</v>
      </c>
      <c r="BQ115" s="208" t="str">
        <f>IF($O$17="CAIXA",1,"0")</f>
        <v>0</v>
      </c>
      <c r="BR115" s="208" t="str">
        <f>IF($P$17="CAIXA",1,"0")</f>
        <v>0</v>
      </c>
      <c r="BS115" s="208" t="str">
        <f>IF($Q$17="CAIXA",1,"0")</f>
        <v>0</v>
      </c>
      <c r="BT115" s="208" t="str">
        <f>IF($R$17="CAIXA",1,"0")</f>
        <v>0</v>
      </c>
      <c r="BU115" s="208" t="str">
        <f>IF($S$17="CAIXA",1,"0")</f>
        <v>0</v>
      </c>
      <c r="BV115" s="208" t="str">
        <f>IF($T$17="CAIXA",1,"0")</f>
        <v>0</v>
      </c>
      <c r="BW115" s="208" t="str">
        <f>IF($U$17="CAIXA",1,"0")</f>
        <v>0</v>
      </c>
    </row>
    <row r="116" spans="38:75" x14ac:dyDescent="0.6"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207" t="str">
        <f>$B$18</f>
        <v>colaborador2</v>
      </c>
      <c r="BF116" s="208" t="str">
        <f>IF($D$21="CAIXA",1,"0")</f>
        <v>0</v>
      </c>
      <c r="BG116" s="208" t="str">
        <f>IF($E$21="CAIXA",1,"0")</f>
        <v>0</v>
      </c>
      <c r="BH116" s="208" t="str">
        <f>IF($F$21="CAIXA",1,"0")</f>
        <v>0</v>
      </c>
      <c r="BI116" s="208" t="str">
        <f>IF($G$21="CAIXA",1,"0")</f>
        <v>0</v>
      </c>
      <c r="BJ116" s="208" t="str">
        <f>IF($H$21="CAIXA",1,"0")</f>
        <v>0</v>
      </c>
      <c r="BK116" s="208" t="str">
        <f>IF($I$21="CAIXA",1,"0")</f>
        <v>0</v>
      </c>
      <c r="BL116" s="208" t="str">
        <f>IF($J$21="CAIXA",1,"0")</f>
        <v>0</v>
      </c>
      <c r="BM116" s="208" t="str">
        <f>IF($K$21="CAIXA",1,"0")</f>
        <v>0</v>
      </c>
      <c r="BN116" s="208" t="str">
        <f>IF($L$21="CAIXA",1,"0")</f>
        <v>0</v>
      </c>
      <c r="BO116" s="208" t="str">
        <f>IF($M$21="CAIXA",1,"0")</f>
        <v>0</v>
      </c>
      <c r="BP116" s="208" t="str">
        <f>IF($N$21="CAIXA",1,"0")</f>
        <v>0</v>
      </c>
      <c r="BQ116" s="208" t="str">
        <f>IF($O$21="CAIXA",1,"0")</f>
        <v>0</v>
      </c>
      <c r="BR116" s="208" t="str">
        <f>IF($P$21="CAIXA",1,"0")</f>
        <v>0</v>
      </c>
      <c r="BS116" s="208" t="str">
        <f>IF($Q$21="CAIXA",1,"0")</f>
        <v>0</v>
      </c>
      <c r="BT116" s="208" t="str">
        <f>IF($R$21="CAIXA",1,"0")</f>
        <v>0</v>
      </c>
      <c r="BU116" s="208" t="str">
        <f>IF($S$21="CAIXA",1,"0")</f>
        <v>0</v>
      </c>
      <c r="BV116" s="208" t="str">
        <f>IF($T$21="CAIXA",1,"0")</f>
        <v>0</v>
      </c>
      <c r="BW116" s="208" t="str">
        <f>IF($U$21="CAIXA",1,"0")</f>
        <v>0</v>
      </c>
    </row>
    <row r="117" spans="38:75" x14ac:dyDescent="0.6"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207" t="str">
        <f>$B$19</f>
        <v>colaborador18</v>
      </c>
      <c r="BF117" s="208" t="str">
        <f>IF($D$19="CAIXA",1,"0")</f>
        <v>0</v>
      </c>
      <c r="BG117" s="208" t="str">
        <f>IF($E$19="CAIXA",1,"0")</f>
        <v>0</v>
      </c>
      <c r="BH117" s="208" t="str">
        <f>IF($F$19="CAIXA",1,"0")</f>
        <v>0</v>
      </c>
      <c r="BI117" s="208" t="str">
        <f>IF($G$19="CAIXA",1,"0")</f>
        <v>0</v>
      </c>
      <c r="BJ117" s="208" t="str">
        <f>IF($H$19="CAIXA",1,"0")</f>
        <v>0</v>
      </c>
      <c r="BK117" s="208" t="str">
        <f>IF($I$19="CAIXA",1,"0")</f>
        <v>0</v>
      </c>
      <c r="BL117" s="208" t="str">
        <f>IF($J$19="CAIXA",1,"0")</f>
        <v>0</v>
      </c>
      <c r="BM117" s="208" t="str">
        <f>IF($K$19="CAIXA",1,"0")</f>
        <v>0</v>
      </c>
      <c r="BN117" s="208" t="str">
        <f>IF($L$19="CAIXA",1,"0")</f>
        <v>0</v>
      </c>
      <c r="BO117" s="208" t="str">
        <f>IF($M$19="CAIXA",1,"0")</f>
        <v>0</v>
      </c>
      <c r="BP117" s="208" t="str">
        <f>IF($N$19="CAIXA",1,"0")</f>
        <v>0</v>
      </c>
      <c r="BQ117" s="208" t="str">
        <f>IF($O$19="CAIXA",1,"0")</f>
        <v>0</v>
      </c>
      <c r="BR117" s="208" t="str">
        <f>IF($P$19="CAIXA",1,"0")</f>
        <v>0</v>
      </c>
      <c r="BS117" s="208" t="str">
        <f>IF($Q$19="CAIXA",1,"0")</f>
        <v>0</v>
      </c>
      <c r="BT117" s="208" t="str">
        <f>IF($R$19="CAIXA",1,"0")</f>
        <v>0</v>
      </c>
      <c r="BU117" s="208" t="str">
        <f>IF($S$19="CAIXA",1,"0")</f>
        <v>0</v>
      </c>
      <c r="BV117" s="208" t="str">
        <f>IF($T$19="CAIXA",1,"0")</f>
        <v>0</v>
      </c>
      <c r="BW117" s="208" t="str">
        <f>IF($U$19="CAIXA",1,"0")</f>
        <v>0</v>
      </c>
    </row>
    <row r="118" spans="38:75" x14ac:dyDescent="0.6"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207" t="str">
        <f>$B$20</f>
        <v>colaborador16</v>
      </c>
      <c r="BF118" s="208" t="str">
        <f>IF($D$20="CAIXA",1,"0")</f>
        <v>0</v>
      </c>
      <c r="BG118" s="208" t="str">
        <f>IF($E$20="CAIXA",1,"0")</f>
        <v>0</v>
      </c>
      <c r="BH118" s="208" t="str">
        <f>IF($F$20="CAIXA",1,"0")</f>
        <v>0</v>
      </c>
      <c r="BI118" s="208" t="str">
        <f>IF($G$20="CAIXA",1,"0")</f>
        <v>0</v>
      </c>
      <c r="BJ118" s="208" t="str">
        <f>IF($H$20="CAIXA",1,"0")</f>
        <v>0</v>
      </c>
      <c r="BK118" s="208" t="str">
        <f>IF($I$20="CAIXA",1,"0")</f>
        <v>0</v>
      </c>
      <c r="BL118" s="208" t="str">
        <f>IF($J$20="CAIXA",1,"0")</f>
        <v>0</v>
      </c>
      <c r="BM118" s="208" t="str">
        <f>IF($K$20="CAIXA",1,"0")</f>
        <v>0</v>
      </c>
      <c r="BN118" s="208" t="str">
        <f>IF($L$20="CAIXA",1,"0")</f>
        <v>0</v>
      </c>
      <c r="BO118" s="208" t="str">
        <f>IF($M$20="CAIXA",1,"0")</f>
        <v>0</v>
      </c>
      <c r="BP118" s="208" t="str">
        <f>IF($N$20="CAIXA",1,"0")</f>
        <v>0</v>
      </c>
      <c r="BQ118" s="208" t="str">
        <f>IF($O$20="CAIXA",1,"0")</f>
        <v>0</v>
      </c>
      <c r="BR118" s="208" t="str">
        <f>IF($P$20="CAIXA",1,"0")</f>
        <v>0</v>
      </c>
      <c r="BS118" s="208" t="str">
        <f>IF($Q$20="CAIXA",1,"0")</f>
        <v>0</v>
      </c>
      <c r="BT118" s="208" t="str">
        <f>IF($R$20="CAIXA",1,"0")</f>
        <v>0</v>
      </c>
      <c r="BU118" s="208" t="str">
        <f>IF($S$20="CAIXA",1,"0")</f>
        <v>0</v>
      </c>
      <c r="BV118" s="208" t="str">
        <f>IF($T$20="CAIXA",1,"0")</f>
        <v>0</v>
      </c>
      <c r="BW118" s="208" t="str">
        <f>IF($U$20="CAIXA",1,"0")</f>
        <v>0</v>
      </c>
    </row>
    <row r="119" spans="38:75" x14ac:dyDescent="0.6"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207" t="str">
        <f>$B$21</f>
        <v>colaborador17</v>
      </c>
      <c r="BF119" s="208" t="str">
        <f>IF($D$21="CAIXA",1,"0")</f>
        <v>0</v>
      </c>
      <c r="BG119" s="208" t="str">
        <f>IF($E$21="CAIXA",1,"0")</f>
        <v>0</v>
      </c>
      <c r="BH119" s="208" t="str">
        <f>IF($F$21="CAIXA",1,"0")</f>
        <v>0</v>
      </c>
      <c r="BI119" s="208" t="str">
        <f>IF($G$21="CAIXA",1,"0")</f>
        <v>0</v>
      </c>
      <c r="BJ119" s="208" t="str">
        <f>IF($H$21="CAIXA",1,"0")</f>
        <v>0</v>
      </c>
      <c r="BK119" s="208" t="str">
        <f>IF($I$21="CAIXA",1,"0")</f>
        <v>0</v>
      </c>
      <c r="BL119" s="208" t="str">
        <f>IF($J$21="CAIXA",1,"0")</f>
        <v>0</v>
      </c>
      <c r="BM119" s="208" t="str">
        <f>IF($K$21="CAIXA",1,"0")</f>
        <v>0</v>
      </c>
      <c r="BN119" s="208" t="str">
        <f>IF($L$21="CAIXA",1,"0")</f>
        <v>0</v>
      </c>
      <c r="BO119" s="208" t="str">
        <f>IF($M$21="CAIXA",1,"0")</f>
        <v>0</v>
      </c>
      <c r="BP119" s="208" t="str">
        <f>IF($N$21="CAIXA",1,"0")</f>
        <v>0</v>
      </c>
      <c r="BQ119" s="208" t="str">
        <f>IF($O$21="CAIXA",1,"0")</f>
        <v>0</v>
      </c>
      <c r="BR119" s="208" t="str">
        <f>IF($P$21="CAIXA",1,"0")</f>
        <v>0</v>
      </c>
      <c r="BS119" s="208" t="str">
        <f>IF($Q$21="CAIXA",1,"0")</f>
        <v>0</v>
      </c>
      <c r="BT119" s="208" t="str">
        <f>IF($R$21="CAIXA",1,"0")</f>
        <v>0</v>
      </c>
      <c r="BU119" s="208" t="str">
        <f>IF($S$21="CAIXA",1,"0")</f>
        <v>0</v>
      </c>
      <c r="BV119" s="208" t="str">
        <f>IF($T$21="CAIXA",1,"0")</f>
        <v>0</v>
      </c>
      <c r="BW119" s="208" t="str">
        <f>IF($U$21="CAIXA",1,"0")</f>
        <v>0</v>
      </c>
    </row>
    <row r="120" spans="38:75" x14ac:dyDescent="0.6"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</row>
    <row r="121" spans="38:75" x14ac:dyDescent="0.6"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247" t="s">
        <v>48</v>
      </c>
      <c r="BF121" s="248"/>
      <c r="BG121" s="248"/>
      <c r="BH121" s="248"/>
      <c r="BI121" s="248"/>
      <c r="BJ121" s="248"/>
      <c r="BK121" s="248"/>
      <c r="BL121" s="248"/>
      <c r="BM121" s="248"/>
      <c r="BN121" s="248"/>
      <c r="BO121" s="248"/>
      <c r="BP121" s="248"/>
      <c r="BQ121" s="248"/>
      <c r="BR121" s="248"/>
      <c r="BS121" s="248"/>
      <c r="BT121" s="248"/>
      <c r="BU121" s="248"/>
      <c r="BV121" s="248"/>
      <c r="BW121" s="249"/>
    </row>
    <row r="122" spans="38:75" x14ac:dyDescent="0.6"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207" t="str">
        <f>$B$5</f>
        <v>colaborador1</v>
      </c>
      <c r="BF122" s="123" t="str">
        <f>IF($D$5="VALET",1,"0")</f>
        <v>0</v>
      </c>
      <c r="BG122" s="123" t="str">
        <f>IF($E$5="VALET",1,"0")</f>
        <v>0</v>
      </c>
      <c r="BH122" s="123" t="str">
        <f>IF($F$5="VALET",1,"0")</f>
        <v>0</v>
      </c>
      <c r="BI122" s="123" t="str">
        <f>IF($G$5="VALET",1,"0")</f>
        <v>0</v>
      </c>
      <c r="BJ122" s="123" t="str">
        <f>IF($H$5="VALET",1,"0")</f>
        <v>0</v>
      </c>
      <c r="BK122" s="123" t="str">
        <f>IF(L89="VALET",1,"0")</f>
        <v>0</v>
      </c>
      <c r="BL122" s="123" t="str">
        <f>IF($J$5="VALET",1,"0")</f>
        <v>0</v>
      </c>
      <c r="BM122" s="123" t="str">
        <f>IF($K$5="VALET",1,"0")</f>
        <v>0</v>
      </c>
      <c r="BN122" s="123" t="str">
        <f>IF($L$5="VALET",1,"0")</f>
        <v>0</v>
      </c>
      <c r="BO122" s="123" t="str">
        <f>IF($M$5="VALET",1,"0")</f>
        <v>0</v>
      </c>
      <c r="BP122" s="123" t="str">
        <f>IF($N$5="VALET",1,"0")</f>
        <v>0</v>
      </c>
      <c r="BQ122" s="123" t="str">
        <f>IF($O$5="VALET",1,"0")</f>
        <v>0</v>
      </c>
      <c r="BR122" s="123" t="str">
        <f>IF($P$5="VALET",1,"0")</f>
        <v>0</v>
      </c>
      <c r="BS122" s="123" t="str">
        <f>IF($Q$5="VALET",1,"0")</f>
        <v>0</v>
      </c>
      <c r="BT122" s="123" t="str">
        <f>IF($R$5="VALET",1,"0")</f>
        <v>0</v>
      </c>
      <c r="BU122" s="123" t="str">
        <f>IF($S$5="VALET",1,"0")</f>
        <v>0</v>
      </c>
      <c r="BV122" s="123" t="str">
        <f>IF($T$5="VALET",1,"0")</f>
        <v>0</v>
      </c>
      <c r="BW122" s="123" t="str">
        <f>IF($U$5="VALET",1,"0")</f>
        <v>0</v>
      </c>
    </row>
    <row r="123" spans="38:75" x14ac:dyDescent="0.6"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207" t="str">
        <f>$B$6</f>
        <v>colaborador6</v>
      </c>
      <c r="BF123" s="123" t="str">
        <f>IF($D$6="VALET",1,"0")</f>
        <v>0</v>
      </c>
      <c r="BG123" s="123" t="str">
        <f>IF($E$6="VALET",1,"0")</f>
        <v>0</v>
      </c>
      <c r="BH123" s="123" t="str">
        <f>IF($F$6="VALET",1,"0")</f>
        <v>0</v>
      </c>
      <c r="BI123" s="123" t="str">
        <f>IF($G$6="VALET",1,"0")</f>
        <v>0</v>
      </c>
      <c r="BJ123" s="123" t="str">
        <f>IF($H$6="VALET",1,"0")</f>
        <v>0</v>
      </c>
      <c r="BK123" s="123" t="str">
        <f>IF(L90="VALET",1,"0")</f>
        <v>0</v>
      </c>
      <c r="BL123" s="123" t="str">
        <f>IF($J$6="VALET",1,"0")</f>
        <v>0</v>
      </c>
      <c r="BM123" s="123" t="str">
        <f>IF($K$6="VALET",1,"0")</f>
        <v>0</v>
      </c>
      <c r="BN123" s="123" t="str">
        <f>IF($L$6="VALET",1,"0")</f>
        <v>0</v>
      </c>
      <c r="BO123" s="123" t="str">
        <f>IF($M$6="VALET",1,"0")</f>
        <v>0</v>
      </c>
      <c r="BP123" s="123" t="str">
        <f>IF($N$6="VALET",1,"0")</f>
        <v>0</v>
      </c>
      <c r="BQ123" s="123" t="str">
        <f>IF($O$6="VALET",1,"0")</f>
        <v>0</v>
      </c>
      <c r="BR123" s="123" t="str">
        <f>IF(S90="VALET",1,"0")</f>
        <v>0</v>
      </c>
      <c r="BS123" s="123" t="str">
        <f>IF($Q$6="VALET",1,"0")</f>
        <v>0</v>
      </c>
      <c r="BT123" s="123" t="str">
        <f>IF($R$6="VALET",1,"0")</f>
        <v>0</v>
      </c>
      <c r="BU123" s="123" t="str">
        <f>IF($S$6="VALET",1,"0")</f>
        <v>0</v>
      </c>
      <c r="BV123" s="123" t="str">
        <f>IF($T$6="VALET",1,"0")</f>
        <v>0</v>
      </c>
      <c r="BW123" s="123" t="str">
        <f>IF($U$6="VALET",1,"0")</f>
        <v>0</v>
      </c>
    </row>
    <row r="124" spans="38:75" x14ac:dyDescent="0.6"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207" t="str">
        <f>$B$7</f>
        <v>colaborador10</v>
      </c>
      <c r="BF124" s="123" t="str">
        <f>IF($D$7="VALET",1,"0")</f>
        <v>0</v>
      </c>
      <c r="BG124" s="123" t="str">
        <f>IF($E$7="VALET",1,"0")</f>
        <v>0</v>
      </c>
      <c r="BH124" s="123" t="str">
        <f>IF($F$7="VALET",1,"0")</f>
        <v>0</v>
      </c>
      <c r="BI124" s="123" t="str">
        <f>IF($G$7="VALET",1,"0")</f>
        <v>0</v>
      </c>
      <c r="BJ124" s="123" t="str">
        <f>IF($H$7="VALET",1,"0")</f>
        <v>0</v>
      </c>
      <c r="BK124" s="123" t="str">
        <f>IF(L91="VALET",1,"0")</f>
        <v>0</v>
      </c>
      <c r="BL124" s="123" t="str">
        <f>IF($J$7="VALET",1,"0")</f>
        <v>0</v>
      </c>
      <c r="BM124" s="123" t="str">
        <f>IF($K$7="VALET",1,"0")</f>
        <v>0</v>
      </c>
      <c r="BN124" s="123" t="str">
        <f>IF($L$7="VALET",1,"0")</f>
        <v>0</v>
      </c>
      <c r="BO124" s="123" t="str">
        <f>IF($M$7="VALET",1,"0")</f>
        <v>0</v>
      </c>
      <c r="BP124" s="123" t="str">
        <f>IF($N$7="VALET",1,"0")</f>
        <v>0</v>
      </c>
      <c r="BQ124" s="123" t="str">
        <f>IF($O$7="VALET",1,"0")</f>
        <v>0</v>
      </c>
      <c r="BR124" s="123" t="str">
        <f>IF($P$7="VALET",1,"0")</f>
        <v>0</v>
      </c>
      <c r="BS124" s="123" t="str">
        <f>IF($Q$7="VALET",1,"0")</f>
        <v>0</v>
      </c>
      <c r="BT124" s="123" t="str">
        <f>IF($R$7="VALET",1,"0")</f>
        <v>0</v>
      </c>
      <c r="BU124" s="123" t="str">
        <f>IF($S$7="VALET",1,"0")</f>
        <v>0</v>
      </c>
      <c r="BV124" s="123" t="str">
        <f>IF($T$7="VALET",1,"0")</f>
        <v>0</v>
      </c>
      <c r="BW124" s="123" t="str">
        <f>IF($U$7="VALET",1,"0")</f>
        <v>0</v>
      </c>
    </row>
    <row r="125" spans="38:75" x14ac:dyDescent="0.6"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207" t="str">
        <f>$B$8</f>
        <v>colaborador13</v>
      </c>
      <c r="BF125" s="123" t="str">
        <f>IF($D$8="VALET",1,"0")</f>
        <v>0</v>
      </c>
      <c r="BG125" s="123" t="str">
        <f>IF($E$8="VALET",1,"0")</f>
        <v>0</v>
      </c>
      <c r="BH125" s="123" t="str">
        <f>IF($F$8="VALET",1,"0")</f>
        <v>0</v>
      </c>
      <c r="BI125" s="123" t="str">
        <f>IF($G$8="VALET",1,"0")</f>
        <v>0</v>
      </c>
      <c r="BJ125" s="123" t="str">
        <f>IF($H$8="VALET",1,"0")</f>
        <v>0</v>
      </c>
      <c r="BK125" s="123" t="str">
        <f>IF(L92="VALET",1,"0")</f>
        <v>0</v>
      </c>
      <c r="BL125" s="123" t="str">
        <f>IF($J$8="VALET",1,"0")</f>
        <v>0</v>
      </c>
      <c r="BM125" s="123" t="str">
        <f>IF($K$8="VALET",1,"0")</f>
        <v>0</v>
      </c>
      <c r="BN125" s="123" t="str">
        <f>IF($L$8="VALET",1,"0")</f>
        <v>0</v>
      </c>
      <c r="BO125" s="123" t="str">
        <f>IF($M$8="VALET",1,"0")</f>
        <v>0</v>
      </c>
      <c r="BP125" s="123" t="str">
        <f>IF($N$8="VALET",1,"0")</f>
        <v>0</v>
      </c>
      <c r="BQ125" s="123" t="str">
        <f>IF($O$8="VALET",1,"0")</f>
        <v>0</v>
      </c>
      <c r="BR125" s="123" t="str">
        <f>IF($P$8="VALET",1,"0")</f>
        <v>0</v>
      </c>
      <c r="BS125" s="123" t="str">
        <f>IF($Q$8="VALET",1,"0")</f>
        <v>0</v>
      </c>
      <c r="BT125" s="123" t="str">
        <f>IF($R$8="VALET",1,"0")</f>
        <v>0</v>
      </c>
      <c r="BU125" s="123" t="str">
        <f>IF($S$8="VALET",1,"0")</f>
        <v>0</v>
      </c>
      <c r="BV125" s="123" t="str">
        <f>IF($T$8="VALET",1,"0")</f>
        <v>0</v>
      </c>
      <c r="BW125" s="123" t="str">
        <f>IF($U$8="VALET",1,"0")</f>
        <v>0</v>
      </c>
    </row>
    <row r="126" spans="38:75" x14ac:dyDescent="0.6"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207" t="str">
        <f>$B$9</f>
        <v>colaborador8</v>
      </c>
      <c r="BF126" s="123" t="str">
        <f>IF($D$9="VALET",1,"0")</f>
        <v>0</v>
      </c>
      <c r="BG126" s="123" t="str">
        <f>IF($E$9="VALET",1,"0")</f>
        <v>0</v>
      </c>
      <c r="BH126" s="123" t="str">
        <f>IF($F$9="VALET",1,"0")</f>
        <v>0</v>
      </c>
      <c r="BI126" s="123" t="str">
        <f>IF($G$9="VALET",1,"0")</f>
        <v>0</v>
      </c>
      <c r="BJ126" s="123" t="str">
        <f>IF($H$9="VALET",1,"0")</f>
        <v>0</v>
      </c>
      <c r="BK126" s="123" t="str">
        <f>IF($I$9="VALET",1,"0")</f>
        <v>0</v>
      </c>
      <c r="BL126" s="123" t="str">
        <f>IF($J$9="VALET",1,"0")</f>
        <v>0</v>
      </c>
      <c r="BM126" s="123" t="str">
        <f>IF($K$9="VALET",1,"0")</f>
        <v>0</v>
      </c>
      <c r="BN126" s="123" t="str">
        <f>IF($L$9="VALET",1,"0")</f>
        <v>0</v>
      </c>
      <c r="BO126" s="123" t="str">
        <f>IF($M$9="VALET",1,"0")</f>
        <v>0</v>
      </c>
      <c r="BP126" s="123" t="str">
        <f>IF($N$9="VALET",1,"0")</f>
        <v>0</v>
      </c>
      <c r="BQ126" s="123" t="str">
        <f>IF($O$9="VALET",1,"0")</f>
        <v>0</v>
      </c>
      <c r="BR126" s="123" t="str">
        <f>IF($P$9="VALET",1,"0")</f>
        <v>0</v>
      </c>
      <c r="BS126" s="123" t="str">
        <f>IF($Q$9="VALET",1,"0")</f>
        <v>0</v>
      </c>
      <c r="BT126" s="123" t="str">
        <f>IF($R$9="VALET",1,"0")</f>
        <v>0</v>
      </c>
      <c r="BU126" s="123" t="str">
        <f>IF($S$9="VALET",1,"0")</f>
        <v>0</v>
      </c>
      <c r="BV126" s="123" t="str">
        <f>IF($T$9="VALET",1,"0")</f>
        <v>0</v>
      </c>
      <c r="BW126" s="123" t="str">
        <f>IF($U$9="VALET",1,"0")</f>
        <v>0</v>
      </c>
    </row>
    <row r="127" spans="38:75" x14ac:dyDescent="0.6"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207" t="str">
        <f>$B$10</f>
        <v>colaborador5</v>
      </c>
      <c r="BF127" s="123" t="str">
        <f>IF($D$10="VALET",1,"0")</f>
        <v>0</v>
      </c>
      <c r="BG127" s="123" t="str">
        <f>IF($E$10="VALET",1,"0")</f>
        <v>0</v>
      </c>
      <c r="BH127" s="123" t="str">
        <f>IF($F$10="VALET",1,"0")</f>
        <v>0</v>
      </c>
      <c r="BI127" s="123" t="str">
        <f>IF($G$10="VALET",1,"0")</f>
        <v>0</v>
      </c>
      <c r="BJ127" s="123" t="str">
        <f>IF($H$10="VALET",1,"0")</f>
        <v>0</v>
      </c>
      <c r="BK127" s="123" t="str">
        <f>IF($I$10="VALET",1,"0")</f>
        <v>0</v>
      </c>
      <c r="BL127" s="123" t="str">
        <f>IF($J$10="VALET",1,"0")</f>
        <v>0</v>
      </c>
      <c r="BM127" s="123" t="str">
        <f>IF($K$10="VALET",1,"0")</f>
        <v>0</v>
      </c>
      <c r="BN127" s="123" t="str">
        <f>IF($L$10="VALET",1,"0")</f>
        <v>0</v>
      </c>
      <c r="BO127" s="123" t="str">
        <f>IF($M$10="VALET",1,"0")</f>
        <v>0</v>
      </c>
      <c r="BP127" s="123" t="str">
        <f>IF($N$10="VALET",1,"0")</f>
        <v>0</v>
      </c>
      <c r="BQ127" s="123" t="str">
        <f>IF($O$10="VALET",1,"0")</f>
        <v>0</v>
      </c>
      <c r="BR127" s="123" t="str">
        <f>IF($P$10="VALET",1,"0")</f>
        <v>0</v>
      </c>
      <c r="BS127" s="123" t="str">
        <f>IF($Q$10="VALET",1,"0")</f>
        <v>0</v>
      </c>
      <c r="BT127" s="123" t="str">
        <f>IF($Q$11="VALET",1,"0")</f>
        <v>0</v>
      </c>
      <c r="BU127" s="123" t="str">
        <f>IF($S$10="VALET",1,"0")</f>
        <v>0</v>
      </c>
      <c r="BV127" s="123" t="str">
        <f>IF($T$10="VALET",1,"0")</f>
        <v>0</v>
      </c>
      <c r="BW127" s="123" t="str">
        <f>IF($U$10="VALET",1,"0")</f>
        <v>0</v>
      </c>
    </row>
    <row r="128" spans="38:75" x14ac:dyDescent="0.6">
      <c r="BE128" s="207" t="str">
        <f>$B$11</f>
        <v>colaborador7</v>
      </c>
      <c r="BF128" s="123" t="str">
        <f>IF($D$11="VALET",1,"0")</f>
        <v>0</v>
      </c>
      <c r="BG128" s="123" t="str">
        <f>IF($E$11="VALET",1,"0")</f>
        <v>0</v>
      </c>
      <c r="BH128" s="123" t="str">
        <f>IF($F$11="VALET",1,"0")</f>
        <v>0</v>
      </c>
      <c r="BI128" s="123" t="str">
        <f>IF($G$11="VALET",1,"0")</f>
        <v>0</v>
      </c>
      <c r="BJ128" s="123" t="str">
        <f>IF($H$11="VALET",1,"0")</f>
        <v>0</v>
      </c>
      <c r="BK128" s="123" t="str">
        <f>IF($I$11="VALET",1,"0")</f>
        <v>0</v>
      </c>
      <c r="BL128" s="123" t="str">
        <f>IF($J$11="VALET",1,"0")</f>
        <v>0</v>
      </c>
      <c r="BM128" s="123" t="str">
        <f>IF($K$11="VALET",1,"0")</f>
        <v>0</v>
      </c>
      <c r="BN128" s="123" t="str">
        <f>IF($L$11="VALET",1,"0")</f>
        <v>0</v>
      </c>
      <c r="BO128" s="123" t="str">
        <f>IF($M$11="VALET",1,"0")</f>
        <v>0</v>
      </c>
      <c r="BP128" s="123" t="str">
        <f>IF($N$11="VALET",1,"0")</f>
        <v>0</v>
      </c>
      <c r="BQ128" s="123" t="str">
        <f>IF($O$11="VALET",1,"0")</f>
        <v>0</v>
      </c>
      <c r="BR128" s="123" t="str">
        <f>IF($P$11="VALET",1,"0")</f>
        <v>0</v>
      </c>
      <c r="BS128" s="123" t="str">
        <f>IF($Q$11="VALET",1,"0")</f>
        <v>0</v>
      </c>
      <c r="BT128" s="123" t="str">
        <f>IF($R$11="VALET",1,"0")</f>
        <v>0</v>
      </c>
      <c r="BU128" s="123" t="str">
        <f>IF($S$11="VALET",1,"0")</f>
        <v>0</v>
      </c>
      <c r="BV128" s="123" t="str">
        <f>IF($T$11="VALET",1,"0")</f>
        <v>0</v>
      </c>
      <c r="BW128" s="123" t="str">
        <f>IF(X95="VALET",1,"0")</f>
        <v>0</v>
      </c>
    </row>
    <row r="129" spans="57:75" x14ac:dyDescent="0.6">
      <c r="BE129" s="207" t="str">
        <f>$B$12</f>
        <v>colaborador14</v>
      </c>
      <c r="BF129" s="123" t="str">
        <f>IF($D$12="VALET",1,"0")</f>
        <v>0</v>
      </c>
      <c r="BG129" s="123" t="str">
        <f>IF($E$12="VALET",1,"0")</f>
        <v>0</v>
      </c>
      <c r="BH129" s="123" t="str">
        <f>IF($F$12="VALET",1,"0")</f>
        <v>0</v>
      </c>
      <c r="BI129" s="123" t="str">
        <f>IF($G$12="VALET",1,"0")</f>
        <v>0</v>
      </c>
      <c r="BJ129" s="123" t="str">
        <f>IF($H$12="VALET",1,"0")</f>
        <v>0</v>
      </c>
      <c r="BK129" s="123" t="str">
        <f>IF($I$12="VALET",1,"0")</f>
        <v>0</v>
      </c>
      <c r="BL129" s="123" t="str">
        <f>IF($J$12="VALET",1,"0")</f>
        <v>0</v>
      </c>
      <c r="BM129" s="123" t="str">
        <f>IF($K$12="VALET",1,"0")</f>
        <v>0</v>
      </c>
      <c r="BN129" s="123" t="str">
        <f>IF($L$12="VALET",1,"0")</f>
        <v>0</v>
      </c>
      <c r="BO129" s="123" t="str">
        <f>IF($M$12="VALET",1,"0")</f>
        <v>0</v>
      </c>
      <c r="BP129" s="123" t="str">
        <f>IF($N$12="VALET",1,"0")</f>
        <v>0</v>
      </c>
      <c r="BQ129" s="123" t="str">
        <f>IF($O$12="VALET",1,"0")</f>
        <v>0</v>
      </c>
      <c r="BR129" s="123" t="str">
        <f>IF($P$12="VALET",1,"0")</f>
        <v>0</v>
      </c>
      <c r="BS129" s="123" t="str">
        <f>IF($Q$12="VALET",1,"0")</f>
        <v>0</v>
      </c>
      <c r="BT129" s="123" t="str">
        <f>IF($R$12="VALET",1,"0")</f>
        <v>0</v>
      </c>
      <c r="BU129" s="123" t="str">
        <f>IF($S$12="VALET",1,"0")</f>
        <v>0</v>
      </c>
      <c r="BV129" s="123" t="str">
        <f>IF($T$12="VALET",1,"0")</f>
        <v>0</v>
      </c>
      <c r="BW129" s="123" t="str">
        <f>IF($U$12="VALET",1,"0")</f>
        <v>0</v>
      </c>
    </row>
    <row r="130" spans="57:75" x14ac:dyDescent="0.6">
      <c r="BE130" s="207" t="str">
        <f>$B$13</f>
        <v>colaborador4</v>
      </c>
      <c r="BF130" s="123" t="str">
        <f>IF($D$13="VALET",1,"0")</f>
        <v>0</v>
      </c>
      <c r="BG130" s="123" t="str">
        <f>IF($E$13="VALET",1,"0")</f>
        <v>0</v>
      </c>
      <c r="BH130" s="123" t="str">
        <f>IF($F$13="VALET",1,"0")</f>
        <v>0</v>
      </c>
      <c r="BI130" s="123" t="str">
        <f>IF($G$13="VALET",1,"0")</f>
        <v>0</v>
      </c>
      <c r="BJ130" s="123" t="str">
        <f>IF($H$13="VALET",1,"0")</f>
        <v>0</v>
      </c>
      <c r="BK130" s="123" t="str">
        <f>IF($I$13="VALET",1,"0")</f>
        <v>0</v>
      </c>
      <c r="BL130" s="123" t="str">
        <f>IF($J$13="VALET",1,"0")</f>
        <v>0</v>
      </c>
      <c r="BM130" s="123" t="str">
        <f>IF($K$13="VALET",1,"0")</f>
        <v>0</v>
      </c>
      <c r="BN130" s="123" t="str">
        <f>IF($L$13="VALET",1,"0")</f>
        <v>0</v>
      </c>
      <c r="BO130" s="123" t="str">
        <f>IF($M$13="VALET",1,"0")</f>
        <v>0</v>
      </c>
      <c r="BP130" s="123" t="str">
        <f>IF($N$13="VALET",1,"0")</f>
        <v>0</v>
      </c>
      <c r="BQ130" s="123" t="str">
        <f>IF($O$13="VALET",1,"0")</f>
        <v>0</v>
      </c>
      <c r="BR130" s="123" t="str">
        <f>IF($P$13="VALET",1,"0")</f>
        <v>0</v>
      </c>
      <c r="BS130" s="123" t="str">
        <f>IF($Q$13="VALET",1,"0")</f>
        <v>0</v>
      </c>
      <c r="BT130" s="123" t="str">
        <f>IF($R$13="VALET",1,"0")</f>
        <v>0</v>
      </c>
      <c r="BU130" s="123" t="str">
        <f>IF($S$13="VALET",1,"0")</f>
        <v>0</v>
      </c>
      <c r="BV130" s="123" t="str">
        <f>IF($T$13="VALET",1,"0")</f>
        <v>0</v>
      </c>
      <c r="BW130" s="123" t="str">
        <f>IF($U$13="VALET",1,"0")</f>
        <v>0</v>
      </c>
    </row>
    <row r="131" spans="57:75" x14ac:dyDescent="0.6">
      <c r="BE131" s="207" t="str">
        <f>$B$14</f>
        <v>colaborador3</v>
      </c>
      <c r="BF131" s="123" t="str">
        <f>IF($D$14="VALET",1,"0")</f>
        <v>0</v>
      </c>
      <c r="BG131" s="123" t="str">
        <f>IF($E$14="VALET",1,"0")</f>
        <v>0</v>
      </c>
      <c r="BH131" s="123" t="str">
        <f>IF($F$14="VALET",1,"0")</f>
        <v>0</v>
      </c>
      <c r="BI131" s="123" t="str">
        <f>IF($G$14="VALET",1,"0")</f>
        <v>0</v>
      </c>
      <c r="BJ131" s="123" t="str">
        <f>IF($H$14="VALET",1,"0")</f>
        <v>0</v>
      </c>
      <c r="BK131" s="123" t="str">
        <f>IF($I$14="VALET",1,"0")</f>
        <v>0</v>
      </c>
      <c r="BL131" s="123" t="str">
        <f>IF($J$14="VALET",1,"0")</f>
        <v>0</v>
      </c>
      <c r="BM131" s="123" t="str">
        <f>IF($K$14="VALET",1,"0")</f>
        <v>0</v>
      </c>
      <c r="BN131" s="123" t="str">
        <f>IF($L$14="VALET",1,"0")</f>
        <v>0</v>
      </c>
      <c r="BO131" s="123" t="str">
        <f>IF($M$14="VALET",1,"0")</f>
        <v>0</v>
      </c>
      <c r="BP131" s="123" t="str">
        <f>IF($N$14="VALET",1,"0")</f>
        <v>0</v>
      </c>
      <c r="BQ131" s="123" t="str">
        <f>IF($O$14="VALET",1,"0")</f>
        <v>0</v>
      </c>
      <c r="BR131" s="123" t="str">
        <f>IF($P$14="VALET",1,"0")</f>
        <v>0</v>
      </c>
      <c r="BS131" s="123" t="str">
        <f>IF($Q$14="VALET",1,"0")</f>
        <v>0</v>
      </c>
      <c r="BT131" s="123" t="str">
        <f>IF($R$14="VALET",1,"0")</f>
        <v>0</v>
      </c>
      <c r="BU131" s="123" t="str">
        <f>IF($S$14="VALET",1,"0")</f>
        <v>0</v>
      </c>
      <c r="BV131" s="123" t="str">
        <f>IF($T$14="VALET",1,"0")</f>
        <v>0</v>
      </c>
      <c r="BW131" s="123" t="str">
        <f>IF($U$14="VALET",1,"0")</f>
        <v>0</v>
      </c>
    </row>
    <row r="132" spans="57:75" x14ac:dyDescent="0.6">
      <c r="BE132" s="207" t="str">
        <f>$B$15</f>
        <v>colaborador15</v>
      </c>
      <c r="BF132" s="123" t="str">
        <f>IF($D$15="VALET",1,"0")</f>
        <v>0</v>
      </c>
      <c r="BG132" s="123" t="str">
        <f>IF($E$15="VALET",1,"0")</f>
        <v>0</v>
      </c>
      <c r="BH132" s="123" t="str">
        <f>IF($F$15="VALET",1,"0")</f>
        <v>0</v>
      </c>
      <c r="BI132" s="123" t="str">
        <f>IF($G$15="VALET",1,"0")</f>
        <v>0</v>
      </c>
      <c r="BJ132" s="123" t="str">
        <f>IF($H$15="VALET",1,"0")</f>
        <v>0</v>
      </c>
      <c r="BK132" s="123" t="str">
        <f>IF($I$15="VALET",1,"0")</f>
        <v>0</v>
      </c>
      <c r="BL132" s="123" t="str">
        <f>IF($J$15="VALET",1,"0")</f>
        <v>0</v>
      </c>
      <c r="BM132" s="123" t="str">
        <f>IF($K$15="VALET",1,"0")</f>
        <v>0</v>
      </c>
      <c r="BN132" s="123" t="str">
        <f>IF($L$15="VALET",1,"0")</f>
        <v>0</v>
      </c>
      <c r="BO132" s="123" t="str">
        <f>IF($M$15="VALET",1,"0")</f>
        <v>0</v>
      </c>
      <c r="BP132" s="123" t="str">
        <f>IF($N$15="VALET",1,"0")</f>
        <v>0</v>
      </c>
      <c r="BQ132" s="123" t="str">
        <f>IF($O$15="VALET",1,"0")</f>
        <v>0</v>
      </c>
      <c r="BR132" s="123" t="str">
        <f>IF($P$15="VALET",1,"0")</f>
        <v>0</v>
      </c>
      <c r="BS132" s="123" t="str">
        <f>IF($Q$15="VALET",1,"0")</f>
        <v>0</v>
      </c>
      <c r="BT132" s="123" t="str">
        <f>IF($R$15="VALET",1,"0")</f>
        <v>0</v>
      </c>
      <c r="BU132" s="123" t="str">
        <f>IF($S$15="VALET",1,"0")</f>
        <v>0</v>
      </c>
      <c r="BV132" s="123" t="str">
        <f>IF($T$15="VALET",1,"0")</f>
        <v>0</v>
      </c>
      <c r="BW132" s="123" t="str">
        <f>IF($U$15="VALET",1,"0")</f>
        <v>0</v>
      </c>
    </row>
    <row r="133" spans="57:75" x14ac:dyDescent="0.6">
      <c r="BE133" s="207" t="str">
        <f>$B$16</f>
        <v>colaborador9</v>
      </c>
      <c r="BF133" s="123" t="str">
        <f>IF($D$16="VALET",1,"0")</f>
        <v>0</v>
      </c>
      <c r="BG133" s="123" t="str">
        <f>IF($E$16="VALET",1,"0")</f>
        <v>0</v>
      </c>
      <c r="BH133" s="123" t="str">
        <f>IF($F$16="VALET",1,"0")</f>
        <v>0</v>
      </c>
      <c r="BI133" s="123" t="str">
        <f>IF($G$16="VALET",1,"0")</f>
        <v>0</v>
      </c>
      <c r="BJ133" s="123" t="str">
        <f>IF($H$16="VALET",1,"0")</f>
        <v>0</v>
      </c>
      <c r="BK133" s="123" t="str">
        <f>IF($I$16="VALET",1,"0")</f>
        <v>0</v>
      </c>
      <c r="BL133" s="123" t="str">
        <f>IF($J$16="VALET",1,"0")</f>
        <v>0</v>
      </c>
      <c r="BM133" s="123" t="str">
        <f>IF($K$16="VALET",1,"0")</f>
        <v>0</v>
      </c>
      <c r="BN133" s="123" t="str">
        <f>IF($L$18="VALET",1,"0")</f>
        <v>0</v>
      </c>
      <c r="BO133" s="123" t="str">
        <f>IF($M$16="VALET",1,"0")</f>
        <v>0</v>
      </c>
      <c r="BP133" s="123" t="str">
        <f>IF($N$16="VALET",1,"0")</f>
        <v>0</v>
      </c>
      <c r="BQ133" s="123" t="str">
        <f>IF($O$16="VALET",1,"0")</f>
        <v>0</v>
      </c>
      <c r="BR133" s="123" t="str">
        <f>IF($P$16="VALET",1,"0")</f>
        <v>0</v>
      </c>
      <c r="BS133" s="123" t="str">
        <f>IF($Q$16="VALET",1,"0")</f>
        <v>0</v>
      </c>
      <c r="BT133" s="123" t="str">
        <f>IF($R$16="VALET",1,"0")</f>
        <v>0</v>
      </c>
      <c r="BU133" s="123" t="str">
        <f>IF($S$16="VALET",1,"0")</f>
        <v>0</v>
      </c>
      <c r="BV133" s="123" t="str">
        <f>IF($T$16="VALET",1,"0")</f>
        <v>0</v>
      </c>
      <c r="BW133" s="123" t="str">
        <f>IF($U$16="VALET",1,"0")</f>
        <v>0</v>
      </c>
    </row>
    <row r="134" spans="57:75" x14ac:dyDescent="0.6">
      <c r="BE134" s="207" t="str">
        <f>$B$17</f>
        <v>colaborador12</v>
      </c>
      <c r="BF134" s="123" t="str">
        <f>IF($D$17="VALET",1,"0")</f>
        <v>0</v>
      </c>
      <c r="BG134" s="123" t="str">
        <f>IF($E$17="VALET",1,"0")</f>
        <v>0</v>
      </c>
      <c r="BH134" s="123" t="str">
        <f>IF($F$17="VALET",1,"0")</f>
        <v>0</v>
      </c>
      <c r="BI134" s="123" t="str">
        <f>IF($G$17="VALET",1,"0")</f>
        <v>0</v>
      </c>
      <c r="BJ134" s="123" t="str">
        <f>IF($H$17="VALET",1,"0")</f>
        <v>0</v>
      </c>
      <c r="BK134" s="123" t="str">
        <f>IF($I$17="VALET",1,"0")</f>
        <v>0</v>
      </c>
      <c r="BL134" s="123" t="str">
        <f>IF($J$17="VALET",1,"0")</f>
        <v>0</v>
      </c>
      <c r="BM134" s="123" t="str">
        <f>IF($K$17="VALET",1,"0")</f>
        <v>0</v>
      </c>
      <c r="BN134" s="123" t="str">
        <f>IF($L$19="VALET",1,"0")</f>
        <v>0</v>
      </c>
      <c r="BO134" s="123" t="str">
        <f>IF($M$17="VALET",1,"0")</f>
        <v>0</v>
      </c>
      <c r="BP134" s="123" t="str">
        <f>IF($N$17="VALET",1,"0")</f>
        <v>0</v>
      </c>
      <c r="BQ134" s="123" t="str">
        <f>IF($O$17="VALET",1,"0")</f>
        <v>0</v>
      </c>
      <c r="BR134" s="123" t="str">
        <f>IF($P$17="VALET",1,"0")</f>
        <v>0</v>
      </c>
      <c r="BS134" s="123" t="str">
        <f>IF($Q$17="VALET",1,"0")</f>
        <v>0</v>
      </c>
      <c r="BT134" s="123" t="str">
        <f>IF($R$17="VALET",1,"0")</f>
        <v>0</v>
      </c>
      <c r="BU134" s="123" t="str">
        <f>IF($S$17="VALET",1,"0")</f>
        <v>0</v>
      </c>
      <c r="BV134" s="123" t="str">
        <f>IF($T$17="VALET",1,"0")</f>
        <v>0</v>
      </c>
      <c r="BW134" s="123" t="str">
        <f>IF($U$17="VALET",1,"0")</f>
        <v>0</v>
      </c>
    </row>
    <row r="135" spans="57:75" x14ac:dyDescent="0.6">
      <c r="BE135" s="207" t="str">
        <f>$B$18</f>
        <v>colaborador2</v>
      </c>
      <c r="BF135" s="123" t="str">
        <f>IF($D$21="VALET",1,"0")</f>
        <v>0</v>
      </c>
      <c r="BG135" s="123" t="str">
        <f>IF($E$21="VALET",1,"0")</f>
        <v>0</v>
      </c>
      <c r="BH135" s="123" t="str">
        <f>IF($F$21="VALET",1,"0")</f>
        <v>0</v>
      </c>
      <c r="BI135" s="123" t="str">
        <f>IF($G$21="VALET",1,"0")</f>
        <v>0</v>
      </c>
      <c r="BJ135" s="123" t="str">
        <f>IF($H$21="VALET",1,"0")</f>
        <v>0</v>
      </c>
      <c r="BK135" s="123" t="str">
        <f>IF($I$21="VALET",1,"0")</f>
        <v>0</v>
      </c>
      <c r="BL135" s="123" t="str">
        <f>IF($J$21="VALET",1,"0")</f>
        <v>0</v>
      </c>
      <c r="BM135" s="123" t="str">
        <f>IF($K$21="VALET",1,"0")</f>
        <v>0</v>
      </c>
      <c r="BN135" s="123" t="str">
        <f>IF($L$21="VALET",1,"0")</f>
        <v>0</v>
      </c>
      <c r="BO135" s="123" t="str">
        <f>IF($M$21="VALET",1,"0")</f>
        <v>0</v>
      </c>
      <c r="BP135" s="123" t="str">
        <f>IF($N$21="VALET",1,"0")</f>
        <v>0</v>
      </c>
      <c r="BQ135" s="123" t="str">
        <f>IF($O$21="VALET",1,"0")</f>
        <v>0</v>
      </c>
      <c r="BR135" s="123" t="str">
        <f>IF($P$21="VALET",1,"0")</f>
        <v>0</v>
      </c>
      <c r="BS135" s="123" t="str">
        <f>IF($Q$21="VALET",1,"0")</f>
        <v>0</v>
      </c>
      <c r="BT135" s="123" t="str">
        <f>IF($R$21="VALET",1,"0")</f>
        <v>0</v>
      </c>
      <c r="BU135" s="123" t="str">
        <f>IF($S$21="VALET",1,"0")</f>
        <v>0</v>
      </c>
      <c r="BV135" s="123" t="str">
        <f>IF($T$21="VALET",1,"0")</f>
        <v>0</v>
      </c>
      <c r="BW135" s="123" t="str">
        <f>IF($U$21="VALET",1,"0")</f>
        <v>0</v>
      </c>
    </row>
    <row r="136" spans="57:75" x14ac:dyDescent="0.6">
      <c r="BE136" s="207" t="str">
        <f>$B$19</f>
        <v>colaborador18</v>
      </c>
      <c r="BF136" s="208" t="str">
        <f>IF($D$19="VALET",1,"0")</f>
        <v>0</v>
      </c>
      <c r="BG136" s="208" t="str">
        <f>IF($E$19="VALET",1,"0")</f>
        <v>0</v>
      </c>
      <c r="BH136" s="208" t="str">
        <f>IF($F$19="VALET",1,"0")</f>
        <v>0</v>
      </c>
      <c r="BI136" s="208" t="str">
        <f>IF($G$19="VALET",1,"0")</f>
        <v>0</v>
      </c>
      <c r="BJ136" s="208" t="str">
        <f>IF($H$19="VALET",1,"0")</f>
        <v>0</v>
      </c>
      <c r="BK136" s="208" t="str">
        <f>IF($I$19="VALET",1,"0")</f>
        <v>0</v>
      </c>
      <c r="BL136" s="208" t="str">
        <f>IF($J$19="VALET",1,"0")</f>
        <v>0</v>
      </c>
      <c r="BM136" s="208" t="str">
        <f>IF($K$19="VALET",1,"0")</f>
        <v>0</v>
      </c>
      <c r="BN136" s="208" t="str">
        <f>IF($L$19="VALET",1,"0")</f>
        <v>0</v>
      </c>
      <c r="BO136" s="208" t="str">
        <f>IF($M$19="VALET",1,"0")</f>
        <v>0</v>
      </c>
      <c r="BP136" s="208" t="str">
        <f>IF($N$19="VALET",1,"0")</f>
        <v>0</v>
      </c>
      <c r="BQ136" s="208" t="str">
        <f>IF($O$19="VALET",1,"0")</f>
        <v>0</v>
      </c>
      <c r="BR136" s="208" t="str">
        <f>IF($P$19="VALET",1,"0")</f>
        <v>0</v>
      </c>
      <c r="BS136" s="208" t="str">
        <f>IF($Q$19="VALET",1,"0")</f>
        <v>0</v>
      </c>
      <c r="BT136" s="208" t="str">
        <f>IF($R$19="VALET",1,"0")</f>
        <v>0</v>
      </c>
      <c r="BU136" s="208" t="str">
        <f>IF($S$19="VALET",1,"0")</f>
        <v>0</v>
      </c>
      <c r="BV136" s="208" t="str">
        <f>IF($T$19="VALET",1,"0")</f>
        <v>0</v>
      </c>
      <c r="BW136" s="208" t="str">
        <f>IF($U$19="VALET",1,"0")</f>
        <v>0</v>
      </c>
    </row>
    <row r="137" spans="57:75" x14ac:dyDescent="0.6">
      <c r="BE137" s="207" t="str">
        <f>$B$20</f>
        <v>colaborador16</v>
      </c>
      <c r="BF137" s="208" t="str">
        <f>IF($D$20="VALET",1,"0")</f>
        <v>0</v>
      </c>
      <c r="BG137" s="208" t="str">
        <f>IF($E$20="VALET",1,"0")</f>
        <v>0</v>
      </c>
      <c r="BH137" s="208" t="str">
        <f>IF($F$20="VALET",1,"0")</f>
        <v>0</v>
      </c>
      <c r="BI137" s="208" t="str">
        <f>IF($G$20="VALET",1,"0")</f>
        <v>0</v>
      </c>
      <c r="BJ137" s="208" t="str">
        <f>IF($H$20="VALET",1,"0")</f>
        <v>0</v>
      </c>
      <c r="BK137" s="208" t="str">
        <f>IF($I$20="VALET",1,"0")</f>
        <v>0</v>
      </c>
      <c r="BL137" s="208" t="str">
        <f>IF($J$20="VALET",1,"0")</f>
        <v>0</v>
      </c>
      <c r="BM137" s="208" t="str">
        <f>IF($K$20="VALET",1,"0")</f>
        <v>0</v>
      </c>
      <c r="BN137" s="208" t="str">
        <f>IF($L$20="VALET",1,"0")</f>
        <v>0</v>
      </c>
      <c r="BO137" s="208" t="str">
        <f>IF($M$20="VALET",1,"0")</f>
        <v>0</v>
      </c>
      <c r="BP137" s="208" t="str">
        <f>IF($N$20="VALET",1,"0")</f>
        <v>0</v>
      </c>
      <c r="BQ137" s="208" t="str">
        <f>IF($O$20="VALET",1,"0")</f>
        <v>0</v>
      </c>
      <c r="BR137" s="208" t="str">
        <f>IF($P$20="VALET",1,"0")</f>
        <v>0</v>
      </c>
      <c r="BS137" s="208" t="str">
        <f>IF($Q$20="VALET",1,"0")</f>
        <v>0</v>
      </c>
      <c r="BT137" s="208" t="str">
        <f>IF($R$20="VALET",1,"0")</f>
        <v>0</v>
      </c>
      <c r="BU137" s="208" t="str">
        <f>IF($S$20="VALET",1,"0")</f>
        <v>0</v>
      </c>
      <c r="BV137" s="208" t="str">
        <f>IF($T$20="VALET",1,"0")</f>
        <v>0</v>
      </c>
      <c r="BW137" s="208" t="str">
        <f>IF($U$20="VALET",1,"0")</f>
        <v>0</v>
      </c>
    </row>
    <row r="138" spans="57:75" x14ac:dyDescent="0.6">
      <c r="BE138" s="207" t="str">
        <f>$B$21</f>
        <v>colaborador17</v>
      </c>
      <c r="BF138" s="208" t="str">
        <f>IF($D$21="VALET",1,"0")</f>
        <v>0</v>
      </c>
      <c r="BG138" s="208" t="str">
        <f>IF($E$21="VALET",1,"0")</f>
        <v>0</v>
      </c>
      <c r="BH138" s="208" t="str">
        <f>IF($F$21="VALET",1,"0")</f>
        <v>0</v>
      </c>
      <c r="BI138" s="208" t="str">
        <f>IF($G$21="VALET",1,"0")</f>
        <v>0</v>
      </c>
      <c r="BJ138" s="208" t="str">
        <f>IF($H$21="VALET",1,"0")</f>
        <v>0</v>
      </c>
      <c r="BK138" s="208" t="str">
        <f>IF($I$21="VALET",1,"0")</f>
        <v>0</v>
      </c>
      <c r="BL138" s="208" t="str">
        <f>IF($J$21="VALET",1,"0")</f>
        <v>0</v>
      </c>
      <c r="BM138" s="208" t="str">
        <f>IF($K$21="VALET",1,"0")</f>
        <v>0</v>
      </c>
      <c r="BN138" s="208" t="str">
        <f>IF($L$21="VALET",1,"0")</f>
        <v>0</v>
      </c>
      <c r="BO138" s="208" t="str">
        <f>IF($M$21="VALET",1,"0")</f>
        <v>0</v>
      </c>
      <c r="BP138" s="208" t="str">
        <f>IF($N$21="VALET",1,"0")</f>
        <v>0</v>
      </c>
      <c r="BQ138" s="208" t="str">
        <f>IF($O$21="VALET",1,"0")</f>
        <v>0</v>
      </c>
      <c r="BR138" s="208" t="str">
        <f>IF($P$21="VALET",1,"0")</f>
        <v>0</v>
      </c>
      <c r="BS138" s="208" t="str">
        <f>IF($Q$21="VALET",1,"0")</f>
        <v>0</v>
      </c>
      <c r="BT138" s="208" t="str">
        <f>IF($R$21="VALET",1,"0")</f>
        <v>0</v>
      </c>
      <c r="BU138" s="208" t="str">
        <f>IF($S$21="VALET",1,"0")</f>
        <v>0</v>
      </c>
      <c r="BV138" s="208" t="str">
        <f>IF($T$21="VALET",1,"0")</f>
        <v>0</v>
      </c>
      <c r="BW138" s="208" t="str">
        <f>IF($U$21="VALET",1,"0")</f>
        <v>0</v>
      </c>
    </row>
    <row r="139" spans="57:75" x14ac:dyDescent="0.6">
      <c r="BE139" s="38"/>
      <c r="BF139" s="210"/>
      <c r="BG139" s="210"/>
      <c r="BH139" s="210"/>
      <c r="BI139" s="210"/>
      <c r="BJ139" s="210"/>
      <c r="BK139" s="210"/>
      <c r="BL139" s="210"/>
      <c r="BM139" s="210"/>
      <c r="BN139" s="210"/>
      <c r="BO139" s="210"/>
      <c r="BP139" s="210"/>
      <c r="BQ139" s="210"/>
      <c r="BR139" s="210"/>
      <c r="BS139" s="210"/>
      <c r="BT139" s="210"/>
      <c r="BU139" s="210"/>
      <c r="BV139" s="210"/>
      <c r="BW139" s="210"/>
    </row>
    <row r="140" spans="57:75" x14ac:dyDescent="0.6">
      <c r="BE140" s="241" t="s">
        <v>55</v>
      </c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42"/>
      <c r="BU140" s="242"/>
      <c r="BV140" s="242"/>
      <c r="BW140" s="243"/>
    </row>
    <row r="141" spans="57:75" x14ac:dyDescent="0.6">
      <c r="BE141" s="207" t="str">
        <f>$B$5</f>
        <v>colaborador1</v>
      </c>
      <c r="BF141" s="123" t="str">
        <f>IF($D$5="CIRC.",1,"0")</f>
        <v>0</v>
      </c>
      <c r="BG141" s="123" t="str">
        <f>IF($E$5="CIRC.",1,"0")</f>
        <v>0</v>
      </c>
      <c r="BH141" s="123" t="str">
        <f>IF($F$5="CIRC.",1,"0")</f>
        <v>0</v>
      </c>
      <c r="BI141" s="123" t="str">
        <f>IF($G$5="CIRC.",1,"0")</f>
        <v>0</v>
      </c>
      <c r="BJ141" s="123" t="str">
        <f>IF($H$5="CIRC.",1,"0")</f>
        <v>0</v>
      </c>
      <c r="BK141" s="123" t="str">
        <f>IF(L108="CIRC.",1,"0")</f>
        <v>0</v>
      </c>
      <c r="BL141" s="123" t="str">
        <f>IF($J$5="CIRC.",1,"0")</f>
        <v>0</v>
      </c>
      <c r="BM141" s="123" t="str">
        <f>IF($K$5="CIRC.",1,"0")</f>
        <v>0</v>
      </c>
      <c r="BN141" s="123" t="str">
        <f>IF($L$5="CIRC.",1,"0")</f>
        <v>0</v>
      </c>
      <c r="BO141" s="123" t="str">
        <f>IF($M$5="CIRC.",1,"0")</f>
        <v>0</v>
      </c>
      <c r="BP141" s="123" t="str">
        <f>IF($N$5="CIRC.",1,"0")</f>
        <v>0</v>
      </c>
      <c r="BQ141" s="123" t="str">
        <f>IF($O$5="CIRC.",1,"0")</f>
        <v>0</v>
      </c>
      <c r="BR141" s="123" t="str">
        <f>IF($P$5="CIRC.",1,"0")</f>
        <v>0</v>
      </c>
      <c r="BS141" s="123" t="str">
        <f>IF($Q$5="CIRC.",1,"0")</f>
        <v>0</v>
      </c>
      <c r="BT141" s="123" t="str">
        <f>IF($R$5="CIRC.",1,"0")</f>
        <v>0</v>
      </c>
      <c r="BU141" s="123" t="str">
        <f>IF($S$5="CIRC.",1,"0")</f>
        <v>0</v>
      </c>
      <c r="BV141" s="123" t="str">
        <f>IF($T$5="CIRC.",1,"0")</f>
        <v>0</v>
      </c>
      <c r="BW141" s="123" t="str">
        <f>IF($U$5="CIRC.",1,"0")</f>
        <v>0</v>
      </c>
    </row>
    <row r="142" spans="57:75" x14ac:dyDescent="0.6">
      <c r="BE142" s="207" t="str">
        <f>$B$6</f>
        <v>colaborador6</v>
      </c>
      <c r="BF142" s="123" t="str">
        <f>IF($D$6="CIRC.",1,"0")</f>
        <v>0</v>
      </c>
      <c r="BG142" s="123" t="str">
        <f>IF($E$6="CIRC.",1,"0")</f>
        <v>0</v>
      </c>
      <c r="BH142" s="123" t="str">
        <f>IF($F$6="CIRC.",1,"0")</f>
        <v>0</v>
      </c>
      <c r="BI142" s="123" t="str">
        <f>IF($G$6="CIRC.",1,"0")</f>
        <v>0</v>
      </c>
      <c r="BJ142" s="123" t="str">
        <f>IF($H$6="CIRC.",1,"0")</f>
        <v>0</v>
      </c>
      <c r="BK142" s="123" t="str">
        <f>IF(L109="CIRC.",1,"0")</f>
        <v>0</v>
      </c>
      <c r="BL142" s="123" t="str">
        <f>IF($J$6="CIRC.",1,"0")</f>
        <v>0</v>
      </c>
      <c r="BM142" s="123" t="str">
        <f>IF($K$6="CIRC.",1,"0")</f>
        <v>0</v>
      </c>
      <c r="BN142" s="123" t="str">
        <f>IF($L$6="CIRC.",1,"0")</f>
        <v>0</v>
      </c>
      <c r="BO142" s="123" t="str">
        <f>IF($M$6="CIRC.",1,"0")</f>
        <v>0</v>
      </c>
      <c r="BP142" s="123" t="str">
        <f>IF($N$6="CIRC.",1,"0")</f>
        <v>0</v>
      </c>
      <c r="BQ142" s="123" t="str">
        <f>IF($O$6="CIRC.",1,"0")</f>
        <v>0</v>
      </c>
      <c r="BR142" s="123" t="str">
        <f>IF(S109="CIRC.",1,"0")</f>
        <v>0</v>
      </c>
      <c r="BS142" s="123" t="str">
        <f>IF($Q$6="CIRC.",1,"0")</f>
        <v>0</v>
      </c>
      <c r="BT142" s="123" t="str">
        <f>IF($R$6="CIRC.",1,"0")</f>
        <v>0</v>
      </c>
      <c r="BU142" s="123" t="str">
        <f>IF($S$6="CIRC.",1,"0")</f>
        <v>0</v>
      </c>
      <c r="BV142" s="123" t="str">
        <f>IF($T$6="CIRC.",1,"0")</f>
        <v>0</v>
      </c>
      <c r="BW142" s="123" t="str">
        <f>IF($U$6="CIRC.",1,"0")</f>
        <v>0</v>
      </c>
    </row>
    <row r="143" spans="57:75" x14ac:dyDescent="0.6">
      <c r="BE143" s="207" t="str">
        <f>$B$7</f>
        <v>colaborador10</v>
      </c>
      <c r="BF143" s="123" t="str">
        <f>IF($D$7="CIRC.",1,"0")</f>
        <v>0</v>
      </c>
      <c r="BG143" s="123" t="str">
        <f>IF($E$7="CIRC.",1,"0")</f>
        <v>0</v>
      </c>
      <c r="BH143" s="123" t="str">
        <f>IF($F$7="CIRC.",1,"0")</f>
        <v>0</v>
      </c>
      <c r="BI143" s="123" t="str">
        <f>IF($G$7="CIRC.",1,"0")</f>
        <v>0</v>
      </c>
      <c r="BJ143" s="123" t="str">
        <f>IF($H$7="CIRC.",1,"0")</f>
        <v>0</v>
      </c>
      <c r="BK143" s="123" t="str">
        <f>IF(L110="CIRC.",1,"0")</f>
        <v>0</v>
      </c>
      <c r="BL143" s="123" t="str">
        <f>IF($J$7="CIRC.",1,"0")</f>
        <v>0</v>
      </c>
      <c r="BM143" s="123" t="str">
        <f>IF($K$7="CIRC.",1,"0")</f>
        <v>0</v>
      </c>
      <c r="BN143" s="123" t="str">
        <f>IF($L$7="CIRC.",1,"0")</f>
        <v>0</v>
      </c>
      <c r="BO143" s="123" t="str">
        <f>IF($M$7="CIRC.",1,"0")</f>
        <v>0</v>
      </c>
      <c r="BP143" s="123" t="str">
        <f>IF($N$7="CIRC.",1,"0")</f>
        <v>0</v>
      </c>
      <c r="BQ143" s="123" t="str">
        <f>IF($O$7="CIRC.",1,"0")</f>
        <v>0</v>
      </c>
      <c r="BR143" s="123" t="str">
        <f>IF($P$7="CIRC.",1,"0")</f>
        <v>0</v>
      </c>
      <c r="BS143" s="123" t="str">
        <f>IF($Q$7="CIRC.",1,"0")</f>
        <v>0</v>
      </c>
      <c r="BT143" s="123" t="str">
        <f>IF($R$7="CIRC.",1,"0")</f>
        <v>0</v>
      </c>
      <c r="BU143" s="123" t="str">
        <f>IF($S$7="CIRC.",1,"0")</f>
        <v>0</v>
      </c>
      <c r="BV143" s="123" t="str">
        <f>IF($T$7="CIRC.",1,"0")</f>
        <v>0</v>
      </c>
      <c r="BW143" s="123" t="str">
        <f>IF($U$7="CIRC.",1,"0")</f>
        <v>0</v>
      </c>
    </row>
    <row r="144" spans="57:75" x14ac:dyDescent="0.6">
      <c r="BE144" s="207" t="str">
        <f>$B$8</f>
        <v>colaborador13</v>
      </c>
      <c r="BF144" s="123" t="str">
        <f>IF($D$8="CIRC.",1,"0")</f>
        <v>0</v>
      </c>
      <c r="BG144" s="123" t="str">
        <f>IF($E$8="CIRC.",1,"0")</f>
        <v>0</v>
      </c>
      <c r="BH144" s="123" t="str">
        <f>IF($F$8="CIRC.",1,"0")</f>
        <v>0</v>
      </c>
      <c r="BI144" s="123" t="str">
        <f>IF($G$8="CIRC.",1,"0")</f>
        <v>0</v>
      </c>
      <c r="BJ144" s="123" t="str">
        <f>IF($H$8="CIRC.",1,"0")</f>
        <v>0</v>
      </c>
      <c r="BK144" s="123" t="str">
        <f>IF(L111="CIRC.",1,"0")</f>
        <v>0</v>
      </c>
      <c r="BL144" s="123" t="str">
        <f>IF($J$8="CIRC.",1,"0")</f>
        <v>0</v>
      </c>
      <c r="BM144" s="123" t="str">
        <f>IF($K$8="CIRC.",1,"0")</f>
        <v>0</v>
      </c>
      <c r="BN144" s="123" t="str">
        <f>IF($L$8="CIRC.",1,"0")</f>
        <v>0</v>
      </c>
      <c r="BO144" s="123" t="str">
        <f>IF($M$8="CIRC.",1,"0")</f>
        <v>0</v>
      </c>
      <c r="BP144" s="123" t="str">
        <f>IF($N$8="CIRC.",1,"0")</f>
        <v>0</v>
      </c>
      <c r="BQ144" s="123" t="str">
        <f>IF($O$8="CIRC.",1,"0")</f>
        <v>0</v>
      </c>
      <c r="BR144" s="123" t="str">
        <f>IF($P$8="CIRC.",1,"0")</f>
        <v>0</v>
      </c>
      <c r="BS144" s="123" t="str">
        <f>IF($Q$8="CIRC.",1,"0")</f>
        <v>0</v>
      </c>
      <c r="BT144" s="123" t="str">
        <f>IF($R$8="CIRC.",1,"0")</f>
        <v>0</v>
      </c>
      <c r="BU144" s="123" t="str">
        <f>IF($S$8="CIRC.",1,"0")</f>
        <v>0</v>
      </c>
      <c r="BV144" s="123" t="str">
        <f>IF($T$8="CIRC.",1,"0")</f>
        <v>0</v>
      </c>
      <c r="BW144" s="123" t="str">
        <f>IF($U$8="CIRC.",1,"0")</f>
        <v>0</v>
      </c>
    </row>
    <row r="145" spans="57:75" x14ac:dyDescent="0.6">
      <c r="BE145" s="207" t="str">
        <f>$B$9</f>
        <v>colaborador8</v>
      </c>
      <c r="BF145" s="123" t="str">
        <f>IF($D$9="CIRC.",1,"0")</f>
        <v>0</v>
      </c>
      <c r="BG145" s="123" t="str">
        <f>IF($E$9="CIRC.",1,"0")</f>
        <v>0</v>
      </c>
      <c r="BH145" s="123" t="str">
        <f>IF($F$9="CIRC.",1,"0")</f>
        <v>0</v>
      </c>
      <c r="BI145" s="123" t="str">
        <f>IF($G$9="CIRC.",1,"0")</f>
        <v>0</v>
      </c>
      <c r="BJ145" s="123" t="str">
        <f>IF($H$9="CIRC.",1,"0")</f>
        <v>0</v>
      </c>
      <c r="BK145" s="123" t="str">
        <f>IF($I$9="CIRC.",1,"0")</f>
        <v>0</v>
      </c>
      <c r="BL145" s="123" t="str">
        <f>IF($J$9="CIRC.",1,"0")</f>
        <v>0</v>
      </c>
      <c r="BM145" s="123" t="str">
        <f>IF($K$9="CIRC.",1,"0")</f>
        <v>0</v>
      </c>
      <c r="BN145" s="123" t="str">
        <f>IF($L$9="CIRC.",1,"0")</f>
        <v>0</v>
      </c>
      <c r="BO145" s="123" t="str">
        <f>IF($M$9="CIRC.",1,"0")</f>
        <v>0</v>
      </c>
      <c r="BP145" s="123" t="str">
        <f>IF($N$9="CIRC.",1,"0")</f>
        <v>0</v>
      </c>
      <c r="BQ145" s="123" t="str">
        <f>IF($O$9="CIRC.",1,"0")</f>
        <v>0</v>
      </c>
      <c r="BR145" s="123" t="str">
        <f>IF($P$9="CIRC.",1,"0")</f>
        <v>0</v>
      </c>
      <c r="BS145" s="123" t="str">
        <f>IF($Q$9="CIRC.",1,"0")</f>
        <v>0</v>
      </c>
      <c r="BT145" s="123" t="str">
        <f>IF($R$9="CIRC.",1,"0")</f>
        <v>0</v>
      </c>
      <c r="BU145" s="123" t="str">
        <f>IF($S$9="CIRC.",1,"0")</f>
        <v>0</v>
      </c>
      <c r="BV145" s="123" t="str">
        <f>IF($T$9="CIRC.",1,"0")</f>
        <v>0</v>
      </c>
      <c r="BW145" s="123" t="str">
        <f>IF($U$9="CIRC.",1,"0")</f>
        <v>0</v>
      </c>
    </row>
    <row r="146" spans="57:75" x14ac:dyDescent="0.6">
      <c r="BE146" s="207" t="str">
        <f>$B$10</f>
        <v>colaborador5</v>
      </c>
      <c r="BF146" s="123" t="str">
        <f>IF($D$10="CIRC.",1,"0")</f>
        <v>0</v>
      </c>
      <c r="BG146" s="123" t="str">
        <f>IF($E$10="CIRC.",1,"0")</f>
        <v>0</v>
      </c>
      <c r="BH146" s="123" t="str">
        <f>IF($F$10="CIRC.",1,"0")</f>
        <v>0</v>
      </c>
      <c r="BI146" s="123" t="str">
        <f>IF($G$10="CIRC.",1,"0")</f>
        <v>0</v>
      </c>
      <c r="BJ146" s="123" t="str">
        <f>IF($H$10="CIRC.",1,"0")</f>
        <v>0</v>
      </c>
      <c r="BK146" s="123" t="str">
        <f>IF($I$10="CIRC.",1,"0")</f>
        <v>0</v>
      </c>
      <c r="BL146" s="123" t="str">
        <f>IF($J$10="CIRC.",1,"0")</f>
        <v>0</v>
      </c>
      <c r="BM146" s="123" t="str">
        <f>IF($K$10="CIRC.",1,"0")</f>
        <v>0</v>
      </c>
      <c r="BN146" s="123" t="str">
        <f>IF($L$10="CIRC.",1,"0")</f>
        <v>0</v>
      </c>
      <c r="BO146" s="123" t="str">
        <f>IF($M$10="CIRC.",1,"0")</f>
        <v>0</v>
      </c>
      <c r="BP146" s="123" t="str">
        <f>IF($N$10="CIRC.",1,"0")</f>
        <v>0</v>
      </c>
      <c r="BQ146" s="123" t="str">
        <f>IF($O$10="CIRC.",1,"0")</f>
        <v>0</v>
      </c>
      <c r="BR146" s="123" t="str">
        <f>IF($P$10="CIRC.",1,"0")</f>
        <v>0</v>
      </c>
      <c r="BS146" s="123" t="str">
        <f>IF($Q$10="CIRC.",1,"0")</f>
        <v>0</v>
      </c>
      <c r="BT146" s="123" t="str">
        <f>IF($Q$11="CIRC.",1,"0")</f>
        <v>0</v>
      </c>
      <c r="BU146" s="123" t="str">
        <f>IF($S$10="CIRC.",1,"0")</f>
        <v>0</v>
      </c>
      <c r="BV146" s="123" t="str">
        <f>IF($T$10="CIRC.",1,"0")</f>
        <v>0</v>
      </c>
      <c r="BW146" s="123" t="str">
        <f>IF($U$10="CIRC.",1,"0")</f>
        <v>0</v>
      </c>
    </row>
    <row r="147" spans="57:75" x14ac:dyDescent="0.6">
      <c r="BE147" s="207" t="str">
        <f>$B$11</f>
        <v>colaborador7</v>
      </c>
      <c r="BF147" s="123" t="str">
        <f>IF($D$11="CIRC.",1,"0")</f>
        <v>0</v>
      </c>
      <c r="BG147" s="123" t="str">
        <f>IF($E$11="CIRC.",1,"0")</f>
        <v>0</v>
      </c>
      <c r="BH147" s="123" t="str">
        <f>IF($F$11="CIRC.",1,"0")</f>
        <v>0</v>
      </c>
      <c r="BI147" s="123" t="str">
        <f>IF($G$11="CIRC.",1,"0")</f>
        <v>0</v>
      </c>
      <c r="BJ147" s="123" t="str">
        <f>IF($H$11="CIRC.",1,"0")</f>
        <v>0</v>
      </c>
      <c r="BK147" s="123" t="str">
        <f>IF($I$11="CIRC.",1,"0")</f>
        <v>0</v>
      </c>
      <c r="BL147" s="123" t="str">
        <f>IF($J$11="CIRC.",1,"0")</f>
        <v>0</v>
      </c>
      <c r="BM147" s="123" t="str">
        <f>IF($K$11="CIRC.",1,"0")</f>
        <v>0</v>
      </c>
      <c r="BN147" s="123" t="str">
        <f>IF($L$11="CIRC.",1,"0")</f>
        <v>0</v>
      </c>
      <c r="BO147" s="123" t="str">
        <f>IF($M$11="CIRC.",1,"0")</f>
        <v>0</v>
      </c>
      <c r="BP147" s="123" t="str">
        <f>IF($N$11="CIRC.",1,"0")</f>
        <v>0</v>
      </c>
      <c r="BQ147" s="123" t="str">
        <f>IF($O$11="CIRC.",1,"0")</f>
        <v>0</v>
      </c>
      <c r="BR147" s="123" t="str">
        <f>IF($P$11="CIRC.",1,"0")</f>
        <v>0</v>
      </c>
      <c r="BS147" s="123" t="str">
        <f>IF($Q$11="CIRC.",1,"0")</f>
        <v>0</v>
      </c>
      <c r="BT147" s="123" t="str">
        <f>IF($R$11="CIRC.",1,"0")</f>
        <v>0</v>
      </c>
      <c r="BU147" s="123" t="str">
        <f>IF($S$11="CIRC.",1,"0")</f>
        <v>0</v>
      </c>
      <c r="BV147" s="123" t="str">
        <f>IF($T$11="CIRC.",1,"0")</f>
        <v>0</v>
      </c>
      <c r="BW147" s="123" t="str">
        <f>IF(X114="CIRC.",1,"0")</f>
        <v>0</v>
      </c>
    </row>
    <row r="148" spans="57:75" x14ac:dyDescent="0.6">
      <c r="BE148" s="207" t="str">
        <f>$B$12</f>
        <v>colaborador14</v>
      </c>
      <c r="BF148" s="123" t="str">
        <f>IF($D$12="CIRC.",1,"0")</f>
        <v>0</v>
      </c>
      <c r="BG148" s="123" t="str">
        <f>IF($E$12="CIRC.",1,"0")</f>
        <v>0</v>
      </c>
      <c r="BH148" s="123" t="str">
        <f>IF($F$12="CIRC.",1,"0")</f>
        <v>0</v>
      </c>
      <c r="BI148" s="123" t="str">
        <f>IF($G$12="CIRC.",1,"0")</f>
        <v>0</v>
      </c>
      <c r="BJ148" s="123" t="str">
        <f>IF($H$12="CIRC.",1,"0")</f>
        <v>0</v>
      </c>
      <c r="BK148" s="123" t="str">
        <f>IF($I$12="CIRC.",1,"0")</f>
        <v>0</v>
      </c>
      <c r="BL148" s="123" t="str">
        <f>IF($J$12="CIRC.",1,"0")</f>
        <v>0</v>
      </c>
      <c r="BM148" s="123" t="str">
        <f>IF($K$12="CIRC.",1,"0")</f>
        <v>0</v>
      </c>
      <c r="BN148" s="123" t="str">
        <f>IF($L$12="CIRC.",1,"0")</f>
        <v>0</v>
      </c>
      <c r="BO148" s="123" t="str">
        <f>IF($M$12="CIRC.",1,"0")</f>
        <v>0</v>
      </c>
      <c r="BP148" s="123" t="str">
        <f>IF($N$12="CIRC.",1,"0")</f>
        <v>0</v>
      </c>
      <c r="BQ148" s="123" t="str">
        <f>IF($O$12="CIRC.",1,"0")</f>
        <v>0</v>
      </c>
      <c r="BR148" s="123" t="str">
        <f>IF($P$12="CIRC.",1,"0")</f>
        <v>0</v>
      </c>
      <c r="BS148" s="123" t="str">
        <f>IF($Q$12="CIRC.",1,"0")</f>
        <v>0</v>
      </c>
      <c r="BT148" s="123" t="str">
        <f>IF($R$12="CIRC.",1,"0")</f>
        <v>0</v>
      </c>
      <c r="BU148" s="123" t="str">
        <f>IF($S$12="CIRC.",1,"0")</f>
        <v>0</v>
      </c>
      <c r="BV148" s="123" t="str">
        <f>IF($T$12="CIRC.",1,"0")</f>
        <v>0</v>
      </c>
      <c r="BW148" s="123" t="str">
        <f>IF($U$12="CIRC.",1,"0")</f>
        <v>0</v>
      </c>
    </row>
    <row r="149" spans="57:75" x14ac:dyDescent="0.6">
      <c r="BE149" s="207" t="str">
        <f>$B$13</f>
        <v>colaborador4</v>
      </c>
      <c r="BF149" s="123" t="str">
        <f>IF($D$13="CIRC.",1,"0")</f>
        <v>0</v>
      </c>
      <c r="BG149" s="123" t="str">
        <f>IF($E$13="CIRC.",1,"0")</f>
        <v>0</v>
      </c>
      <c r="BH149" s="123" t="str">
        <f>IF($F$13="CIRC.",1,"0")</f>
        <v>0</v>
      </c>
      <c r="BI149" s="123" t="str">
        <f>IF($G$13="CIRC.",1,"0")</f>
        <v>0</v>
      </c>
      <c r="BJ149" s="123" t="str">
        <f>IF($H$13="CIRC.",1,"0")</f>
        <v>0</v>
      </c>
      <c r="BK149" s="123" t="str">
        <f>IF($I$13="CIRC.",1,"0")</f>
        <v>0</v>
      </c>
      <c r="BL149" s="123" t="str">
        <f>IF($J$13="CIRC.",1,"0")</f>
        <v>0</v>
      </c>
      <c r="BM149" s="123" t="str">
        <f>IF($K$13="CIRC.",1,"0")</f>
        <v>0</v>
      </c>
      <c r="BN149" s="123" t="str">
        <f>IF($L$13="CIRC.",1,"0")</f>
        <v>0</v>
      </c>
      <c r="BO149" s="123" t="str">
        <f>IF($M$13="CIRC.",1,"0")</f>
        <v>0</v>
      </c>
      <c r="BP149" s="123" t="str">
        <f>IF($N$13="CIRC.",1,"0")</f>
        <v>0</v>
      </c>
      <c r="BQ149" s="123" t="str">
        <f>IF($O$13="CIRC.",1,"0")</f>
        <v>0</v>
      </c>
      <c r="BR149" s="123" t="str">
        <f>IF($P$13="CIRC.",1,"0")</f>
        <v>0</v>
      </c>
      <c r="BS149" s="123" t="str">
        <f>IF($Q$13="CIRC.",1,"0")</f>
        <v>0</v>
      </c>
      <c r="BT149" s="123" t="str">
        <f>IF($R$13="CIRC.",1,"0")</f>
        <v>0</v>
      </c>
      <c r="BU149" s="123" t="str">
        <f>IF($S$13="CIRC.",1,"0")</f>
        <v>0</v>
      </c>
      <c r="BV149" s="123" t="str">
        <f>IF($T$13="CIRC.",1,"0")</f>
        <v>0</v>
      </c>
      <c r="BW149" s="123" t="str">
        <f>IF($U$13="CIRC.",1,"0")</f>
        <v>0</v>
      </c>
    </row>
    <row r="150" spans="57:75" x14ac:dyDescent="0.6">
      <c r="BE150" s="207" t="str">
        <f>$B$14</f>
        <v>colaborador3</v>
      </c>
      <c r="BF150" s="123" t="str">
        <f>IF($D$14="CIRC.",1,"0")</f>
        <v>0</v>
      </c>
      <c r="BG150" s="123" t="str">
        <f>IF($E$14="CIRC.",1,"0")</f>
        <v>0</v>
      </c>
      <c r="BH150" s="123" t="str">
        <f>IF($F$14="CIRC.",1,"0")</f>
        <v>0</v>
      </c>
      <c r="BI150" s="123" t="str">
        <f>IF($G$14="CIRC.",1,"0")</f>
        <v>0</v>
      </c>
      <c r="BJ150" s="123" t="str">
        <f>IF($H$14="CIRC.",1,"0")</f>
        <v>0</v>
      </c>
      <c r="BK150" s="123" t="str">
        <f>IF($I$14="CIRC.",1,"0")</f>
        <v>0</v>
      </c>
      <c r="BL150" s="123" t="str">
        <f>IF($J$14="CIRC.",1,"0")</f>
        <v>0</v>
      </c>
      <c r="BM150" s="123" t="str">
        <f>IF($K$14="CIRC.",1,"0")</f>
        <v>0</v>
      </c>
      <c r="BN150" s="123" t="str">
        <f>IF($L$14="CIRC.",1,"0")</f>
        <v>0</v>
      </c>
      <c r="BO150" s="123" t="str">
        <f>IF($M$14="CIRC.",1,"0")</f>
        <v>0</v>
      </c>
      <c r="BP150" s="123" t="str">
        <f>IF($N$14="CIRC.",1,"0")</f>
        <v>0</v>
      </c>
      <c r="BQ150" s="123" t="str">
        <f>IF($O$14="CIRC.",1,"0")</f>
        <v>0</v>
      </c>
      <c r="BR150" s="123" t="str">
        <f>IF($P$14="CIRC.",1,"0")</f>
        <v>0</v>
      </c>
      <c r="BS150" s="123" t="str">
        <f>IF($Q$14="CIRC.",1,"0")</f>
        <v>0</v>
      </c>
      <c r="BT150" s="123" t="str">
        <f>IF($R$14="CIRC.",1,"0")</f>
        <v>0</v>
      </c>
      <c r="BU150" s="123" t="str">
        <f>IF($S$14="CIRC.",1,"0")</f>
        <v>0</v>
      </c>
      <c r="BV150" s="123" t="str">
        <f>IF($T$14="CIRC.",1,"0")</f>
        <v>0</v>
      </c>
      <c r="BW150" s="123" t="str">
        <f>IF($U$14="CIRC.",1,"0")</f>
        <v>0</v>
      </c>
    </row>
    <row r="151" spans="57:75" x14ac:dyDescent="0.6">
      <c r="BE151" s="207" t="str">
        <f>$B$15</f>
        <v>colaborador15</v>
      </c>
      <c r="BF151" s="123" t="str">
        <f>IF($D$15="CIRC.",1,"0")</f>
        <v>0</v>
      </c>
      <c r="BG151" s="123" t="str">
        <f>IF($E$15="CIRC.",1,"0")</f>
        <v>0</v>
      </c>
      <c r="BH151" s="123" t="str">
        <f>IF($F$15="CIRC.",1,"0")</f>
        <v>0</v>
      </c>
      <c r="BI151" s="123" t="str">
        <f>IF($G$15="CIRC.",1,"0")</f>
        <v>0</v>
      </c>
      <c r="BJ151" s="123" t="str">
        <f>IF($H$15="CIRC.",1,"0")</f>
        <v>0</v>
      </c>
      <c r="BK151" s="123" t="str">
        <f>IF($I$15="CIRC.",1,"0")</f>
        <v>0</v>
      </c>
      <c r="BL151" s="123" t="str">
        <f>IF($J$15="CIRC.",1,"0")</f>
        <v>0</v>
      </c>
      <c r="BM151" s="123" t="str">
        <f>IF($K$15="CIRC.",1,"0")</f>
        <v>0</v>
      </c>
      <c r="BN151" s="123" t="str">
        <f>IF($L$15="CIRC.",1,"0")</f>
        <v>0</v>
      </c>
      <c r="BO151" s="123" t="str">
        <f>IF($M$15="CIRC.",1,"0")</f>
        <v>0</v>
      </c>
      <c r="BP151" s="123" t="str">
        <f>IF($N$15="CIRC.",1,"0")</f>
        <v>0</v>
      </c>
      <c r="BQ151" s="123" t="str">
        <f>IF($O$15="CIRC.",1,"0")</f>
        <v>0</v>
      </c>
      <c r="BR151" s="123" t="str">
        <f>IF($P$15="CIRC.",1,"0")</f>
        <v>0</v>
      </c>
      <c r="BS151" s="123" t="str">
        <f>IF($Q$15="CIRC.",1,"0")</f>
        <v>0</v>
      </c>
      <c r="BT151" s="123" t="str">
        <f>IF($R$15="CIRC.",1,"0")</f>
        <v>0</v>
      </c>
      <c r="BU151" s="123" t="str">
        <f>IF($S$15="CIRC.",1,"0")</f>
        <v>0</v>
      </c>
      <c r="BV151" s="123" t="str">
        <f>IF($T$15="CIRC.",1,"0")</f>
        <v>0</v>
      </c>
      <c r="BW151" s="123" t="str">
        <f>IF($U$15="CIRC.",1,"0")</f>
        <v>0</v>
      </c>
    </row>
    <row r="152" spans="57:75" x14ac:dyDescent="0.6">
      <c r="BE152" s="207" t="str">
        <f>$B$16</f>
        <v>colaborador9</v>
      </c>
      <c r="BF152" s="123" t="str">
        <f>IF($D$16="CIRC.",1,"0")</f>
        <v>0</v>
      </c>
      <c r="BG152" s="123" t="str">
        <f>IF($E$16="CIRC.",1,"0")</f>
        <v>0</v>
      </c>
      <c r="BH152" s="123" t="str">
        <f>IF($F$16="CIRC.",1,"0")</f>
        <v>0</v>
      </c>
      <c r="BI152" s="123" t="str">
        <f>IF($G$16="CIRC.",1,"0")</f>
        <v>0</v>
      </c>
      <c r="BJ152" s="123" t="str">
        <f>IF($H$16="CIRC.",1,"0")</f>
        <v>0</v>
      </c>
      <c r="BK152" s="123" t="str">
        <f>IF($I$16="CIRC.",1,"0")</f>
        <v>0</v>
      </c>
      <c r="BL152" s="123" t="str">
        <f>IF($J$16="CIRC.",1,"0")</f>
        <v>0</v>
      </c>
      <c r="BM152" s="123" t="str">
        <f>IF($K$16="CIRC.",1,"0")</f>
        <v>0</v>
      </c>
      <c r="BN152" s="123" t="str">
        <f>IF($L$18="CIRC.",1,"0")</f>
        <v>0</v>
      </c>
      <c r="BO152" s="123" t="str">
        <f>IF($M$16="CIRC.",1,"0")</f>
        <v>0</v>
      </c>
      <c r="BP152" s="123" t="str">
        <f>IF($N$16="CIRC.",1,"0")</f>
        <v>0</v>
      </c>
      <c r="BQ152" s="123" t="str">
        <f>IF($O$16="CIRC.",1,"0")</f>
        <v>0</v>
      </c>
      <c r="BR152" s="123" t="str">
        <f>IF($P$16="CIRC.",1,"0")</f>
        <v>0</v>
      </c>
      <c r="BS152" s="123" t="str">
        <f>IF($Q$16="CIRC.",1,"0")</f>
        <v>0</v>
      </c>
      <c r="BT152" s="123" t="str">
        <f>IF($R$16="CIRC.",1,"0")</f>
        <v>0</v>
      </c>
      <c r="BU152" s="123" t="str">
        <f>IF($S$16="CIRC.",1,"0")</f>
        <v>0</v>
      </c>
      <c r="BV152" s="123" t="str">
        <f>IF($T$16="CIRC.",1,"0")</f>
        <v>0</v>
      </c>
      <c r="BW152" s="123" t="str">
        <f>IF($U$16="CIRC.",1,"0")</f>
        <v>0</v>
      </c>
    </row>
    <row r="153" spans="57:75" x14ac:dyDescent="0.6">
      <c r="BE153" s="207" t="str">
        <f>$B$17</f>
        <v>colaborador12</v>
      </c>
      <c r="BF153" s="123" t="str">
        <f>IF($D$17="CIRC.",1,"0")</f>
        <v>0</v>
      </c>
      <c r="BG153" s="123" t="str">
        <f>IF($E$17="CIRC.",1,"0")</f>
        <v>0</v>
      </c>
      <c r="BH153" s="123" t="str">
        <f>IF($F$17="CIRC.",1,"0")</f>
        <v>0</v>
      </c>
      <c r="BI153" s="123" t="str">
        <f>IF($G$17="CIRC.",1,"0")</f>
        <v>0</v>
      </c>
      <c r="BJ153" s="123" t="str">
        <f>IF($H$17="CIRC.",1,"0")</f>
        <v>0</v>
      </c>
      <c r="BK153" s="123" t="str">
        <f>IF($I$17="CIRC.",1,"0")</f>
        <v>0</v>
      </c>
      <c r="BL153" s="123" t="str">
        <f>IF($J$17="CIRC.",1,"0")</f>
        <v>0</v>
      </c>
      <c r="BM153" s="123" t="str">
        <f>IF($K$17="CIRC.",1,"0")</f>
        <v>0</v>
      </c>
      <c r="BN153" s="123" t="str">
        <f>IF($L$19="CIRC.",1,"0")</f>
        <v>0</v>
      </c>
      <c r="BO153" s="123" t="str">
        <f>IF($M$17="CIRC.",1,"0")</f>
        <v>0</v>
      </c>
      <c r="BP153" s="123" t="str">
        <f>IF($N$17="CIRC.",1,"0")</f>
        <v>0</v>
      </c>
      <c r="BQ153" s="123" t="str">
        <f>IF($O$17="CIRC.",1,"0")</f>
        <v>0</v>
      </c>
      <c r="BR153" s="123" t="str">
        <f>IF($P$17="CIRC.",1,"0")</f>
        <v>0</v>
      </c>
      <c r="BS153" s="123" t="str">
        <f>IF($Q$17="CIRC.",1,"0")</f>
        <v>0</v>
      </c>
      <c r="BT153" s="123" t="str">
        <f>IF($R$17="CIRC.",1,"0")</f>
        <v>0</v>
      </c>
      <c r="BU153" s="123" t="str">
        <f>IF($S$17="CIRC.",1,"0")</f>
        <v>0</v>
      </c>
      <c r="BV153" s="123" t="str">
        <f>IF($T$17="CIRC.",1,"0")</f>
        <v>0</v>
      </c>
      <c r="BW153" s="123" t="str">
        <f>IF($U$17="CIRC.",1,"0")</f>
        <v>0</v>
      </c>
    </row>
    <row r="154" spans="57:75" x14ac:dyDescent="0.6">
      <c r="BE154" s="207" t="str">
        <f>$B$18</f>
        <v>colaborador2</v>
      </c>
      <c r="BF154" s="123" t="str">
        <f>IF($D$21="CIRC.",1,"0")</f>
        <v>0</v>
      </c>
      <c r="BG154" s="123" t="str">
        <f>IF($E$21="CIRC.",1,"0")</f>
        <v>0</v>
      </c>
      <c r="BH154" s="123" t="str">
        <f>IF($F$21="CIRC.",1,"0")</f>
        <v>0</v>
      </c>
      <c r="BI154" s="123" t="str">
        <f>IF($G$21="CIRC.",1,"0")</f>
        <v>0</v>
      </c>
      <c r="BJ154" s="123" t="str">
        <f>IF($H$21="CIRC.",1,"0")</f>
        <v>0</v>
      </c>
      <c r="BK154" s="123" t="str">
        <f>IF($I$21="CIRC.",1,"0")</f>
        <v>0</v>
      </c>
      <c r="BL154" s="123" t="str">
        <f>IF($J$21="CIRC.",1,"0")</f>
        <v>0</v>
      </c>
      <c r="BM154" s="123" t="str">
        <f>IF($K$21="CIRC.",1,"0")</f>
        <v>0</v>
      </c>
      <c r="BN154" s="123" t="str">
        <f>IF($L$21="CIRC.",1,"0")</f>
        <v>0</v>
      </c>
      <c r="BO154" s="123" t="str">
        <f>IF($M$21="CIRC.",1,"0")</f>
        <v>0</v>
      </c>
      <c r="BP154" s="123" t="str">
        <f>IF($N$21="CIRC.",1,"0")</f>
        <v>0</v>
      </c>
      <c r="BQ154" s="123" t="str">
        <f>IF($O$21="CIRC.",1,"0")</f>
        <v>0</v>
      </c>
      <c r="BR154" s="123" t="str">
        <f>IF($P$21="CIRC.",1,"0")</f>
        <v>0</v>
      </c>
      <c r="BS154" s="123" t="str">
        <f>IF($Q$21="CIRC.",1,"0")</f>
        <v>0</v>
      </c>
      <c r="BT154" s="123" t="str">
        <f>IF($R$21="CIRC.",1,"0")</f>
        <v>0</v>
      </c>
      <c r="BU154" s="123" t="str">
        <f>IF($S$21="CIRC.",1,"0")</f>
        <v>0</v>
      </c>
      <c r="BV154" s="123" t="str">
        <f>IF($T$21="CIRC.",1,"0")</f>
        <v>0</v>
      </c>
      <c r="BW154" s="123" t="str">
        <f>IF($U$21="CIRC.",1,"0")</f>
        <v>0</v>
      </c>
    </row>
    <row r="155" spans="57:75" x14ac:dyDescent="0.6">
      <c r="BE155" s="207" t="str">
        <f>$B$19</f>
        <v>colaborador18</v>
      </c>
      <c r="BF155" s="208" t="str">
        <f>IF($D$19="CIRC.",1,"0")</f>
        <v>0</v>
      </c>
      <c r="BG155" s="208" t="str">
        <f>IF($E$19="CIRC.",1,"0")</f>
        <v>0</v>
      </c>
      <c r="BH155" s="208" t="str">
        <f>IF($F$19="CIRC.",1,"0")</f>
        <v>0</v>
      </c>
      <c r="BI155" s="208" t="str">
        <f>IF($G$19="CIRC.",1,"0")</f>
        <v>0</v>
      </c>
      <c r="BJ155" s="208" t="str">
        <f>IF($H$19="CIRC.",1,"0")</f>
        <v>0</v>
      </c>
      <c r="BK155" s="208" t="str">
        <f>IF($I$19="CIRC.",1,"0")</f>
        <v>0</v>
      </c>
      <c r="BL155" s="208" t="str">
        <f>IF($J$19="CIRC.",1,"0")</f>
        <v>0</v>
      </c>
      <c r="BM155" s="208" t="str">
        <f>IF($K$19="CIRC.",1,"0")</f>
        <v>0</v>
      </c>
      <c r="BN155" s="208" t="str">
        <f>IF($L$19="CIRC.",1,"0")</f>
        <v>0</v>
      </c>
      <c r="BO155" s="208" t="str">
        <f>IF($M$19="CIRC.",1,"0")</f>
        <v>0</v>
      </c>
      <c r="BP155" s="208" t="str">
        <f>IF($N$19="CIRC.",1,"0")</f>
        <v>0</v>
      </c>
      <c r="BQ155" s="208" t="str">
        <f>IF($O$19="CIRC.",1,"0")</f>
        <v>0</v>
      </c>
      <c r="BR155" s="208" t="str">
        <f>IF($P$19="CIRC.",1,"0")</f>
        <v>0</v>
      </c>
      <c r="BS155" s="208" t="str">
        <f>IF($Q$19="CIRC.",1,"0")</f>
        <v>0</v>
      </c>
      <c r="BT155" s="208" t="str">
        <f>IF($R$19="CIRC.",1,"0")</f>
        <v>0</v>
      </c>
      <c r="BU155" s="208" t="str">
        <f>IF($S$19="CIRC.",1,"0")</f>
        <v>0</v>
      </c>
      <c r="BV155" s="208" t="str">
        <f>IF($T$19="CIRC.",1,"0")</f>
        <v>0</v>
      </c>
      <c r="BW155" s="208" t="str">
        <f>IF($U$19="CIRC.",1,"0")</f>
        <v>0</v>
      </c>
    </row>
    <row r="156" spans="57:75" x14ac:dyDescent="0.6">
      <c r="BE156" s="207" t="str">
        <f>$B$20</f>
        <v>colaborador16</v>
      </c>
      <c r="BF156" s="208" t="str">
        <f>IF($D$20="CIRC.",1,"0")</f>
        <v>0</v>
      </c>
      <c r="BG156" s="208" t="str">
        <f>IF($E$20="CIRC.",1,"0")</f>
        <v>0</v>
      </c>
      <c r="BH156" s="208" t="str">
        <f>IF($F$20="CIRC.",1,"0")</f>
        <v>0</v>
      </c>
      <c r="BI156" s="208" t="str">
        <f>IF($G$20="CIRC.",1,"0")</f>
        <v>0</v>
      </c>
      <c r="BJ156" s="208" t="str">
        <f>IF($H$20="CIRC.",1,"0")</f>
        <v>0</v>
      </c>
      <c r="BK156" s="208" t="str">
        <f>IF($I$20="CIRC.",1,"0")</f>
        <v>0</v>
      </c>
      <c r="BL156" s="208" t="str">
        <f>IF($J$20="CIRC.",1,"0")</f>
        <v>0</v>
      </c>
      <c r="BM156" s="208" t="str">
        <f>IF($K$20="CIRC.",1,"0")</f>
        <v>0</v>
      </c>
      <c r="BN156" s="208" t="str">
        <f>IF($L$20="CIRC.",1,"0")</f>
        <v>0</v>
      </c>
      <c r="BO156" s="208" t="str">
        <f>IF($M$20="CIRC.",1,"0")</f>
        <v>0</v>
      </c>
      <c r="BP156" s="208" t="str">
        <f>IF($N$20="CIRC.",1,"0")</f>
        <v>0</v>
      </c>
      <c r="BQ156" s="208" t="str">
        <f>IF($O$20="CIRC.",1,"0")</f>
        <v>0</v>
      </c>
      <c r="BR156" s="208" t="str">
        <f>IF($P$20="CIRC.",1,"0")</f>
        <v>0</v>
      </c>
      <c r="BS156" s="208" t="str">
        <f>IF($Q$20="CIRC.",1,"0")</f>
        <v>0</v>
      </c>
      <c r="BT156" s="208" t="str">
        <f>IF($R$20="CIRC.",1,"0")</f>
        <v>0</v>
      </c>
      <c r="BU156" s="208" t="str">
        <f>IF($S$20="CIRC.",1,"0")</f>
        <v>0</v>
      </c>
      <c r="BV156" s="208" t="str">
        <f>IF($T$20="CIRC.",1,"0")</f>
        <v>0</v>
      </c>
      <c r="BW156" s="208" t="str">
        <f>IF($U$20="CIRC.",1,"0")</f>
        <v>0</v>
      </c>
    </row>
    <row r="157" spans="57:75" x14ac:dyDescent="0.6">
      <c r="BE157" s="207" t="str">
        <f>$B$21</f>
        <v>colaborador17</v>
      </c>
      <c r="BF157" s="208" t="str">
        <f>IF($D$21="CIRC.",1,"0")</f>
        <v>0</v>
      </c>
      <c r="BG157" s="208" t="str">
        <f>IF($E$21="CIRC.",1,"0")</f>
        <v>0</v>
      </c>
      <c r="BH157" s="208" t="str">
        <f>IF($F$21="CIRC.",1,"0")</f>
        <v>0</v>
      </c>
      <c r="BI157" s="208" t="str">
        <f>IF($G$21="CIRC.",1,"0")</f>
        <v>0</v>
      </c>
      <c r="BJ157" s="208" t="str">
        <f>IF($H$21="CIRC.",1,"0")</f>
        <v>0</v>
      </c>
      <c r="BK157" s="208" t="str">
        <f>IF($I$21="CIRC.",1,"0")</f>
        <v>0</v>
      </c>
      <c r="BL157" s="208" t="str">
        <f>IF($J$21="CIRC.",1,"0")</f>
        <v>0</v>
      </c>
      <c r="BM157" s="208" t="str">
        <f>IF($K$21="CIRC.",1,"0")</f>
        <v>0</v>
      </c>
      <c r="BN157" s="208" t="str">
        <f>IF($L$21="CIRC.",1,"0")</f>
        <v>0</v>
      </c>
      <c r="BO157" s="208" t="str">
        <f>IF($M$21="CIRC.",1,"0")</f>
        <v>0</v>
      </c>
      <c r="BP157" s="208" t="str">
        <f>IF($N$21="CIRC.",1,"0")</f>
        <v>0</v>
      </c>
      <c r="BQ157" s="208" t="str">
        <f>IF($O$21="CIRC.",1,"0")</f>
        <v>0</v>
      </c>
      <c r="BR157" s="208" t="str">
        <f>IF($P$21="CIRC.",1,"0")</f>
        <v>0</v>
      </c>
      <c r="BS157" s="208" t="str">
        <f>IF($Q$21="CIRC.",1,"0")</f>
        <v>0</v>
      </c>
      <c r="BT157" s="208" t="str">
        <f>IF($R$21="CIRC.",1,"0")</f>
        <v>0</v>
      </c>
      <c r="BU157" s="208" t="str">
        <f>IF($S$21="CIRC.",1,"0")</f>
        <v>0</v>
      </c>
      <c r="BV157" s="208" t="str">
        <f>IF($T$21="CIRC.",1,"0")</f>
        <v>0</v>
      </c>
      <c r="BW157" s="208" t="str">
        <f>IF($U$21="CIRC.",1,"0")</f>
        <v>0</v>
      </c>
    </row>
    <row r="158" spans="57:75" x14ac:dyDescent="0.6">
      <c r="BE158" s="38"/>
      <c r="BF158" s="210"/>
      <c r="BG158" s="210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210"/>
      <c r="BT158" s="210"/>
      <c r="BU158" s="210"/>
      <c r="BV158" s="210"/>
      <c r="BW158" s="210"/>
    </row>
    <row r="159" spans="57:75" x14ac:dyDescent="0.6">
      <c r="BE159" s="241" t="s">
        <v>42</v>
      </c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42"/>
      <c r="BU159" s="242"/>
      <c r="BV159" s="242"/>
      <c r="BW159" s="243"/>
    </row>
    <row r="160" spans="57:75" x14ac:dyDescent="0.6">
      <c r="BE160" s="207" t="str">
        <f>$B$5</f>
        <v>colaborador1</v>
      </c>
      <c r="BF160" s="123" t="str">
        <f>IF($D$5="REP|CIRC",1,"0")</f>
        <v>0</v>
      </c>
      <c r="BG160" s="123" t="str">
        <f>IF($E$5="REP|CIRC",1,"0")</f>
        <v>0</v>
      </c>
      <c r="BH160" s="123" t="str">
        <f>IF($F$5="REP|CIRC",1,"0")</f>
        <v>0</v>
      </c>
      <c r="BI160" s="123" t="str">
        <f>IF($G$5="REP|CIRC",1,"0")</f>
        <v>0</v>
      </c>
      <c r="BJ160" s="123" t="str">
        <f>IF($H$5="REP|CIRC",1,"0")</f>
        <v>0</v>
      </c>
      <c r="BK160" s="123" t="str">
        <f>IF(L127="REP|CIRC",1,"0")</f>
        <v>0</v>
      </c>
      <c r="BL160" s="123" t="str">
        <f>IF($J$5="REP|CIRC",1,"0")</f>
        <v>0</v>
      </c>
      <c r="BM160" s="123" t="str">
        <f>IF($K$5="REP|CIRC",1,"0")</f>
        <v>0</v>
      </c>
      <c r="BN160" s="123" t="str">
        <f>IF($L$5="REP|CIRC",1,"0")</f>
        <v>0</v>
      </c>
      <c r="BO160" s="123" t="str">
        <f>IF($M$5="REP|CIRC",1,"0")</f>
        <v>0</v>
      </c>
      <c r="BP160" s="123" t="str">
        <f>IF($N$5="REP|CIRC",1,"0")</f>
        <v>0</v>
      </c>
      <c r="BQ160" s="123" t="str">
        <f>IF($O$5="REP|CIRC",1,"0")</f>
        <v>0</v>
      </c>
      <c r="BR160" s="123" t="str">
        <f>IF($P$5="REP|CIRC",1,"0")</f>
        <v>0</v>
      </c>
      <c r="BS160" s="123" t="str">
        <f>IF($Q$5="REP|CIRC",1,"0")</f>
        <v>0</v>
      </c>
      <c r="BT160" s="123" t="str">
        <f>IF($R$5="REP|CIRC",1,"0")</f>
        <v>0</v>
      </c>
      <c r="BU160" s="123" t="str">
        <f>IF($S$5="REP|CIRC",1,"0")</f>
        <v>0</v>
      </c>
      <c r="BV160" s="123" t="str">
        <f>IF($T$5="REP|CIRC",1,"0")</f>
        <v>0</v>
      </c>
      <c r="BW160" s="123" t="str">
        <f>IF($U$5="REP|CIRC",1,"0")</f>
        <v>0</v>
      </c>
    </row>
    <row r="161" spans="57:75" x14ac:dyDescent="0.6">
      <c r="BE161" s="207" t="str">
        <f>$B$6</f>
        <v>colaborador6</v>
      </c>
      <c r="BF161" s="123" t="str">
        <f>IF($D$6="REP|CIRC",1,"0")</f>
        <v>0</v>
      </c>
      <c r="BG161" s="123" t="str">
        <f>IF($E$6="REP|CIRC",1,"0")</f>
        <v>0</v>
      </c>
      <c r="BH161" s="123" t="str">
        <f>IF($F$6="REP|CIRC",1,"0")</f>
        <v>0</v>
      </c>
      <c r="BI161" s="123" t="str">
        <f>IF($G$6="REP|CIRC",1,"0")</f>
        <v>0</v>
      </c>
      <c r="BJ161" s="123" t="str">
        <f>IF($H$6="REP|CIRC",1,"0")</f>
        <v>0</v>
      </c>
      <c r="BK161" s="123" t="str">
        <f>IF(L128="REP|CIRC",1,"0")</f>
        <v>0</v>
      </c>
      <c r="BL161" s="123" t="str">
        <f>IF($J$6="REP|CIRC",1,"0")</f>
        <v>0</v>
      </c>
      <c r="BM161" s="123" t="str">
        <f>IF($K$6="REP|CIRC",1,"0")</f>
        <v>0</v>
      </c>
      <c r="BN161" s="123" t="str">
        <f>IF($L$6="REP|CIRC",1,"0")</f>
        <v>0</v>
      </c>
      <c r="BO161" s="123" t="str">
        <f>IF($M$6="REP|CIRC",1,"0")</f>
        <v>0</v>
      </c>
      <c r="BP161" s="123" t="str">
        <f>IF($N$6="REP|CIRC",1,"0")</f>
        <v>0</v>
      </c>
      <c r="BQ161" s="123" t="str">
        <f>IF($O$6="REP|CIRC",1,"0")</f>
        <v>0</v>
      </c>
      <c r="BR161" s="123" t="str">
        <f>IF(S128="REP|CIRC",1,"0")</f>
        <v>0</v>
      </c>
      <c r="BS161" s="123" t="str">
        <f>IF($Q$6="REP|CIRC",1,"0")</f>
        <v>0</v>
      </c>
      <c r="BT161" s="123" t="str">
        <f>IF($R$6="REP|CIRC",1,"0")</f>
        <v>0</v>
      </c>
      <c r="BU161" s="123" t="str">
        <f>IF($S$6="REP|CIRC",1,"0")</f>
        <v>0</v>
      </c>
      <c r="BV161" s="123" t="str">
        <f>IF($T$6="REP|CIRC",1,"0")</f>
        <v>0</v>
      </c>
      <c r="BW161" s="123" t="str">
        <f>IF($U$6="REP|CIRC",1,"0")</f>
        <v>0</v>
      </c>
    </row>
    <row r="162" spans="57:75" x14ac:dyDescent="0.6">
      <c r="BE162" s="207" t="str">
        <f>$B$7</f>
        <v>colaborador10</v>
      </c>
      <c r="BF162" s="123" t="str">
        <f>IF($D$7="REP|CIRC",1,"0")</f>
        <v>0</v>
      </c>
      <c r="BG162" s="123" t="str">
        <f>IF($E$7="REP|CIRC",1,"0")</f>
        <v>0</v>
      </c>
      <c r="BH162" s="123" t="str">
        <f>IF($F$7="REP|CIRC",1,"0")</f>
        <v>0</v>
      </c>
      <c r="BI162" s="123" t="str">
        <f>IF($G$7="REP|CIRC",1,"0")</f>
        <v>0</v>
      </c>
      <c r="BJ162" s="123" t="str">
        <f>IF($H$7="REP|CIRC",1,"0")</f>
        <v>0</v>
      </c>
      <c r="BK162" s="123" t="str">
        <f>IF(L129="REP|CIRC",1,"0")</f>
        <v>0</v>
      </c>
      <c r="BL162" s="123" t="str">
        <f>IF($J$7="REP|CIRC",1,"0")</f>
        <v>0</v>
      </c>
      <c r="BM162" s="123" t="str">
        <f>IF($K$7="REP|CIRC",1,"0")</f>
        <v>0</v>
      </c>
      <c r="BN162" s="123" t="str">
        <f>IF($L$7="REP|CIRC",1,"0")</f>
        <v>0</v>
      </c>
      <c r="BO162" s="123" t="str">
        <f>IF($M$7="REP|CIRC",1,"0")</f>
        <v>0</v>
      </c>
      <c r="BP162" s="123" t="str">
        <f>IF($N$7="REP|CIRC",1,"0")</f>
        <v>0</v>
      </c>
      <c r="BQ162" s="123" t="str">
        <f>IF($O$7="REP|CIRC",1,"0")</f>
        <v>0</v>
      </c>
      <c r="BR162" s="123" t="str">
        <f>IF($P$7="REP|CIRC",1,"0")</f>
        <v>0</v>
      </c>
      <c r="BS162" s="123" t="str">
        <f>IF($Q$7="REP|CIRC",1,"0")</f>
        <v>0</v>
      </c>
      <c r="BT162" s="123" t="str">
        <f>IF($R$7="REP|CIRC",1,"0")</f>
        <v>0</v>
      </c>
      <c r="BU162" s="123" t="str">
        <f>IF($S$7="REP|CIRC",1,"0")</f>
        <v>0</v>
      </c>
      <c r="BV162" s="123" t="str">
        <f>IF($T$7="REP|CIRC",1,"0")</f>
        <v>0</v>
      </c>
      <c r="BW162" s="123" t="str">
        <f>IF($U$7="REP|CIRC",1,"0")</f>
        <v>0</v>
      </c>
    </row>
    <row r="163" spans="57:75" x14ac:dyDescent="0.6">
      <c r="BE163" s="207" t="str">
        <f>$B$8</f>
        <v>colaborador13</v>
      </c>
      <c r="BF163" s="123" t="str">
        <f>IF($D$8="REP|CIRC",1,"0")</f>
        <v>0</v>
      </c>
      <c r="BG163" s="123" t="str">
        <f>IF($E$8="REP|CIRC",1,"0")</f>
        <v>0</v>
      </c>
      <c r="BH163" s="123" t="str">
        <f>IF($F$8="REP|CIRC",1,"0")</f>
        <v>0</v>
      </c>
      <c r="BI163" s="123" t="str">
        <f>IF($G$8="REP|CIRC",1,"0")</f>
        <v>0</v>
      </c>
      <c r="BJ163" s="123" t="str">
        <f>IF($H$8="REP|CIRC",1,"0")</f>
        <v>0</v>
      </c>
      <c r="BK163" s="123" t="str">
        <f>IF(L130="REP|CIRC",1,"0")</f>
        <v>0</v>
      </c>
      <c r="BL163" s="123" t="str">
        <f>IF($J$8="REP|CIRC",1,"0")</f>
        <v>0</v>
      </c>
      <c r="BM163" s="123" t="str">
        <f>IF($K$8="REP|CIRC",1,"0")</f>
        <v>0</v>
      </c>
      <c r="BN163" s="123" t="str">
        <f>IF($L$8="REP|CIRC",1,"0")</f>
        <v>0</v>
      </c>
      <c r="BO163" s="123" t="str">
        <f>IF($M$8="REP|CIRC",1,"0")</f>
        <v>0</v>
      </c>
      <c r="BP163" s="123" t="str">
        <f>IF($N$8="REP|CIRC",1,"0")</f>
        <v>0</v>
      </c>
      <c r="BQ163" s="123" t="str">
        <f>IF($O$8="REP|CIRC",1,"0")</f>
        <v>0</v>
      </c>
      <c r="BR163" s="123" t="str">
        <f>IF($P$8="REP|CIRC",1,"0")</f>
        <v>0</v>
      </c>
      <c r="BS163" s="123" t="str">
        <f>IF($Q$8="REP|CIRC",1,"0")</f>
        <v>0</v>
      </c>
      <c r="BT163" s="123" t="str">
        <f>IF($R$8="REP|CIRC",1,"0")</f>
        <v>0</v>
      </c>
      <c r="BU163" s="123" t="str">
        <f>IF($S$8="REP|CIRC",1,"0")</f>
        <v>0</v>
      </c>
      <c r="BV163" s="123" t="str">
        <f>IF($T$8="REP|CIRC",1,"0")</f>
        <v>0</v>
      </c>
      <c r="BW163" s="123" t="str">
        <f>IF($U$8="REP|CIRC",1,"0")</f>
        <v>0</v>
      </c>
    </row>
    <row r="164" spans="57:75" x14ac:dyDescent="0.6">
      <c r="BE164" s="207" t="str">
        <f>$B$9</f>
        <v>colaborador8</v>
      </c>
      <c r="BF164" s="123" t="str">
        <f>IF($D$9="REP|CIRC",1,"0")</f>
        <v>0</v>
      </c>
      <c r="BG164" s="123" t="str">
        <f>IF($E$9="REP|CIRC",1,"0")</f>
        <v>0</v>
      </c>
      <c r="BH164" s="123" t="str">
        <f>IF($F$9="REP|CIRC",1,"0")</f>
        <v>0</v>
      </c>
      <c r="BI164" s="123" t="str">
        <f>IF($G$9="REP|CIRC",1,"0")</f>
        <v>0</v>
      </c>
      <c r="BJ164" s="123" t="str">
        <f>IF($H$9="REP|CIRC",1,"0")</f>
        <v>0</v>
      </c>
      <c r="BK164" s="123" t="str">
        <f>IF($I$9="REP|CIRC",1,"0")</f>
        <v>0</v>
      </c>
      <c r="BL164" s="123" t="str">
        <f>IF($J$9="REP|CIRC",1,"0")</f>
        <v>0</v>
      </c>
      <c r="BM164" s="123" t="str">
        <f>IF($K$9="REP|CIRC",1,"0")</f>
        <v>0</v>
      </c>
      <c r="BN164" s="123" t="str">
        <f>IF($L$9="REP|CIRC",1,"0")</f>
        <v>0</v>
      </c>
      <c r="BO164" s="123" t="str">
        <f>IF($M$9="REP|CIRC",1,"0")</f>
        <v>0</v>
      </c>
      <c r="BP164" s="123" t="str">
        <f>IF($N$9="REP|CIRC",1,"0")</f>
        <v>0</v>
      </c>
      <c r="BQ164" s="123" t="str">
        <f>IF($O$9="REP|CIRC",1,"0")</f>
        <v>0</v>
      </c>
      <c r="BR164" s="123" t="str">
        <f>IF($P$9="REP|CIRC",1,"0")</f>
        <v>0</v>
      </c>
      <c r="BS164" s="123" t="str">
        <f>IF($Q$9="REP|CIRC",1,"0")</f>
        <v>0</v>
      </c>
      <c r="BT164" s="123" t="str">
        <f>IF($R$9="REP|CIRC",1,"0")</f>
        <v>0</v>
      </c>
      <c r="BU164" s="123" t="str">
        <f>IF($S$9="REP|CIRC",1,"0")</f>
        <v>0</v>
      </c>
      <c r="BV164" s="123" t="str">
        <f>IF($T$9="REP|CIRC",1,"0")</f>
        <v>0</v>
      </c>
      <c r="BW164" s="123" t="str">
        <f>IF($U$9="REP|CIRC",1,"0")</f>
        <v>0</v>
      </c>
    </row>
    <row r="165" spans="57:75" x14ac:dyDescent="0.6">
      <c r="BE165" s="207" t="str">
        <f>$B$10</f>
        <v>colaborador5</v>
      </c>
      <c r="BF165" s="123" t="str">
        <f>IF($D$10="REP|CIRC",1,"0")</f>
        <v>0</v>
      </c>
      <c r="BG165" s="123" t="str">
        <f>IF($E$10="REP|CIRC",1,"0")</f>
        <v>0</v>
      </c>
      <c r="BH165" s="123" t="str">
        <f>IF($F$10="REP|CIRC",1,"0")</f>
        <v>0</v>
      </c>
      <c r="BI165" s="123" t="str">
        <f>IF($G$10="REP|CIRC",1,"0")</f>
        <v>0</v>
      </c>
      <c r="BJ165" s="123" t="str">
        <f>IF($H$10="REP|CIRC",1,"0")</f>
        <v>0</v>
      </c>
      <c r="BK165" s="123" t="str">
        <f>IF($I$10="REP|CIRC",1,"0")</f>
        <v>0</v>
      </c>
      <c r="BL165" s="123" t="str">
        <f>IF($J$10="REP|CIRC",1,"0")</f>
        <v>0</v>
      </c>
      <c r="BM165" s="123" t="str">
        <f>IF($K$10="REP|CIRC",1,"0")</f>
        <v>0</v>
      </c>
      <c r="BN165" s="123" t="str">
        <f>IF($L$10="REP|CIRC",1,"0")</f>
        <v>0</v>
      </c>
      <c r="BO165" s="123" t="str">
        <f>IF($M$10="REP|CIRC",1,"0")</f>
        <v>0</v>
      </c>
      <c r="BP165" s="123" t="str">
        <f>IF($N$10="REP|CIRC",1,"0")</f>
        <v>0</v>
      </c>
      <c r="BQ165" s="123" t="str">
        <f>IF($O$10="REP|CIRC",1,"0")</f>
        <v>0</v>
      </c>
      <c r="BR165" s="123" t="str">
        <f>IF($P$10="REP|CIRC",1,"0")</f>
        <v>0</v>
      </c>
      <c r="BS165" s="123" t="str">
        <f>IF($Q$10="REP|CIRC",1,"0")</f>
        <v>0</v>
      </c>
      <c r="BT165" s="123" t="str">
        <f>IF($Q$11="REP|CIRC",1,"0")</f>
        <v>0</v>
      </c>
      <c r="BU165" s="123" t="str">
        <f>IF($S$10="REP|CIRC",1,"0")</f>
        <v>0</v>
      </c>
      <c r="BV165" s="123" t="str">
        <f>IF($T$10="REP|CIRC",1,"0")</f>
        <v>0</v>
      </c>
      <c r="BW165" s="123" t="str">
        <f>IF($U$10="REP|CIRC",1,"0")</f>
        <v>0</v>
      </c>
    </row>
    <row r="166" spans="57:75" x14ac:dyDescent="0.6">
      <c r="BE166" s="207" t="str">
        <f>$B$11</f>
        <v>colaborador7</v>
      </c>
      <c r="BF166" s="123" t="str">
        <f>IF($D$11="REP|CIRC",1,"0")</f>
        <v>0</v>
      </c>
      <c r="BG166" s="123" t="str">
        <f>IF($E$11="REP|CIRC",1,"0")</f>
        <v>0</v>
      </c>
      <c r="BH166" s="123" t="str">
        <f>IF($F$11="REP|CIRC",1,"0")</f>
        <v>0</v>
      </c>
      <c r="BI166" s="123" t="str">
        <f>IF($G$11="REP|CIRC",1,"0")</f>
        <v>0</v>
      </c>
      <c r="BJ166" s="123" t="str">
        <f>IF($H$11="REP|CIRC",1,"0")</f>
        <v>0</v>
      </c>
      <c r="BK166" s="123" t="str">
        <f>IF($I$11="REP|CIRC",1,"0")</f>
        <v>0</v>
      </c>
      <c r="BL166" s="123" t="str">
        <f>IF($J$11="REP|CIRC",1,"0")</f>
        <v>0</v>
      </c>
      <c r="BM166" s="123" t="str">
        <f>IF($K$11="REP|CIRC",1,"0")</f>
        <v>0</v>
      </c>
      <c r="BN166" s="123" t="str">
        <f>IF($L$11="REP|CIRC",1,"0")</f>
        <v>0</v>
      </c>
      <c r="BO166" s="123" t="str">
        <f>IF($M$11="REP|CIRC",1,"0")</f>
        <v>0</v>
      </c>
      <c r="BP166" s="123" t="str">
        <f>IF($N$11="REP|CIRC",1,"0")</f>
        <v>0</v>
      </c>
      <c r="BQ166" s="123" t="str">
        <f>IF($O$11="REP|CIRC",1,"0")</f>
        <v>0</v>
      </c>
      <c r="BR166" s="123" t="str">
        <f>IF($P$11="REP|CIRC",1,"0")</f>
        <v>0</v>
      </c>
      <c r="BS166" s="123" t="str">
        <f>IF($Q$11="REP|CIRC",1,"0")</f>
        <v>0</v>
      </c>
      <c r="BT166" s="123" t="str">
        <f>IF($R$11="REP|CIRC",1,"0")</f>
        <v>0</v>
      </c>
      <c r="BU166" s="123" t="str">
        <f>IF($S$11="REP|CIRC",1,"0")</f>
        <v>0</v>
      </c>
      <c r="BV166" s="123" t="str">
        <f>IF($T$11="REP|CIRC",1,"0")</f>
        <v>0</v>
      </c>
      <c r="BW166" s="123" t="str">
        <f>IF(X133="REP|CIRC",1,"0")</f>
        <v>0</v>
      </c>
    </row>
    <row r="167" spans="57:75" x14ac:dyDescent="0.6">
      <c r="BE167" s="207" t="str">
        <f>$B$12</f>
        <v>colaborador14</v>
      </c>
      <c r="BF167" s="123" t="str">
        <f>IF($D$12="REP|CIRC",1,"0")</f>
        <v>0</v>
      </c>
      <c r="BG167" s="123" t="str">
        <f>IF($E$12="REP|CIRC",1,"0")</f>
        <v>0</v>
      </c>
      <c r="BH167" s="123" t="str">
        <f>IF($F$12="REP|CIRC",1,"0")</f>
        <v>0</v>
      </c>
      <c r="BI167" s="123" t="str">
        <f>IF($G$12="REP|CIRC",1,"0")</f>
        <v>0</v>
      </c>
      <c r="BJ167" s="123" t="str">
        <f>IF($H$12="REP|CIRC",1,"0")</f>
        <v>0</v>
      </c>
      <c r="BK167" s="123" t="str">
        <f>IF($I$12="REP|CIRC",1,"0")</f>
        <v>0</v>
      </c>
      <c r="BL167" s="123" t="str">
        <f>IF($J$12="REP|CIRC",1,"0")</f>
        <v>0</v>
      </c>
      <c r="BM167" s="123" t="str">
        <f>IF($K$12="REP|CIRC",1,"0")</f>
        <v>0</v>
      </c>
      <c r="BN167" s="123" t="str">
        <f>IF($L$12="REP|CIRC",1,"0")</f>
        <v>0</v>
      </c>
      <c r="BO167" s="123" t="str">
        <f>IF($M$12="REP|CIRC",1,"0")</f>
        <v>0</v>
      </c>
      <c r="BP167" s="123" t="str">
        <f>IF($N$12="REP|CIRC",1,"0")</f>
        <v>0</v>
      </c>
      <c r="BQ167" s="123" t="str">
        <f>IF($O$12="REP|CIRC",1,"0")</f>
        <v>0</v>
      </c>
      <c r="BR167" s="123" t="str">
        <f>IF($P$12="REP|CIRC",1,"0")</f>
        <v>0</v>
      </c>
      <c r="BS167" s="123" t="str">
        <f>IF($Q$12="REP|CIRC",1,"0")</f>
        <v>0</v>
      </c>
      <c r="BT167" s="123" t="str">
        <f>IF($R$12="REP|CIRC",1,"0")</f>
        <v>0</v>
      </c>
      <c r="BU167" s="123" t="str">
        <f>IF($S$12="REP|CIRC",1,"0")</f>
        <v>0</v>
      </c>
      <c r="BV167" s="123" t="str">
        <f>IF($T$12="REP|CIRC",1,"0")</f>
        <v>0</v>
      </c>
      <c r="BW167" s="123" t="str">
        <f>IF($U$12="REP|CIRC",1,"0")</f>
        <v>0</v>
      </c>
    </row>
    <row r="168" spans="57:75" x14ac:dyDescent="0.6">
      <c r="BE168" s="207" t="str">
        <f>$B$13</f>
        <v>colaborador4</v>
      </c>
      <c r="BF168" s="123" t="str">
        <f>IF($D$13="REP|CIRC",1,"0")</f>
        <v>0</v>
      </c>
      <c r="BG168" s="123" t="str">
        <f>IF($E$13="REP|CIRC",1,"0")</f>
        <v>0</v>
      </c>
      <c r="BH168" s="123" t="str">
        <f>IF($F$13="REP|CIRC",1,"0")</f>
        <v>0</v>
      </c>
      <c r="BI168" s="123" t="str">
        <f>IF($G$13="REP|CIRC",1,"0")</f>
        <v>0</v>
      </c>
      <c r="BJ168" s="123" t="str">
        <f>IF($H$13="REP|CIRC",1,"0")</f>
        <v>0</v>
      </c>
      <c r="BK168" s="123" t="str">
        <f>IF($I$13="REP|CIRC",1,"0")</f>
        <v>0</v>
      </c>
      <c r="BL168" s="123" t="str">
        <f>IF($J$13="REP|CIRC",1,"0")</f>
        <v>0</v>
      </c>
      <c r="BM168" s="123" t="str">
        <f>IF($K$13="REP|CIRC",1,"0")</f>
        <v>0</v>
      </c>
      <c r="BN168" s="123" t="str">
        <f>IF($L$13="REP|CIRC",1,"0")</f>
        <v>0</v>
      </c>
      <c r="BO168" s="123" t="str">
        <f>IF($M$13="REP|CIRC",1,"0")</f>
        <v>0</v>
      </c>
      <c r="BP168" s="123" t="str">
        <f>IF($N$13="REP|CIRC",1,"0")</f>
        <v>0</v>
      </c>
      <c r="BQ168" s="123" t="str">
        <f>IF($O$13="REP|CIRC",1,"0")</f>
        <v>0</v>
      </c>
      <c r="BR168" s="123" t="str">
        <f>IF($P$13="REP|CIRC",1,"0")</f>
        <v>0</v>
      </c>
      <c r="BS168" s="123" t="str">
        <f>IF($Q$13="REP|CIRC",1,"0")</f>
        <v>0</v>
      </c>
      <c r="BT168" s="123" t="str">
        <f>IF($R$13="REP|CIRC",1,"0")</f>
        <v>0</v>
      </c>
      <c r="BU168" s="123" t="str">
        <f>IF($S$13="REP|CIRC",1,"0")</f>
        <v>0</v>
      </c>
      <c r="BV168" s="123" t="str">
        <f>IF($T$13="REP|CIRC",1,"0")</f>
        <v>0</v>
      </c>
      <c r="BW168" s="123" t="str">
        <f>IF($U$13="REP|CIRC",1,"0")</f>
        <v>0</v>
      </c>
    </row>
    <row r="169" spans="57:75" x14ac:dyDescent="0.6">
      <c r="BE169" s="207" t="str">
        <f>$B$14</f>
        <v>colaborador3</v>
      </c>
      <c r="BF169" s="123" t="str">
        <f>IF($D$14="REP|CIRC",1,"0")</f>
        <v>0</v>
      </c>
      <c r="BG169" s="123" t="str">
        <f>IF($E$14="REP|CIRC",1,"0")</f>
        <v>0</v>
      </c>
      <c r="BH169" s="123" t="str">
        <f>IF($F$14="REP|CIRC",1,"0")</f>
        <v>0</v>
      </c>
      <c r="BI169" s="123" t="str">
        <f>IF($G$14="REP|CIRC",1,"0")</f>
        <v>0</v>
      </c>
      <c r="BJ169" s="123" t="str">
        <f>IF($H$14="REP|CIRC",1,"0")</f>
        <v>0</v>
      </c>
      <c r="BK169" s="123" t="str">
        <f>IF($I$14="REP|CIRC",1,"0")</f>
        <v>0</v>
      </c>
      <c r="BL169" s="123" t="str">
        <f>IF($J$14="REP|CIRC",1,"0")</f>
        <v>0</v>
      </c>
      <c r="BM169" s="123" t="str">
        <f>IF($K$14="REP|CIRC",1,"0")</f>
        <v>0</v>
      </c>
      <c r="BN169" s="123" t="str">
        <f>IF($L$14="REP|CIRC",1,"0")</f>
        <v>0</v>
      </c>
      <c r="BO169" s="123" t="str">
        <f>IF($M$14="REP|CIRC",1,"0")</f>
        <v>0</v>
      </c>
      <c r="BP169" s="123" t="str">
        <f>IF($N$14="REP|CIRC",1,"0")</f>
        <v>0</v>
      </c>
      <c r="BQ169" s="123" t="str">
        <f>IF($O$14="REP|CIRC",1,"0")</f>
        <v>0</v>
      </c>
      <c r="BR169" s="123" t="str">
        <f>IF($P$14="REP|CIRC",1,"0")</f>
        <v>0</v>
      </c>
      <c r="BS169" s="123" t="str">
        <f>IF($Q$14="REP|CIRC",1,"0")</f>
        <v>0</v>
      </c>
      <c r="BT169" s="123" t="str">
        <f>IF($R$14="REP|CIRC",1,"0")</f>
        <v>0</v>
      </c>
      <c r="BU169" s="123" t="str">
        <f>IF($S$14="REP|CIRC",1,"0")</f>
        <v>0</v>
      </c>
      <c r="BV169" s="123" t="str">
        <f>IF($T$14="REP|CIRC",1,"0")</f>
        <v>0</v>
      </c>
      <c r="BW169" s="123" t="str">
        <f>IF($U$14="REP|CIRC",1,"0")</f>
        <v>0</v>
      </c>
    </row>
    <row r="170" spans="57:75" x14ac:dyDescent="0.6">
      <c r="BE170" s="207" t="str">
        <f>$B$15</f>
        <v>colaborador15</v>
      </c>
      <c r="BF170" s="123" t="str">
        <f>IF($D$15="REP|CIRC",1,"0")</f>
        <v>0</v>
      </c>
      <c r="BG170" s="123" t="str">
        <f>IF($E$15="REP|CIRC",1,"0")</f>
        <v>0</v>
      </c>
      <c r="BH170" s="123" t="str">
        <f>IF($F$15="REP|CIRC",1,"0")</f>
        <v>0</v>
      </c>
      <c r="BI170" s="123" t="str">
        <f>IF($G$15="REP|CIRC",1,"0")</f>
        <v>0</v>
      </c>
      <c r="BJ170" s="123" t="str">
        <f>IF($H$15="REP|CIRC",1,"0")</f>
        <v>0</v>
      </c>
      <c r="BK170" s="123" t="str">
        <f>IF($I$15="REP|CIRC",1,"0")</f>
        <v>0</v>
      </c>
      <c r="BL170" s="123" t="str">
        <f>IF($J$15="REP|CIRC",1,"0")</f>
        <v>0</v>
      </c>
      <c r="BM170" s="123" t="str">
        <f>IF($K$15="REP|CIRC",1,"0")</f>
        <v>0</v>
      </c>
      <c r="BN170" s="123" t="str">
        <f>IF($L$15="REP|CIRC",1,"0")</f>
        <v>0</v>
      </c>
      <c r="BO170" s="123" t="str">
        <f>IF($M$15="REP|CIRC",1,"0")</f>
        <v>0</v>
      </c>
      <c r="BP170" s="123" t="str">
        <f>IF($N$15="REP|CIRC",1,"0")</f>
        <v>0</v>
      </c>
      <c r="BQ170" s="123" t="str">
        <f>IF($O$15="REP|CIRC",1,"0")</f>
        <v>0</v>
      </c>
      <c r="BR170" s="123" t="str">
        <f>IF($P$15="REP|CIRC",1,"0")</f>
        <v>0</v>
      </c>
      <c r="BS170" s="123" t="str">
        <f>IF($Q$15="REP|CIRC",1,"0")</f>
        <v>0</v>
      </c>
      <c r="BT170" s="123" t="str">
        <f>IF($R$15="REP|CIRC",1,"0")</f>
        <v>0</v>
      </c>
      <c r="BU170" s="123" t="str">
        <f>IF($S$15="REP|CIRC",1,"0")</f>
        <v>0</v>
      </c>
      <c r="BV170" s="123" t="str">
        <f>IF($T$15="REP|CIRC",1,"0")</f>
        <v>0</v>
      </c>
      <c r="BW170" s="123" t="str">
        <f>IF($U$15="REP|CIRC",1,"0")</f>
        <v>0</v>
      </c>
    </row>
    <row r="171" spans="57:75" x14ac:dyDescent="0.6">
      <c r="BE171" s="207" t="str">
        <f>$B$16</f>
        <v>colaborador9</v>
      </c>
      <c r="BF171" s="123" t="str">
        <f>IF($D$16="REP|CIRC",1,"0")</f>
        <v>0</v>
      </c>
      <c r="BG171" s="123" t="str">
        <f>IF($E$16="REP|CIRC",1,"0")</f>
        <v>0</v>
      </c>
      <c r="BH171" s="123" t="str">
        <f>IF($F$16="REP|CIRC",1,"0")</f>
        <v>0</v>
      </c>
      <c r="BI171" s="123" t="str">
        <f>IF($G$16="REP|CIRC",1,"0")</f>
        <v>0</v>
      </c>
      <c r="BJ171" s="123" t="str">
        <f>IF($H$16="REP|CIRC",1,"0")</f>
        <v>0</v>
      </c>
      <c r="BK171" s="123" t="str">
        <f>IF($I$16="REP|CIRC",1,"0")</f>
        <v>0</v>
      </c>
      <c r="BL171" s="123" t="str">
        <f>IF($J$16="REP|CIRC",1,"0")</f>
        <v>0</v>
      </c>
      <c r="BM171" s="123" t="str">
        <f>IF($K$16="REP|CIRC",1,"0")</f>
        <v>0</v>
      </c>
      <c r="BN171" s="123" t="str">
        <f>IF($L$18="REP|CIRC",1,"0")</f>
        <v>0</v>
      </c>
      <c r="BO171" s="123" t="str">
        <f>IF($M$16="REP|CIRC",1,"0")</f>
        <v>0</v>
      </c>
      <c r="BP171" s="123" t="str">
        <f>IF($N$16="REP|CIRC",1,"0")</f>
        <v>0</v>
      </c>
      <c r="BQ171" s="123" t="str">
        <f>IF($O$16="REP|CIRC",1,"0")</f>
        <v>0</v>
      </c>
      <c r="BR171" s="123" t="str">
        <f>IF($P$16="REP|CIRC",1,"0")</f>
        <v>0</v>
      </c>
      <c r="BS171" s="123" t="str">
        <f>IF($Q$16="REP|CIRC",1,"0")</f>
        <v>0</v>
      </c>
      <c r="BT171" s="123" t="str">
        <f>IF($R$16="REP|CIRC",1,"0")</f>
        <v>0</v>
      </c>
      <c r="BU171" s="123" t="str">
        <f>IF($S$16="REP|CIRC",1,"0")</f>
        <v>0</v>
      </c>
      <c r="BV171" s="123" t="str">
        <f>IF($T$16="REP|CIRC",1,"0")</f>
        <v>0</v>
      </c>
      <c r="BW171" s="123" t="str">
        <f>IF($U$16="REP|CIRC",1,"0")</f>
        <v>0</v>
      </c>
    </row>
    <row r="172" spans="57:75" x14ac:dyDescent="0.6">
      <c r="BE172" s="207" t="str">
        <f>$B$17</f>
        <v>colaborador12</v>
      </c>
      <c r="BF172" s="123" t="str">
        <f>IF($D$17="REP|CIRC",1,"0")</f>
        <v>0</v>
      </c>
      <c r="BG172" s="123" t="str">
        <f>IF($E$17="REP|CIRC",1,"0")</f>
        <v>0</v>
      </c>
      <c r="BH172" s="123" t="str">
        <f>IF($F$17="REP|CIRC",1,"0")</f>
        <v>0</v>
      </c>
      <c r="BI172" s="123" t="str">
        <f>IF($G$17="REP|CIRC",1,"0")</f>
        <v>0</v>
      </c>
      <c r="BJ172" s="123" t="str">
        <f>IF($H$17="REP|CIRC",1,"0")</f>
        <v>0</v>
      </c>
      <c r="BK172" s="123" t="str">
        <f>IF($I$17="REP|CIRC",1,"0")</f>
        <v>0</v>
      </c>
      <c r="BL172" s="123" t="str">
        <f>IF($J$17="REP|CIRC",1,"0")</f>
        <v>0</v>
      </c>
      <c r="BM172" s="123" t="str">
        <f>IF($K$17="REP|CIRC",1,"0")</f>
        <v>0</v>
      </c>
      <c r="BN172" s="123" t="str">
        <f>IF($L$19="REP|CIRC",1,"0")</f>
        <v>0</v>
      </c>
      <c r="BO172" s="123" t="str">
        <f>IF($M$17="REP|CIRC",1,"0")</f>
        <v>0</v>
      </c>
      <c r="BP172" s="123" t="str">
        <f>IF($N$17="REP|CIRC",1,"0")</f>
        <v>0</v>
      </c>
      <c r="BQ172" s="123" t="str">
        <f>IF($O$17="REP|CIRC",1,"0")</f>
        <v>0</v>
      </c>
      <c r="BR172" s="123" t="str">
        <f>IF($P$17="REP|CIRC",1,"0")</f>
        <v>0</v>
      </c>
      <c r="BS172" s="123" t="str">
        <f>IF($Q$17="REP|CIRC",1,"0")</f>
        <v>0</v>
      </c>
      <c r="BT172" s="123" t="str">
        <f>IF($R$17="REP|CIRC",1,"0")</f>
        <v>0</v>
      </c>
      <c r="BU172" s="123" t="str">
        <f>IF($S$17="REP|CIRC",1,"0")</f>
        <v>0</v>
      </c>
      <c r="BV172" s="123" t="str">
        <f>IF($T$17="REP|CIRC",1,"0")</f>
        <v>0</v>
      </c>
      <c r="BW172" s="123" t="str">
        <f>IF($U$17="REP|CIRC",1,"0")</f>
        <v>0</v>
      </c>
    </row>
    <row r="173" spans="57:75" x14ac:dyDescent="0.6">
      <c r="BE173" s="207" t="str">
        <f>$B$18</f>
        <v>colaborador2</v>
      </c>
      <c r="BF173" s="123" t="str">
        <f>IF($D$21="REP|CIRC",1,"0")</f>
        <v>0</v>
      </c>
      <c r="BG173" s="123" t="str">
        <f>IF($E$21="REP|CIRC",1,"0")</f>
        <v>0</v>
      </c>
      <c r="BH173" s="123" t="str">
        <f>IF($F$21="REP|CIRC",1,"0")</f>
        <v>0</v>
      </c>
      <c r="BI173" s="123" t="str">
        <f>IF($G$21="REP|CIRC",1,"0")</f>
        <v>0</v>
      </c>
      <c r="BJ173" s="123" t="str">
        <f>IF($H$21="REP|CIRC",1,"0")</f>
        <v>0</v>
      </c>
      <c r="BK173" s="123" t="str">
        <f>IF($I$21="REP|CIRC",1,"0")</f>
        <v>0</v>
      </c>
      <c r="BL173" s="123" t="str">
        <f>IF($J$21="REP|CIRC",1,"0")</f>
        <v>0</v>
      </c>
      <c r="BM173" s="123" t="str">
        <f>IF($K$21="REP|CIRC",1,"0")</f>
        <v>0</v>
      </c>
      <c r="BN173" s="123" t="str">
        <f>IF($L$21="REP|CIRC",1,"0")</f>
        <v>0</v>
      </c>
      <c r="BO173" s="123" t="str">
        <f>IF($M$21="REP|CIRC",1,"0")</f>
        <v>0</v>
      </c>
      <c r="BP173" s="123" t="str">
        <f>IF($N$21="REP|CIRC",1,"0")</f>
        <v>0</v>
      </c>
      <c r="BQ173" s="123" t="str">
        <f>IF($O$21="REP|CIRC",1,"0")</f>
        <v>0</v>
      </c>
      <c r="BR173" s="123" t="str">
        <f>IF($P$21="REP|CIRC",1,"0")</f>
        <v>0</v>
      </c>
      <c r="BS173" s="123" t="str">
        <f>IF($Q$21="REP|CIRC",1,"0")</f>
        <v>0</v>
      </c>
      <c r="BT173" s="123" t="str">
        <f>IF($R$21="REP|CIRC",1,"0")</f>
        <v>0</v>
      </c>
      <c r="BU173" s="123" t="str">
        <f>IF($S$21="REP|CIRC",1,"0")</f>
        <v>0</v>
      </c>
      <c r="BV173" s="123" t="str">
        <f>IF($T$21="REP|CIRC",1,"0")</f>
        <v>0</v>
      </c>
      <c r="BW173" s="123" t="str">
        <f>IF($U$21="REP|CIRC",1,"0")</f>
        <v>0</v>
      </c>
    </row>
    <row r="174" spans="57:75" x14ac:dyDescent="0.6">
      <c r="BE174" s="207" t="str">
        <f>$B$19</f>
        <v>colaborador18</v>
      </c>
      <c r="BF174" s="208" t="str">
        <f>IF($D$19="REP|CIRC",1,"0")</f>
        <v>0</v>
      </c>
      <c r="BG174" s="208" t="str">
        <f>IF($E$19="REP|CIRC",1,"0")</f>
        <v>0</v>
      </c>
      <c r="BH174" s="208" t="str">
        <f>IF($F$19="REP|CIRC",1,"0")</f>
        <v>0</v>
      </c>
      <c r="BI174" s="208" t="str">
        <f>IF($G$19="REP|CIRC",1,"0")</f>
        <v>0</v>
      </c>
      <c r="BJ174" s="208" t="str">
        <f>IF($H$19="REP|CIRC",1,"0")</f>
        <v>0</v>
      </c>
      <c r="BK174" s="208" t="str">
        <f>IF($I$19="REP|CIRC",1,"0")</f>
        <v>0</v>
      </c>
      <c r="BL174" s="208" t="str">
        <f>IF($J$19="REP|CIRC",1,"0")</f>
        <v>0</v>
      </c>
      <c r="BM174" s="208" t="str">
        <f>IF($K$19="REP|CIRC",1,"0")</f>
        <v>0</v>
      </c>
      <c r="BN174" s="208" t="str">
        <f>IF($L$19="REP|CIRC",1,"0")</f>
        <v>0</v>
      </c>
      <c r="BO174" s="208" t="str">
        <f>IF($M$19="REP|CIRC",1,"0")</f>
        <v>0</v>
      </c>
      <c r="BP174" s="208" t="str">
        <f>IF($N$19="REP|CIRC",1,"0")</f>
        <v>0</v>
      </c>
      <c r="BQ174" s="208" t="str">
        <f>IF($O$19="REP|CIRC",1,"0")</f>
        <v>0</v>
      </c>
      <c r="BR174" s="208" t="str">
        <f>IF($P$19="REP|CIRC",1,"0")</f>
        <v>0</v>
      </c>
      <c r="BS174" s="208" t="str">
        <f>IF($Q$19="REP|CIRC",1,"0")</f>
        <v>0</v>
      </c>
      <c r="BT174" s="208" t="str">
        <f>IF($R$19="REP|CIRC",1,"0")</f>
        <v>0</v>
      </c>
      <c r="BU174" s="208" t="str">
        <f>IF($S$19="REP|CIRC",1,"0")</f>
        <v>0</v>
      </c>
      <c r="BV174" s="208" t="str">
        <f>IF($T$19="REP|CIRC",1,"0")</f>
        <v>0</v>
      </c>
      <c r="BW174" s="208" t="str">
        <f>IF($U$19="REP|CIRC",1,"0")</f>
        <v>0</v>
      </c>
    </row>
    <row r="175" spans="57:75" x14ac:dyDescent="0.6">
      <c r="BE175" s="207" t="str">
        <f>$B$20</f>
        <v>colaborador16</v>
      </c>
      <c r="BF175" s="208" t="str">
        <f>IF($D$20="REP|CIRC",1,"0")</f>
        <v>0</v>
      </c>
      <c r="BG175" s="208" t="str">
        <f>IF($E$20="REP|CIRC",1,"0")</f>
        <v>0</v>
      </c>
      <c r="BH175" s="208" t="str">
        <f>IF($F$20="REP|CIRC",1,"0")</f>
        <v>0</v>
      </c>
      <c r="BI175" s="208" t="str">
        <f>IF($G$20="REP|CIRC",1,"0")</f>
        <v>0</v>
      </c>
      <c r="BJ175" s="208" t="str">
        <f>IF($H$20="REP|CIRC",1,"0")</f>
        <v>0</v>
      </c>
      <c r="BK175" s="208" t="str">
        <f>IF($I$20="REP|CIRC",1,"0")</f>
        <v>0</v>
      </c>
      <c r="BL175" s="208" t="str">
        <f>IF($J$20="REP|CIRC",1,"0")</f>
        <v>0</v>
      </c>
      <c r="BM175" s="208" t="str">
        <f>IF($K$20="REP|CIRC",1,"0")</f>
        <v>0</v>
      </c>
      <c r="BN175" s="208" t="str">
        <f>IF($L$20="REP|CIRC",1,"0")</f>
        <v>0</v>
      </c>
      <c r="BO175" s="208" t="str">
        <f>IF($M$20="REP|CIRC",1,"0")</f>
        <v>0</v>
      </c>
      <c r="BP175" s="208" t="str">
        <f>IF($N$20="REP|CIRC",1,"0")</f>
        <v>0</v>
      </c>
      <c r="BQ175" s="208" t="str">
        <f>IF($O$20="REP|CIRC",1,"0")</f>
        <v>0</v>
      </c>
      <c r="BR175" s="208" t="str">
        <f>IF($P$20="REP|CIRC",1,"0")</f>
        <v>0</v>
      </c>
      <c r="BS175" s="208" t="str">
        <f>IF($Q$20="REP|CIRC",1,"0")</f>
        <v>0</v>
      </c>
      <c r="BT175" s="208" t="str">
        <f>IF($R$20="REP|CIRC",1,"0")</f>
        <v>0</v>
      </c>
      <c r="BU175" s="208" t="str">
        <f>IF($S$20="REP|CIRC",1,"0")</f>
        <v>0</v>
      </c>
      <c r="BV175" s="208" t="str">
        <f>IF($T$20="REP|CIRC",1,"0")</f>
        <v>0</v>
      </c>
      <c r="BW175" s="208" t="str">
        <f>IF($U$20="REP|CIRC",1,"0")</f>
        <v>0</v>
      </c>
    </row>
    <row r="176" spans="57:75" x14ac:dyDescent="0.6">
      <c r="BE176" s="207" t="str">
        <f>$B$21</f>
        <v>colaborador17</v>
      </c>
      <c r="BF176" s="208" t="str">
        <f>IF($D$21="REP|CIRC",1,"0")</f>
        <v>0</v>
      </c>
      <c r="BG176" s="208" t="str">
        <f>IF($E$21="REP|CIRC",1,"0")</f>
        <v>0</v>
      </c>
      <c r="BH176" s="208" t="str">
        <f>IF($F$21="REP|CIRC",1,"0")</f>
        <v>0</v>
      </c>
      <c r="BI176" s="208" t="str">
        <f>IF($G$21="REP|CIRC",1,"0")</f>
        <v>0</v>
      </c>
      <c r="BJ176" s="208" t="str">
        <f>IF($H$21="REP|CIRC",1,"0")</f>
        <v>0</v>
      </c>
      <c r="BK176" s="208" t="str">
        <f>IF($I$21="REP|CIRC",1,"0")</f>
        <v>0</v>
      </c>
      <c r="BL176" s="208" t="str">
        <f>IF($J$21="REP|CIRC",1,"0")</f>
        <v>0</v>
      </c>
      <c r="BM176" s="208" t="str">
        <f>IF($K$21="REP|CIRC",1,"0")</f>
        <v>0</v>
      </c>
      <c r="BN176" s="208" t="str">
        <f>IF($L$21="REP|CIRC",1,"0")</f>
        <v>0</v>
      </c>
      <c r="BO176" s="208" t="str">
        <f>IF($M$21="REP|CIRC",1,"0")</f>
        <v>0</v>
      </c>
      <c r="BP176" s="208" t="str">
        <f>IF($N$21="REP|CIRC",1,"0")</f>
        <v>0</v>
      </c>
      <c r="BQ176" s="208" t="str">
        <f>IF($O$21="REP|CIRC",1,"0")</f>
        <v>0</v>
      </c>
      <c r="BR176" s="208" t="str">
        <f>IF($P$21="REP|CIRC",1,"0")</f>
        <v>0</v>
      </c>
      <c r="BS176" s="208" t="str">
        <f>IF($Q$21="REP|CIRC",1,"0")</f>
        <v>0</v>
      </c>
      <c r="BT176" s="208" t="str">
        <f>IF($R$21="REP|CIRC",1,"0")</f>
        <v>0</v>
      </c>
      <c r="BU176" s="208" t="str">
        <f>IF($S$21="REP|CIRC",1,"0")</f>
        <v>0</v>
      </c>
      <c r="BV176" s="208" t="str">
        <f>IF($T$21="REP|CIRC",1,"0")</f>
        <v>0</v>
      </c>
      <c r="BW176" s="208" t="str">
        <f>IF($U$21="REP|CIRC",1,"0")</f>
        <v>0</v>
      </c>
    </row>
    <row r="177" spans="57:75" x14ac:dyDescent="0.6">
      <c r="BE177" s="38"/>
      <c r="BF177" s="210"/>
      <c r="BG177" s="210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210"/>
      <c r="BT177" s="210"/>
      <c r="BU177" s="210"/>
      <c r="BV177" s="210"/>
      <c r="BW177" s="210"/>
    </row>
    <row r="178" spans="57:75" x14ac:dyDescent="0.6">
      <c r="BE178" s="241" t="s">
        <v>65</v>
      </c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42"/>
      <c r="BU178" s="242"/>
      <c r="BV178" s="242"/>
      <c r="BW178" s="243"/>
    </row>
    <row r="179" spans="57:75" x14ac:dyDescent="0.6">
      <c r="BE179" s="207" t="str">
        <f>$B$5</f>
        <v>colaborador1</v>
      </c>
      <c r="BF179" s="123" t="str">
        <f>IF($D$5="CS1",1,"0")</f>
        <v>0</v>
      </c>
      <c r="BG179" s="123" t="str">
        <f>IF($E$5="CS1",1,"0")</f>
        <v>0</v>
      </c>
      <c r="BH179" s="123" t="str">
        <f>IF($F$5="CS1",1,"0")</f>
        <v>0</v>
      </c>
      <c r="BI179" s="123" t="str">
        <f>IF($G$5="CS1",1,"0")</f>
        <v>0</v>
      </c>
      <c r="BJ179" s="123" t="str">
        <f>IF($H$5="CS1",1,"0")</f>
        <v>0</v>
      </c>
      <c r="BK179" s="123" t="str">
        <f>IF(L146="CS1",1,"0")</f>
        <v>0</v>
      </c>
      <c r="BL179" s="123" t="str">
        <f>IF($J$5="CS1",1,"0")</f>
        <v>0</v>
      </c>
      <c r="BM179" s="123" t="str">
        <f>IF($K$5="CS1",1,"0")</f>
        <v>0</v>
      </c>
      <c r="BN179" s="123" t="str">
        <f>IF($L$5="CS1",1,"0")</f>
        <v>0</v>
      </c>
      <c r="BO179" s="123" t="str">
        <f>IF($M$5="CS1",1,"0")</f>
        <v>0</v>
      </c>
      <c r="BP179" s="123" t="str">
        <f>IF($N$5="CS1",1,"0")</f>
        <v>0</v>
      </c>
      <c r="BQ179" s="123" t="str">
        <f>IF($O$5="CS1",1,"0")</f>
        <v>0</v>
      </c>
      <c r="BR179" s="123" t="str">
        <f>IF($P$5="CS1",1,"0")</f>
        <v>0</v>
      </c>
      <c r="BS179" s="123" t="str">
        <f>IF($Q$5="CS1",1,"0")</f>
        <v>0</v>
      </c>
      <c r="BT179" s="123" t="str">
        <f>IF($R$5="CS1",1,"0")</f>
        <v>0</v>
      </c>
      <c r="BU179" s="123" t="str">
        <f>IF($S$5="CS1",1,"0")</f>
        <v>0</v>
      </c>
      <c r="BV179" s="123" t="str">
        <f>IF($T$5="CS1",1,"0")</f>
        <v>0</v>
      </c>
      <c r="BW179" s="123" t="str">
        <f>IF($U$5="CS1",1,"0")</f>
        <v>0</v>
      </c>
    </row>
    <row r="180" spans="57:75" x14ac:dyDescent="0.6">
      <c r="BE180" s="207" t="str">
        <f>$B$6</f>
        <v>colaborador6</v>
      </c>
      <c r="BF180" s="123" t="str">
        <f>IF($D$6="CS1",1,"0")</f>
        <v>0</v>
      </c>
      <c r="BG180" s="123" t="str">
        <f>IF($E$6="CS1",1,"0")</f>
        <v>0</v>
      </c>
      <c r="BH180" s="123" t="str">
        <f>IF($F$6="CS1",1,"0")</f>
        <v>0</v>
      </c>
      <c r="BI180" s="123" t="str">
        <f>IF($G$6="CS1",1,"0")</f>
        <v>0</v>
      </c>
      <c r="BJ180" s="123" t="str">
        <f>IF($H$6="CS1",1,"0")</f>
        <v>0</v>
      </c>
      <c r="BK180" s="123" t="str">
        <f>IF(L147="CS1",1,"0")</f>
        <v>0</v>
      </c>
      <c r="BL180" s="123" t="str">
        <f>IF($J$6="CS1",1,"0")</f>
        <v>0</v>
      </c>
      <c r="BM180" s="123" t="str">
        <f>IF($K$6="CS1",1,"0")</f>
        <v>0</v>
      </c>
      <c r="BN180" s="123" t="str">
        <f>IF($L$6="CS1",1,"0")</f>
        <v>0</v>
      </c>
      <c r="BO180" s="123" t="str">
        <f>IF($M$6="CS1",1,"0")</f>
        <v>0</v>
      </c>
      <c r="BP180" s="123" t="str">
        <f>IF($N$6="CS1",1,"0")</f>
        <v>0</v>
      </c>
      <c r="BQ180" s="123" t="str">
        <f>IF($O$6="CS1",1,"0")</f>
        <v>0</v>
      </c>
      <c r="BR180" s="123" t="str">
        <f>IF(S147="CS1",1,"0")</f>
        <v>0</v>
      </c>
      <c r="BS180" s="123" t="str">
        <f>IF($Q$6="CS1",1,"0")</f>
        <v>0</v>
      </c>
      <c r="BT180" s="123" t="str">
        <f>IF($R$6="CS1",1,"0")</f>
        <v>0</v>
      </c>
      <c r="BU180" s="123" t="str">
        <f>IF($S$6="CS1",1,"0")</f>
        <v>0</v>
      </c>
      <c r="BV180" s="123" t="str">
        <f>IF($T$6="CS1",1,"0")</f>
        <v>0</v>
      </c>
      <c r="BW180" s="123" t="str">
        <f>IF($U$6="CS1",1,"0")</f>
        <v>0</v>
      </c>
    </row>
    <row r="181" spans="57:75" x14ac:dyDescent="0.6">
      <c r="BE181" s="207" t="str">
        <f>$B$7</f>
        <v>colaborador10</v>
      </c>
      <c r="BF181" s="123" t="str">
        <f>IF($D$7="CS1",1,"0")</f>
        <v>0</v>
      </c>
      <c r="BG181" s="123" t="str">
        <f>IF($E$7="CS1",1,"0")</f>
        <v>0</v>
      </c>
      <c r="BH181" s="123" t="str">
        <f>IF($F$7="CS1",1,"0")</f>
        <v>0</v>
      </c>
      <c r="BI181" s="123" t="str">
        <f>IF($G$7="CS1",1,"0")</f>
        <v>0</v>
      </c>
      <c r="BJ181" s="123" t="str">
        <f>IF($H$7="CS1",1,"0")</f>
        <v>0</v>
      </c>
      <c r="BK181" s="123" t="str">
        <f>IF(L148="CS1",1,"0")</f>
        <v>0</v>
      </c>
      <c r="BL181" s="123" t="str">
        <f>IF($J$7="CS1",1,"0")</f>
        <v>0</v>
      </c>
      <c r="BM181" s="123" t="str">
        <f>IF($K$7="CS1",1,"0")</f>
        <v>0</v>
      </c>
      <c r="BN181" s="123" t="str">
        <f>IF($L$7="CS1",1,"0")</f>
        <v>0</v>
      </c>
      <c r="BO181" s="123" t="str">
        <f>IF($M$7="CS1",1,"0")</f>
        <v>0</v>
      </c>
      <c r="BP181" s="123" t="str">
        <f>IF($N$7="CS1",1,"0")</f>
        <v>0</v>
      </c>
      <c r="BQ181" s="123" t="str">
        <f>IF($O$7="CS1",1,"0")</f>
        <v>0</v>
      </c>
      <c r="BR181" s="123" t="str">
        <f>IF($P$7="CS1",1,"0")</f>
        <v>0</v>
      </c>
      <c r="BS181" s="123" t="str">
        <f>IF($Q$7="CS1",1,"0")</f>
        <v>0</v>
      </c>
      <c r="BT181" s="123" t="str">
        <f>IF($R$7="CS1",1,"0")</f>
        <v>0</v>
      </c>
      <c r="BU181" s="123" t="str">
        <f>IF($S$7="CS1",1,"0")</f>
        <v>0</v>
      </c>
      <c r="BV181" s="123" t="str">
        <f>IF($T$7="CS1",1,"0")</f>
        <v>0</v>
      </c>
      <c r="BW181" s="123" t="str">
        <f>IF($U$7="CS1",1,"0")</f>
        <v>0</v>
      </c>
    </row>
    <row r="182" spans="57:75" x14ac:dyDescent="0.6">
      <c r="BE182" s="207" t="str">
        <f>$B$8</f>
        <v>colaborador13</v>
      </c>
      <c r="BF182" s="123" t="str">
        <f>IF($D$8="CS1",1,"0")</f>
        <v>0</v>
      </c>
      <c r="BG182" s="123" t="str">
        <f>IF($E$8="CS1",1,"0")</f>
        <v>0</v>
      </c>
      <c r="BH182" s="123" t="str">
        <f>IF($F$8="CS1",1,"0")</f>
        <v>0</v>
      </c>
      <c r="BI182" s="123" t="str">
        <f>IF($G$8="CS1",1,"0")</f>
        <v>0</v>
      </c>
      <c r="BJ182" s="123" t="str">
        <f>IF($H$8="CS1",1,"0")</f>
        <v>0</v>
      </c>
      <c r="BK182" s="123" t="str">
        <f>IF(L149="CS1",1,"0")</f>
        <v>0</v>
      </c>
      <c r="BL182" s="123" t="str">
        <f>IF($J$8="CS1",1,"0")</f>
        <v>0</v>
      </c>
      <c r="BM182" s="123" t="str">
        <f>IF($K$8="CS1",1,"0")</f>
        <v>0</v>
      </c>
      <c r="BN182" s="123" t="str">
        <f>IF($L$8="CS1",1,"0")</f>
        <v>0</v>
      </c>
      <c r="BO182" s="123" t="str">
        <f>IF($M$8="CS1",1,"0")</f>
        <v>0</v>
      </c>
      <c r="BP182" s="123" t="str">
        <f>IF($N$8="CS1",1,"0")</f>
        <v>0</v>
      </c>
      <c r="BQ182" s="123" t="str">
        <f>IF($O$8="CS1",1,"0")</f>
        <v>0</v>
      </c>
      <c r="BR182" s="123" t="str">
        <f>IF($P$8="CS1",1,"0")</f>
        <v>0</v>
      </c>
      <c r="BS182" s="123" t="str">
        <f>IF($Q$8="CS1",1,"0")</f>
        <v>0</v>
      </c>
      <c r="BT182" s="123" t="str">
        <f>IF($R$8="CS1",1,"0")</f>
        <v>0</v>
      </c>
      <c r="BU182" s="123" t="str">
        <f>IF($S$8="CS1",1,"0")</f>
        <v>0</v>
      </c>
      <c r="BV182" s="123" t="str">
        <f>IF($T$8="CS1",1,"0")</f>
        <v>0</v>
      </c>
      <c r="BW182" s="123" t="str">
        <f>IF($U$8="CS1",1,"0")</f>
        <v>0</v>
      </c>
    </row>
    <row r="183" spans="57:75" x14ac:dyDescent="0.6">
      <c r="BE183" s="207" t="str">
        <f>$B$9</f>
        <v>colaborador8</v>
      </c>
      <c r="BF183" s="123" t="str">
        <f>IF($D$9="CS1",1,"0")</f>
        <v>0</v>
      </c>
      <c r="BG183" s="123" t="str">
        <f>IF($E$9="CS1",1,"0")</f>
        <v>0</v>
      </c>
      <c r="BH183" s="123" t="str">
        <f>IF($F$9="CS1",1,"0")</f>
        <v>0</v>
      </c>
      <c r="BI183" s="123" t="str">
        <f>IF($G$9="CS1",1,"0")</f>
        <v>0</v>
      </c>
      <c r="BJ183" s="123" t="str">
        <f>IF($H$9="CS1",1,"0")</f>
        <v>0</v>
      </c>
      <c r="BK183" s="123" t="str">
        <f>IF($I$9="CS1",1,"0")</f>
        <v>0</v>
      </c>
      <c r="BL183" s="123" t="str">
        <f>IF($J$9="CS1",1,"0")</f>
        <v>0</v>
      </c>
      <c r="BM183" s="123" t="str">
        <f>IF($K$9="CS1",1,"0")</f>
        <v>0</v>
      </c>
      <c r="BN183" s="123" t="str">
        <f>IF($L$9="CS1",1,"0")</f>
        <v>0</v>
      </c>
      <c r="BO183" s="123" t="str">
        <f>IF($M$9="CS1",1,"0")</f>
        <v>0</v>
      </c>
      <c r="BP183" s="123" t="str">
        <f>IF($N$9="CS1",1,"0")</f>
        <v>0</v>
      </c>
      <c r="BQ183" s="123" t="str">
        <f>IF($O$9="CS1",1,"0")</f>
        <v>0</v>
      </c>
      <c r="BR183" s="123" t="str">
        <f>IF($P$9="CS1",1,"0")</f>
        <v>0</v>
      </c>
      <c r="BS183" s="123" t="str">
        <f>IF($Q$9="CS1",1,"0")</f>
        <v>0</v>
      </c>
      <c r="BT183" s="123" t="str">
        <f>IF($R$9="CS1",1,"0")</f>
        <v>0</v>
      </c>
      <c r="BU183" s="123" t="str">
        <f>IF($S$9="CS1",1,"0")</f>
        <v>0</v>
      </c>
      <c r="BV183" s="123" t="str">
        <f>IF($T$9="CS1",1,"0")</f>
        <v>0</v>
      </c>
      <c r="BW183" s="123" t="str">
        <f>IF($U$9="CS1",1,"0")</f>
        <v>0</v>
      </c>
    </row>
    <row r="184" spans="57:75" x14ac:dyDescent="0.6">
      <c r="BE184" s="207" t="str">
        <f>$B$10</f>
        <v>colaborador5</v>
      </c>
      <c r="BF184" s="123" t="str">
        <f>IF($D$10="CS1",1,"0")</f>
        <v>0</v>
      </c>
      <c r="BG184" s="123" t="str">
        <f>IF($E$10="CS1",1,"0")</f>
        <v>0</v>
      </c>
      <c r="BH184" s="123" t="str">
        <f>IF($F$10="CS1",1,"0")</f>
        <v>0</v>
      </c>
      <c r="BI184" s="123" t="str">
        <f>IF($G$10="CS1",1,"0")</f>
        <v>0</v>
      </c>
      <c r="BJ184" s="123" t="str">
        <f>IF($H$10="CS1",1,"0")</f>
        <v>0</v>
      </c>
      <c r="BK184" s="123" t="str">
        <f>IF($I$10="CS1",1,"0")</f>
        <v>0</v>
      </c>
      <c r="BL184" s="123" t="str">
        <f>IF($J$10="CS1",1,"0")</f>
        <v>0</v>
      </c>
      <c r="BM184" s="123" t="str">
        <f>IF($K$10="CS1",1,"0")</f>
        <v>0</v>
      </c>
      <c r="BN184" s="123" t="str">
        <f>IF($L$10="CS1",1,"0")</f>
        <v>0</v>
      </c>
      <c r="BO184" s="123" t="str">
        <f>IF($M$10="CS1",1,"0")</f>
        <v>0</v>
      </c>
      <c r="BP184" s="123" t="str">
        <f>IF($N$10="CS1",1,"0")</f>
        <v>0</v>
      </c>
      <c r="BQ184" s="123" t="str">
        <f>IF($O$10="CS1",1,"0")</f>
        <v>0</v>
      </c>
      <c r="BR184" s="123" t="str">
        <f>IF($P$10="CS1",1,"0")</f>
        <v>0</v>
      </c>
      <c r="BS184" s="123" t="str">
        <f>IF($Q$10="CS1",1,"0")</f>
        <v>0</v>
      </c>
      <c r="BT184" s="123" t="str">
        <f>IF($Q$11="CS1",1,"0")</f>
        <v>0</v>
      </c>
      <c r="BU184" s="123" t="str">
        <f>IF($S$10="CS1",1,"0")</f>
        <v>0</v>
      </c>
      <c r="BV184" s="123" t="str">
        <f>IF($T$10="CS1",1,"0")</f>
        <v>0</v>
      </c>
      <c r="BW184" s="123" t="str">
        <f>IF($U$10="CS1",1,"0")</f>
        <v>0</v>
      </c>
    </row>
    <row r="185" spans="57:75" x14ac:dyDescent="0.6">
      <c r="BE185" s="207" t="str">
        <f>$B$11</f>
        <v>colaborador7</v>
      </c>
      <c r="BF185" s="123" t="str">
        <f>IF($D$11="CS1",1,"0")</f>
        <v>0</v>
      </c>
      <c r="BG185" s="123" t="str">
        <f>IF($E$11="CS1",1,"0")</f>
        <v>0</v>
      </c>
      <c r="BH185" s="123" t="str">
        <f>IF($F$11="CS1",1,"0")</f>
        <v>0</v>
      </c>
      <c r="BI185" s="123" t="str">
        <f>IF($G$11="CS1",1,"0")</f>
        <v>0</v>
      </c>
      <c r="BJ185" s="123" t="str">
        <f>IF($H$11="CS1",1,"0")</f>
        <v>0</v>
      </c>
      <c r="BK185" s="123" t="str">
        <f>IF($I$11="CS1",1,"0")</f>
        <v>0</v>
      </c>
      <c r="BL185" s="123" t="str">
        <f>IF($J$11="CS1",1,"0")</f>
        <v>0</v>
      </c>
      <c r="BM185" s="123" t="str">
        <f>IF($K$11="CS1",1,"0")</f>
        <v>0</v>
      </c>
      <c r="BN185" s="123" t="str">
        <f>IF($L$11="CS1",1,"0")</f>
        <v>0</v>
      </c>
      <c r="BO185" s="123" t="str">
        <f>IF($M$11="CS1",1,"0")</f>
        <v>0</v>
      </c>
      <c r="BP185" s="123" t="str">
        <f>IF($N$11="CS1",1,"0")</f>
        <v>0</v>
      </c>
      <c r="BQ185" s="123" t="str">
        <f>IF($O$11="CS1",1,"0")</f>
        <v>0</v>
      </c>
      <c r="BR185" s="123" t="str">
        <f>IF($P$11="CS1",1,"0")</f>
        <v>0</v>
      </c>
      <c r="BS185" s="123" t="str">
        <f>IF($Q$11="CS1",1,"0")</f>
        <v>0</v>
      </c>
      <c r="BT185" s="123" t="str">
        <f>IF($R$11="CS1",1,"0")</f>
        <v>0</v>
      </c>
      <c r="BU185" s="123" t="str">
        <f>IF($S$11="CS1",1,"0")</f>
        <v>0</v>
      </c>
      <c r="BV185" s="123" t="str">
        <f>IF($T$11="CS1",1,"0")</f>
        <v>0</v>
      </c>
      <c r="BW185" s="123" t="str">
        <f>IF(X152="CS1",1,"0")</f>
        <v>0</v>
      </c>
    </row>
    <row r="186" spans="57:75" x14ac:dyDescent="0.6">
      <c r="BE186" s="207" t="str">
        <f>$B$12</f>
        <v>colaborador14</v>
      </c>
      <c r="BF186" s="123" t="str">
        <f>IF($D$12="CS1",1,"0")</f>
        <v>0</v>
      </c>
      <c r="BG186" s="123" t="str">
        <f>IF($E$12="CS1",1,"0")</f>
        <v>0</v>
      </c>
      <c r="BH186" s="123" t="str">
        <f>IF($F$12="CS1",1,"0")</f>
        <v>0</v>
      </c>
      <c r="BI186" s="123" t="str">
        <f>IF($G$12="CS1",1,"0")</f>
        <v>0</v>
      </c>
      <c r="BJ186" s="123" t="str">
        <f>IF($H$12="CS1",1,"0")</f>
        <v>0</v>
      </c>
      <c r="BK186" s="123" t="str">
        <f>IF($I$12="CS1",1,"0")</f>
        <v>0</v>
      </c>
      <c r="BL186" s="123" t="str">
        <f>IF($J$12="CS1",1,"0")</f>
        <v>0</v>
      </c>
      <c r="BM186" s="123" t="str">
        <f>IF($K$12="CS1",1,"0")</f>
        <v>0</v>
      </c>
      <c r="BN186" s="123" t="str">
        <f>IF($L$12="CS1",1,"0")</f>
        <v>0</v>
      </c>
      <c r="BO186" s="123" t="str">
        <f>IF($M$12="CS1",1,"0")</f>
        <v>0</v>
      </c>
      <c r="BP186" s="123" t="str">
        <f>IF($N$12="CS1",1,"0")</f>
        <v>0</v>
      </c>
      <c r="BQ186" s="123" t="str">
        <f>IF($O$12="CS1",1,"0")</f>
        <v>0</v>
      </c>
      <c r="BR186" s="123" t="str">
        <f>IF($P$12="CS1",1,"0")</f>
        <v>0</v>
      </c>
      <c r="BS186" s="123" t="str">
        <f>IF($Q$12="CS1",1,"0")</f>
        <v>0</v>
      </c>
      <c r="BT186" s="123" t="str">
        <f>IF($R$12="CS1",1,"0")</f>
        <v>0</v>
      </c>
      <c r="BU186" s="123" t="str">
        <f>IF($S$12="CS1",1,"0")</f>
        <v>0</v>
      </c>
      <c r="BV186" s="123" t="str">
        <f>IF($T$12="CS1",1,"0")</f>
        <v>0</v>
      </c>
      <c r="BW186" s="123" t="str">
        <f>IF($U$12="CS1",1,"0")</f>
        <v>0</v>
      </c>
    </row>
    <row r="187" spans="57:75" x14ac:dyDescent="0.6">
      <c r="BE187" s="207" t="str">
        <f>$B$13</f>
        <v>colaborador4</v>
      </c>
      <c r="BF187" s="123" t="str">
        <f>IF($D$13="CS1",1,"0")</f>
        <v>0</v>
      </c>
      <c r="BG187" s="123" t="str">
        <f>IF($E$13="CS1",1,"0")</f>
        <v>0</v>
      </c>
      <c r="BH187" s="123" t="str">
        <f>IF($F$13="CS1",1,"0")</f>
        <v>0</v>
      </c>
      <c r="BI187" s="123" t="str">
        <f>IF($G$13="CS1",1,"0")</f>
        <v>0</v>
      </c>
      <c r="BJ187" s="123" t="str">
        <f>IF($H$13="CS1",1,"0")</f>
        <v>0</v>
      </c>
      <c r="BK187" s="123" t="str">
        <f>IF($I$13="CS1",1,"0")</f>
        <v>0</v>
      </c>
      <c r="BL187" s="123" t="str">
        <f>IF($J$13="CS1",1,"0")</f>
        <v>0</v>
      </c>
      <c r="BM187" s="123" t="str">
        <f>IF($K$13="CS1",1,"0")</f>
        <v>0</v>
      </c>
      <c r="BN187" s="123" t="str">
        <f>IF($L$13="CS1",1,"0")</f>
        <v>0</v>
      </c>
      <c r="BO187" s="123" t="str">
        <f>IF($M$13="CS1",1,"0")</f>
        <v>0</v>
      </c>
      <c r="BP187" s="123" t="str">
        <f>IF($N$13="CS1",1,"0")</f>
        <v>0</v>
      </c>
      <c r="BQ187" s="123" t="str">
        <f>IF($O$13="CS1",1,"0")</f>
        <v>0</v>
      </c>
      <c r="BR187" s="123" t="str">
        <f>IF($P$13="CS1",1,"0")</f>
        <v>0</v>
      </c>
      <c r="BS187" s="123" t="str">
        <f>IF($Q$13="CS1",1,"0")</f>
        <v>0</v>
      </c>
      <c r="BT187" s="123" t="str">
        <f>IF($R$13="CS1",1,"0")</f>
        <v>0</v>
      </c>
      <c r="BU187" s="123" t="str">
        <f>IF($S$13="CS1",1,"0")</f>
        <v>0</v>
      </c>
      <c r="BV187" s="123" t="str">
        <f>IF($T$13="CS1",1,"0")</f>
        <v>0</v>
      </c>
      <c r="BW187" s="123" t="str">
        <f>IF($U$13="CS1",1,"0")</f>
        <v>0</v>
      </c>
    </row>
    <row r="188" spans="57:75" x14ac:dyDescent="0.6">
      <c r="BE188" s="207" t="str">
        <f>$B$14</f>
        <v>colaborador3</v>
      </c>
      <c r="BF188" s="123" t="str">
        <f>IF($D$14="CS1",1,"0")</f>
        <v>0</v>
      </c>
      <c r="BG188" s="123" t="str">
        <f>IF($E$14="CS1",1,"0")</f>
        <v>0</v>
      </c>
      <c r="BH188" s="123" t="str">
        <f>IF($F$14="CS1",1,"0")</f>
        <v>0</v>
      </c>
      <c r="BI188" s="123" t="str">
        <f>IF($G$14="CS1",1,"0")</f>
        <v>0</v>
      </c>
      <c r="BJ188" s="123" t="str">
        <f>IF($H$14="CS1",1,"0")</f>
        <v>0</v>
      </c>
      <c r="BK188" s="123" t="str">
        <f>IF($I$14="CS1",1,"0")</f>
        <v>0</v>
      </c>
      <c r="BL188" s="123" t="str">
        <f>IF($J$14="CS1",1,"0")</f>
        <v>0</v>
      </c>
      <c r="BM188" s="123" t="str">
        <f>IF($K$14="CS1",1,"0")</f>
        <v>0</v>
      </c>
      <c r="BN188" s="123" t="str">
        <f>IF($L$14="CS1",1,"0")</f>
        <v>0</v>
      </c>
      <c r="BO188" s="123" t="str">
        <f>IF($M$14="CS1",1,"0")</f>
        <v>0</v>
      </c>
      <c r="BP188" s="123" t="str">
        <f>IF($N$14="CS1",1,"0")</f>
        <v>0</v>
      </c>
      <c r="BQ188" s="123" t="str">
        <f>IF($O$14="CS1",1,"0")</f>
        <v>0</v>
      </c>
      <c r="BR188" s="123" t="str">
        <f>IF($P$14="CS1",1,"0")</f>
        <v>0</v>
      </c>
      <c r="BS188" s="123" t="str">
        <f>IF($Q$14="CS1",1,"0")</f>
        <v>0</v>
      </c>
      <c r="BT188" s="123" t="str">
        <f>IF($R$14="CS1",1,"0")</f>
        <v>0</v>
      </c>
      <c r="BU188" s="123" t="str">
        <f>IF($S$14="CS1",1,"0")</f>
        <v>0</v>
      </c>
      <c r="BV188" s="123" t="str">
        <f>IF($T$14="CS1",1,"0")</f>
        <v>0</v>
      </c>
      <c r="BW188" s="123" t="str">
        <f>IF($U$14="CS1",1,"0")</f>
        <v>0</v>
      </c>
    </row>
    <row r="189" spans="57:75" x14ac:dyDescent="0.6">
      <c r="BE189" s="207" t="str">
        <f>$B$15</f>
        <v>colaborador15</v>
      </c>
      <c r="BF189" s="123" t="str">
        <f>IF($D$15="CS1",1,"0")</f>
        <v>0</v>
      </c>
      <c r="BG189" s="123" t="str">
        <f>IF($E$15="CS1",1,"0")</f>
        <v>0</v>
      </c>
      <c r="BH189" s="123" t="str">
        <f>IF($F$15="CS1",1,"0")</f>
        <v>0</v>
      </c>
      <c r="BI189" s="123" t="str">
        <f>IF($G$15="CS1",1,"0")</f>
        <v>0</v>
      </c>
      <c r="BJ189" s="123" t="str">
        <f>IF($H$15="CS1",1,"0")</f>
        <v>0</v>
      </c>
      <c r="BK189" s="123" t="str">
        <f>IF($I$15="CS1",1,"0")</f>
        <v>0</v>
      </c>
      <c r="BL189" s="123" t="str">
        <f>IF($J$15="CS1",1,"0")</f>
        <v>0</v>
      </c>
      <c r="BM189" s="123" t="str">
        <f>IF($K$15="CS1",1,"0")</f>
        <v>0</v>
      </c>
      <c r="BN189" s="123" t="str">
        <f>IF($L$15="CS1",1,"0")</f>
        <v>0</v>
      </c>
      <c r="BO189" s="123" t="str">
        <f>IF($M$15="CS1",1,"0")</f>
        <v>0</v>
      </c>
      <c r="BP189" s="123" t="str">
        <f>IF($N$15="CS1",1,"0")</f>
        <v>0</v>
      </c>
      <c r="BQ189" s="123" t="str">
        <f>IF($O$15="CS1",1,"0")</f>
        <v>0</v>
      </c>
      <c r="BR189" s="123" t="str">
        <f>IF($P$15="CS1",1,"0")</f>
        <v>0</v>
      </c>
      <c r="BS189" s="123" t="str">
        <f>IF($Q$15="CS1",1,"0")</f>
        <v>0</v>
      </c>
      <c r="BT189" s="123" t="str">
        <f>IF($R$15="CS1",1,"0")</f>
        <v>0</v>
      </c>
      <c r="BU189" s="123" t="str">
        <f>IF($S$15="CS1",1,"0")</f>
        <v>0</v>
      </c>
      <c r="BV189" s="123" t="str">
        <f>IF($T$15="CS1",1,"0")</f>
        <v>0</v>
      </c>
      <c r="BW189" s="123" t="str">
        <f>IF($U$15="CS1",1,"0")</f>
        <v>0</v>
      </c>
    </row>
    <row r="190" spans="57:75" x14ac:dyDescent="0.6">
      <c r="BE190" s="207" t="str">
        <f>$B$16</f>
        <v>colaborador9</v>
      </c>
      <c r="BF190" s="123" t="str">
        <f>IF($D$16="CS1",1,"0")</f>
        <v>0</v>
      </c>
      <c r="BG190" s="123" t="str">
        <f>IF($E$16="CS1",1,"0")</f>
        <v>0</v>
      </c>
      <c r="BH190" s="123" t="str">
        <f>IF($F$16="CS1",1,"0")</f>
        <v>0</v>
      </c>
      <c r="BI190" s="123" t="str">
        <f>IF($G$16="CS1",1,"0")</f>
        <v>0</v>
      </c>
      <c r="BJ190" s="123" t="str">
        <f>IF($H$16="CS1",1,"0")</f>
        <v>0</v>
      </c>
      <c r="BK190" s="123" t="str">
        <f>IF($I$16="CS1",1,"0")</f>
        <v>0</v>
      </c>
      <c r="BL190" s="123" t="str">
        <f>IF($J$16="CS1",1,"0")</f>
        <v>0</v>
      </c>
      <c r="BM190" s="123" t="str">
        <f>IF($K$16="CS1",1,"0")</f>
        <v>0</v>
      </c>
      <c r="BN190" s="123" t="str">
        <f>IF($L$18="CS1",1,"0")</f>
        <v>0</v>
      </c>
      <c r="BO190" s="123" t="str">
        <f>IF($M$16="CS1",1,"0")</f>
        <v>0</v>
      </c>
      <c r="BP190" s="123" t="str">
        <f>IF($N$16="CS1",1,"0")</f>
        <v>0</v>
      </c>
      <c r="BQ190" s="123" t="str">
        <f>IF($O$16="CS1",1,"0")</f>
        <v>0</v>
      </c>
      <c r="BR190" s="123" t="str">
        <f>IF($P$16="CS1",1,"0")</f>
        <v>0</v>
      </c>
      <c r="BS190" s="123" t="str">
        <f>IF($Q$16="CS1",1,"0")</f>
        <v>0</v>
      </c>
      <c r="BT190" s="123" t="str">
        <f>IF($R$16="CS1",1,"0")</f>
        <v>0</v>
      </c>
      <c r="BU190" s="123" t="str">
        <f>IF($S$16="CS1",1,"0")</f>
        <v>0</v>
      </c>
      <c r="BV190" s="123" t="str">
        <f>IF($T$16="CS1",1,"0")</f>
        <v>0</v>
      </c>
      <c r="BW190" s="123" t="str">
        <f>IF($U$16="CS1",1,"0")</f>
        <v>0</v>
      </c>
    </row>
    <row r="191" spans="57:75" x14ac:dyDescent="0.6">
      <c r="BE191" s="207" t="str">
        <f>$B$17</f>
        <v>colaborador12</v>
      </c>
      <c r="BF191" s="123" t="str">
        <f>IF($D$17="CS1",1,"0")</f>
        <v>0</v>
      </c>
      <c r="BG191" s="123" t="str">
        <f>IF($E$17="CS1",1,"0")</f>
        <v>0</v>
      </c>
      <c r="BH191" s="123" t="str">
        <f>IF($F$17="CS1",1,"0")</f>
        <v>0</v>
      </c>
      <c r="BI191" s="123" t="str">
        <f>IF($G$17="CS1",1,"0")</f>
        <v>0</v>
      </c>
      <c r="BJ191" s="123" t="str">
        <f>IF($H$17="CS1",1,"0")</f>
        <v>0</v>
      </c>
      <c r="BK191" s="123" t="str">
        <f>IF($I$17="CS1",1,"0")</f>
        <v>0</v>
      </c>
      <c r="BL191" s="123" t="str">
        <f>IF($J$17="CS1",1,"0")</f>
        <v>0</v>
      </c>
      <c r="BM191" s="123" t="str">
        <f>IF($K$17="CS1",1,"0")</f>
        <v>0</v>
      </c>
      <c r="BN191" s="123" t="str">
        <f>IF($L$19="CS1",1,"0")</f>
        <v>0</v>
      </c>
      <c r="BO191" s="123" t="str">
        <f>IF($M$17="CS1",1,"0")</f>
        <v>0</v>
      </c>
      <c r="BP191" s="123" t="str">
        <f>IF($N$17="CS1",1,"0")</f>
        <v>0</v>
      </c>
      <c r="BQ191" s="123" t="str">
        <f>IF($O$17="CS1",1,"0")</f>
        <v>0</v>
      </c>
      <c r="BR191" s="123" t="str">
        <f>IF($P$17="CS1",1,"0")</f>
        <v>0</v>
      </c>
      <c r="BS191" s="123" t="str">
        <f>IF($Q$17="CS1",1,"0")</f>
        <v>0</v>
      </c>
      <c r="BT191" s="123" t="str">
        <f>IF($R$17="CS1",1,"0")</f>
        <v>0</v>
      </c>
      <c r="BU191" s="123" t="str">
        <f>IF($S$17="CS1",1,"0")</f>
        <v>0</v>
      </c>
      <c r="BV191" s="123" t="str">
        <f>IF($T$17="CS1",1,"0")</f>
        <v>0</v>
      </c>
      <c r="BW191" s="123" t="str">
        <f>IF($U$17="CS1",1,"0")</f>
        <v>0</v>
      </c>
    </row>
    <row r="192" spans="57:75" x14ac:dyDescent="0.6">
      <c r="BE192" s="207" t="str">
        <f>$B$18</f>
        <v>colaborador2</v>
      </c>
      <c r="BF192" s="123" t="str">
        <f>IF($D$21="CS1",1,"0")</f>
        <v>0</v>
      </c>
      <c r="BG192" s="123" t="str">
        <f>IF($E$21="CS1",1,"0")</f>
        <v>0</v>
      </c>
      <c r="BH192" s="123" t="str">
        <f>IF($F$21="CS1",1,"0")</f>
        <v>0</v>
      </c>
      <c r="BI192" s="123" t="str">
        <f>IF($G$21="CS1",1,"0")</f>
        <v>0</v>
      </c>
      <c r="BJ192" s="123" t="str">
        <f>IF($H$21="CS1",1,"0")</f>
        <v>0</v>
      </c>
      <c r="BK192" s="123" t="str">
        <f>IF($I$21="CS1",1,"0")</f>
        <v>0</v>
      </c>
      <c r="BL192" s="123" t="str">
        <f>IF($J$21="CS1",1,"0")</f>
        <v>0</v>
      </c>
      <c r="BM192" s="123" t="str">
        <f>IF($K$21="CS1",1,"0")</f>
        <v>0</v>
      </c>
      <c r="BN192" s="123" t="str">
        <f>IF($L$21="CS1",1,"0")</f>
        <v>0</v>
      </c>
      <c r="BO192" s="123" t="str">
        <f>IF($M$21="CS1",1,"0")</f>
        <v>0</v>
      </c>
      <c r="BP192" s="123" t="str">
        <f>IF($N$21="CS1",1,"0")</f>
        <v>0</v>
      </c>
      <c r="BQ192" s="123" t="str">
        <f>IF($O$21="CS1",1,"0")</f>
        <v>0</v>
      </c>
      <c r="BR192" s="123" t="str">
        <f>IF($P$21="CS1",1,"0")</f>
        <v>0</v>
      </c>
      <c r="BS192" s="123" t="str">
        <f>IF($Q$21="CS1",1,"0")</f>
        <v>0</v>
      </c>
      <c r="BT192" s="123" t="str">
        <f>IF($R$21="CS1",1,"0")</f>
        <v>0</v>
      </c>
      <c r="BU192" s="123" t="str">
        <f>IF($S$21="CS1",1,"0")</f>
        <v>0</v>
      </c>
      <c r="BV192" s="123" t="str">
        <f>IF($T$21="CS1",1,"0")</f>
        <v>0</v>
      </c>
      <c r="BW192" s="123" t="str">
        <f>IF($U$21="CS1",1,"0")</f>
        <v>0</v>
      </c>
    </row>
    <row r="193" spans="57:75" x14ac:dyDescent="0.6">
      <c r="BE193" s="207" t="str">
        <f>$B$19</f>
        <v>colaborador18</v>
      </c>
      <c r="BF193" s="208" t="str">
        <f>IF($D$19="CS1",1,"0")</f>
        <v>0</v>
      </c>
      <c r="BG193" s="208" t="str">
        <f>IF($E$19="CS1",1,"0")</f>
        <v>0</v>
      </c>
      <c r="BH193" s="208" t="str">
        <f>IF($F$19="CS1",1,"0")</f>
        <v>0</v>
      </c>
      <c r="BI193" s="208" t="str">
        <f>IF($G$19="CS1",1,"0")</f>
        <v>0</v>
      </c>
      <c r="BJ193" s="208" t="str">
        <f>IF($H$19="CS1",1,"0")</f>
        <v>0</v>
      </c>
      <c r="BK193" s="208" t="str">
        <f>IF($I$19="CS1",1,"0")</f>
        <v>0</v>
      </c>
      <c r="BL193" s="208" t="str">
        <f>IF($J$19="CS1",1,"0")</f>
        <v>0</v>
      </c>
      <c r="BM193" s="208" t="str">
        <f>IF($K$19="CS1",1,"0")</f>
        <v>0</v>
      </c>
      <c r="BN193" s="208" t="str">
        <f>IF($L$19="CS1",1,"0")</f>
        <v>0</v>
      </c>
      <c r="BO193" s="208" t="str">
        <f>IF($M$19="CS1",1,"0")</f>
        <v>0</v>
      </c>
      <c r="BP193" s="208" t="str">
        <f>IF($N$19="CS1",1,"0")</f>
        <v>0</v>
      </c>
      <c r="BQ193" s="208" t="str">
        <f>IF($O$19="CS1",1,"0")</f>
        <v>0</v>
      </c>
      <c r="BR193" s="208" t="str">
        <f>IF($P$19="CS1",1,"0")</f>
        <v>0</v>
      </c>
      <c r="BS193" s="208" t="str">
        <f>IF($Q$19="CS1",1,"0")</f>
        <v>0</v>
      </c>
      <c r="BT193" s="208" t="str">
        <f>IF($R$19="CS1",1,"0")</f>
        <v>0</v>
      </c>
      <c r="BU193" s="208" t="str">
        <f>IF($S$19="CS1",1,"0")</f>
        <v>0</v>
      </c>
      <c r="BV193" s="208" t="str">
        <f>IF($T$19="CS1",1,"0")</f>
        <v>0</v>
      </c>
      <c r="BW193" s="208" t="str">
        <f>IF($U$19="CS1",1,"0")</f>
        <v>0</v>
      </c>
    </row>
    <row r="194" spans="57:75" x14ac:dyDescent="0.6">
      <c r="BE194" s="207" t="str">
        <f>$B$20</f>
        <v>colaborador16</v>
      </c>
      <c r="BF194" s="208" t="str">
        <f>IF($D$20="CS1",1,"0")</f>
        <v>0</v>
      </c>
      <c r="BG194" s="208" t="str">
        <f>IF($E$20="CS1",1,"0")</f>
        <v>0</v>
      </c>
      <c r="BH194" s="208" t="str">
        <f>IF($F$20="CS1",1,"0")</f>
        <v>0</v>
      </c>
      <c r="BI194" s="208" t="str">
        <f>IF($G$20="CS1",1,"0")</f>
        <v>0</v>
      </c>
      <c r="BJ194" s="208" t="str">
        <f>IF($H$20="CS1",1,"0")</f>
        <v>0</v>
      </c>
      <c r="BK194" s="208" t="str">
        <f>IF($I$20="CS1",1,"0")</f>
        <v>0</v>
      </c>
      <c r="BL194" s="208" t="str">
        <f>IF($J$20="CS1",1,"0")</f>
        <v>0</v>
      </c>
      <c r="BM194" s="208" t="str">
        <f>IF($K$20="CS1",1,"0")</f>
        <v>0</v>
      </c>
      <c r="BN194" s="208" t="str">
        <f>IF($L$20="CS1",1,"0")</f>
        <v>0</v>
      </c>
      <c r="BO194" s="208" t="str">
        <f>IF($M$20="CS1",1,"0")</f>
        <v>0</v>
      </c>
      <c r="BP194" s="208" t="str">
        <f>IF($N$20="CS1",1,"0")</f>
        <v>0</v>
      </c>
      <c r="BQ194" s="208" t="str">
        <f>IF($O$20="CS1",1,"0")</f>
        <v>0</v>
      </c>
      <c r="BR194" s="208" t="str">
        <f>IF($P$20="CS1",1,"0")</f>
        <v>0</v>
      </c>
      <c r="BS194" s="208" t="str">
        <f>IF($Q$20="CS1",1,"0")</f>
        <v>0</v>
      </c>
      <c r="BT194" s="208" t="str">
        <f>IF($R$20="CS1",1,"0")</f>
        <v>0</v>
      </c>
      <c r="BU194" s="208" t="str">
        <f>IF($S$20="CS1",1,"0")</f>
        <v>0</v>
      </c>
      <c r="BV194" s="208" t="str">
        <f>IF($T$20="CS1",1,"0")</f>
        <v>0</v>
      </c>
      <c r="BW194" s="208" t="str">
        <f>IF($U$20="CS1",1,"0")</f>
        <v>0</v>
      </c>
    </row>
    <row r="195" spans="57:75" x14ac:dyDescent="0.6">
      <c r="BE195" s="207" t="str">
        <f>$B$21</f>
        <v>colaborador17</v>
      </c>
      <c r="BF195" s="208" t="str">
        <f>IF($D$21="CS1",1,"0")</f>
        <v>0</v>
      </c>
      <c r="BG195" s="208" t="str">
        <f>IF($E$21="CS1",1,"0")</f>
        <v>0</v>
      </c>
      <c r="BH195" s="208" t="str">
        <f>IF($F$21="CS1",1,"0")</f>
        <v>0</v>
      </c>
      <c r="BI195" s="208" t="str">
        <f>IF($G$21="CS1",1,"0")</f>
        <v>0</v>
      </c>
      <c r="BJ195" s="208" t="str">
        <f>IF($H$21="CS1",1,"0")</f>
        <v>0</v>
      </c>
      <c r="BK195" s="208" t="str">
        <f>IF($I$21="CS1",1,"0")</f>
        <v>0</v>
      </c>
      <c r="BL195" s="208" t="str">
        <f>IF($J$21="CS1",1,"0")</f>
        <v>0</v>
      </c>
      <c r="BM195" s="208" t="str">
        <f>IF($K$21="CS1",1,"0")</f>
        <v>0</v>
      </c>
      <c r="BN195" s="208" t="str">
        <f>IF($L$21="CS1",1,"0")</f>
        <v>0</v>
      </c>
      <c r="BO195" s="208" t="str">
        <f>IF($M$21="CS1",1,"0")</f>
        <v>0</v>
      </c>
      <c r="BP195" s="208" t="str">
        <f>IF($N$21="CS1",1,"0")</f>
        <v>0</v>
      </c>
      <c r="BQ195" s="208" t="str">
        <f>IF($O$21="CS1",1,"0")</f>
        <v>0</v>
      </c>
      <c r="BR195" s="208" t="str">
        <f>IF($P$21="CS1",1,"0")</f>
        <v>0</v>
      </c>
      <c r="BS195" s="208" t="str">
        <f>IF($Q$21="CS1",1,"0")</f>
        <v>0</v>
      </c>
      <c r="BT195" s="208" t="str">
        <f>IF($R$21="CS1",1,"0")</f>
        <v>0</v>
      </c>
      <c r="BU195" s="208" t="str">
        <f>IF($S$21="CS1",1,"0")</f>
        <v>0</v>
      </c>
      <c r="BV195" s="208" t="str">
        <f>IF($T$21="CS1",1,"0")</f>
        <v>0</v>
      </c>
      <c r="BW195" s="208" t="str">
        <f>IF($U$21="CS1",1,"0")</f>
        <v>0</v>
      </c>
    </row>
    <row r="196" spans="57:75" x14ac:dyDescent="0.6">
      <c r="BE196" s="38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210"/>
      <c r="BT196" s="210"/>
      <c r="BU196" s="210"/>
      <c r="BV196" s="210"/>
      <c r="BW196" s="210"/>
    </row>
    <row r="197" spans="57:75" x14ac:dyDescent="0.6">
      <c r="BE197" s="241" t="s">
        <v>68</v>
      </c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42"/>
      <c r="BU197" s="242"/>
      <c r="BV197" s="242"/>
      <c r="BW197" s="243"/>
    </row>
    <row r="198" spans="57:75" x14ac:dyDescent="0.6">
      <c r="BE198" s="207" t="str">
        <f>$B$5</f>
        <v>colaborador1</v>
      </c>
      <c r="BF198" s="123" t="str">
        <f>IF($D$5="CS2",1,"0")</f>
        <v>0</v>
      </c>
      <c r="BG198" s="123" t="str">
        <f>IF($E$5="CS2",1,"0")</f>
        <v>0</v>
      </c>
      <c r="BH198" s="123" t="str">
        <f>IF($F$5="CS2",1,"0")</f>
        <v>0</v>
      </c>
      <c r="BI198" s="123" t="str">
        <f>IF($G$5="CS2",1,"0")</f>
        <v>0</v>
      </c>
      <c r="BJ198" s="123" t="str">
        <f>IF($H$5="CS2",1,"0")</f>
        <v>0</v>
      </c>
      <c r="BK198" s="123" t="str">
        <f>IF(L165="CS2",1,"0")</f>
        <v>0</v>
      </c>
      <c r="BL198" s="123" t="str">
        <f>IF($J$5="CS2",1,"0")</f>
        <v>0</v>
      </c>
      <c r="BM198" s="123" t="str">
        <f>IF($K$5="CS2",1,"0")</f>
        <v>0</v>
      </c>
      <c r="BN198" s="123" t="str">
        <f>IF($L$5="CS2",1,"0")</f>
        <v>0</v>
      </c>
      <c r="BO198" s="123" t="str">
        <f>IF($M$5="CS2",1,"0")</f>
        <v>0</v>
      </c>
      <c r="BP198" s="123" t="str">
        <f>IF($N$5="CS2",1,"0")</f>
        <v>0</v>
      </c>
      <c r="BQ198" s="123" t="str">
        <f>IF($O$5="CS2",1,"0")</f>
        <v>0</v>
      </c>
      <c r="BR198" s="123" t="str">
        <f>IF($P$5="CS2",1,"0")</f>
        <v>0</v>
      </c>
      <c r="BS198" s="123" t="str">
        <f>IF($Q$5="CS2",1,"0")</f>
        <v>0</v>
      </c>
      <c r="BT198" s="123" t="str">
        <f>IF($R$5="CS2",1,"0")</f>
        <v>0</v>
      </c>
      <c r="BU198" s="123" t="str">
        <f>IF($S$5="CS2",1,"0")</f>
        <v>0</v>
      </c>
      <c r="BV198" s="123" t="str">
        <f>IF($T$5="CS2",1,"0")</f>
        <v>0</v>
      </c>
      <c r="BW198" s="123" t="str">
        <f>IF($U$5="CS2",1,"0")</f>
        <v>0</v>
      </c>
    </row>
    <row r="199" spans="57:75" x14ac:dyDescent="0.6">
      <c r="BE199" s="207" t="str">
        <f>$B$6</f>
        <v>colaborador6</v>
      </c>
      <c r="BF199" s="123" t="str">
        <f>IF($D$6="CS2",1,"0")</f>
        <v>0</v>
      </c>
      <c r="BG199" s="123" t="str">
        <f>IF($E$6="CS2",1,"0")</f>
        <v>0</v>
      </c>
      <c r="BH199" s="123" t="str">
        <f>IF($F$6="CS2",1,"0")</f>
        <v>0</v>
      </c>
      <c r="BI199" s="123" t="str">
        <f>IF($G$6="CS2",1,"0")</f>
        <v>0</v>
      </c>
      <c r="BJ199" s="123" t="str">
        <f>IF($H$6="CS2",1,"0")</f>
        <v>0</v>
      </c>
      <c r="BK199" s="123" t="str">
        <f>IF(L166="CS2",1,"0")</f>
        <v>0</v>
      </c>
      <c r="BL199" s="123" t="str">
        <f>IF($J$6="CS2",1,"0")</f>
        <v>0</v>
      </c>
      <c r="BM199" s="123" t="str">
        <f>IF($K$6="CS2",1,"0")</f>
        <v>0</v>
      </c>
      <c r="BN199" s="123" t="str">
        <f>IF($L$6="CS2",1,"0")</f>
        <v>0</v>
      </c>
      <c r="BO199" s="123" t="str">
        <f>IF($M$6="CS2",1,"0")</f>
        <v>0</v>
      </c>
      <c r="BP199" s="123" t="str">
        <f>IF($N$6="CS2",1,"0")</f>
        <v>0</v>
      </c>
      <c r="BQ199" s="123" t="str">
        <f>IF($O$6="CS2",1,"0")</f>
        <v>0</v>
      </c>
      <c r="BR199" s="123" t="str">
        <f>IF(S166="CS2",1,"0")</f>
        <v>0</v>
      </c>
      <c r="BS199" s="123" t="str">
        <f>IF($Q$6="CS2",1,"0")</f>
        <v>0</v>
      </c>
      <c r="BT199" s="123" t="str">
        <f>IF($R$6="CS2",1,"0")</f>
        <v>0</v>
      </c>
      <c r="BU199" s="123" t="str">
        <f>IF($S$6="CS2",1,"0")</f>
        <v>0</v>
      </c>
      <c r="BV199" s="123" t="str">
        <f>IF($T$6="CS2",1,"0")</f>
        <v>0</v>
      </c>
      <c r="BW199" s="123" t="str">
        <f>IF($U$6="CS2",1,"0")</f>
        <v>0</v>
      </c>
    </row>
    <row r="200" spans="57:75" x14ac:dyDescent="0.6">
      <c r="BE200" s="207" t="str">
        <f>$B$7</f>
        <v>colaborador10</v>
      </c>
      <c r="BF200" s="123" t="str">
        <f>IF($D$7="CS2",1,"0")</f>
        <v>0</v>
      </c>
      <c r="BG200" s="123" t="str">
        <f>IF($E$7="CS2",1,"0")</f>
        <v>0</v>
      </c>
      <c r="BH200" s="123" t="str">
        <f>IF($F$7="CS2",1,"0")</f>
        <v>0</v>
      </c>
      <c r="BI200" s="123" t="str">
        <f>IF($G$7="CS2",1,"0")</f>
        <v>0</v>
      </c>
      <c r="BJ200" s="123" t="str">
        <f>IF($H$7="CS2",1,"0")</f>
        <v>0</v>
      </c>
      <c r="BK200" s="123" t="str">
        <f>IF(L167="CS2",1,"0")</f>
        <v>0</v>
      </c>
      <c r="BL200" s="123" t="str">
        <f>IF($J$7="CS2",1,"0")</f>
        <v>0</v>
      </c>
      <c r="BM200" s="123" t="str">
        <f>IF($K$7="CS2",1,"0")</f>
        <v>0</v>
      </c>
      <c r="BN200" s="123" t="str">
        <f>IF($L$7="CS2",1,"0")</f>
        <v>0</v>
      </c>
      <c r="BO200" s="123" t="str">
        <f>IF($M$7="CS2",1,"0")</f>
        <v>0</v>
      </c>
      <c r="BP200" s="123" t="str">
        <f>IF($N$7="CS2",1,"0")</f>
        <v>0</v>
      </c>
      <c r="BQ200" s="123" t="str">
        <f>IF($O$7="CS2",1,"0")</f>
        <v>0</v>
      </c>
      <c r="BR200" s="123" t="str">
        <f>IF($P$7="CS2",1,"0")</f>
        <v>0</v>
      </c>
      <c r="BS200" s="123" t="str">
        <f>IF($Q$7="CS2",1,"0")</f>
        <v>0</v>
      </c>
      <c r="BT200" s="123" t="str">
        <f>IF($R$7="CS2",1,"0")</f>
        <v>0</v>
      </c>
      <c r="BU200" s="123" t="str">
        <f>IF($S$7="CS2",1,"0")</f>
        <v>0</v>
      </c>
      <c r="BV200" s="123" t="str">
        <f>IF($T$7="CS2",1,"0")</f>
        <v>0</v>
      </c>
      <c r="BW200" s="123" t="str">
        <f>IF($U$7="CS2",1,"0")</f>
        <v>0</v>
      </c>
    </row>
    <row r="201" spans="57:75" x14ac:dyDescent="0.6">
      <c r="BE201" s="207" t="str">
        <f>$B$8</f>
        <v>colaborador13</v>
      </c>
      <c r="BF201" s="123" t="str">
        <f>IF($D$8="CS2",1,"0")</f>
        <v>0</v>
      </c>
      <c r="BG201" s="123" t="str">
        <f>IF($E$8="CS2",1,"0")</f>
        <v>0</v>
      </c>
      <c r="BH201" s="123" t="str">
        <f>IF($F$8="CS2",1,"0")</f>
        <v>0</v>
      </c>
      <c r="BI201" s="123" t="str">
        <f>IF($G$8="CS2",1,"0")</f>
        <v>0</v>
      </c>
      <c r="BJ201" s="123" t="str">
        <f>IF($H$8="CS2",1,"0")</f>
        <v>0</v>
      </c>
      <c r="BK201" s="123" t="str">
        <f>IF(L168="CS2",1,"0")</f>
        <v>0</v>
      </c>
      <c r="BL201" s="123" t="str">
        <f>IF($J$8="CS2",1,"0")</f>
        <v>0</v>
      </c>
      <c r="BM201" s="123" t="str">
        <f>IF($K$8="CS2",1,"0")</f>
        <v>0</v>
      </c>
      <c r="BN201" s="123" t="str">
        <f>IF($L$8="CS2",1,"0")</f>
        <v>0</v>
      </c>
      <c r="BO201" s="123" t="str">
        <f>IF($M$8="CS2",1,"0")</f>
        <v>0</v>
      </c>
      <c r="BP201" s="123" t="str">
        <f>IF($N$8="CS2",1,"0")</f>
        <v>0</v>
      </c>
      <c r="BQ201" s="123" t="str">
        <f>IF($O$8="CS2",1,"0")</f>
        <v>0</v>
      </c>
      <c r="BR201" s="123" t="str">
        <f>IF($P$8="CS2",1,"0")</f>
        <v>0</v>
      </c>
      <c r="BS201" s="123" t="str">
        <f>IF($Q$8="CS2",1,"0")</f>
        <v>0</v>
      </c>
      <c r="BT201" s="123" t="str">
        <f>IF($R$8="CS2",1,"0")</f>
        <v>0</v>
      </c>
      <c r="BU201" s="123" t="str">
        <f>IF($S$8="CS2",1,"0")</f>
        <v>0</v>
      </c>
      <c r="BV201" s="123" t="str">
        <f>IF($T$8="CS2",1,"0")</f>
        <v>0</v>
      </c>
      <c r="BW201" s="123" t="str">
        <f>IF($U$8="CS2",1,"0")</f>
        <v>0</v>
      </c>
    </row>
    <row r="202" spans="57:75" x14ac:dyDescent="0.6">
      <c r="BE202" s="207" t="str">
        <f>$B$9</f>
        <v>colaborador8</v>
      </c>
      <c r="BF202" s="123" t="str">
        <f>IF($D$9="CS2",1,"0")</f>
        <v>0</v>
      </c>
      <c r="BG202" s="123" t="str">
        <f>IF($E$9="CS2",1,"0")</f>
        <v>0</v>
      </c>
      <c r="BH202" s="123" t="str">
        <f>IF($F$9="CS2",1,"0")</f>
        <v>0</v>
      </c>
      <c r="BI202" s="123" t="str">
        <f>IF($G$9="CS2",1,"0")</f>
        <v>0</v>
      </c>
      <c r="BJ202" s="123" t="str">
        <f>IF($H$9="CS2",1,"0")</f>
        <v>0</v>
      </c>
      <c r="BK202" s="123" t="str">
        <f>IF($I$9="CS2",1,"0")</f>
        <v>0</v>
      </c>
      <c r="BL202" s="123" t="str">
        <f>IF($J$9="CS2",1,"0")</f>
        <v>0</v>
      </c>
      <c r="BM202" s="123" t="str">
        <f>IF($K$9="CS2",1,"0")</f>
        <v>0</v>
      </c>
      <c r="BN202" s="123" t="str">
        <f>IF($L$9="CS2",1,"0")</f>
        <v>0</v>
      </c>
      <c r="BO202" s="123" t="str">
        <f>IF($M$9="CS2",1,"0")</f>
        <v>0</v>
      </c>
      <c r="BP202" s="123" t="str">
        <f>IF($N$9="CS2",1,"0")</f>
        <v>0</v>
      </c>
      <c r="BQ202" s="123" t="str">
        <f>IF($O$9="CS2",1,"0")</f>
        <v>0</v>
      </c>
      <c r="BR202" s="123" t="str">
        <f>IF($P$9="CS2",1,"0")</f>
        <v>0</v>
      </c>
      <c r="BS202" s="123" t="str">
        <f>IF($Q$9="CS2",1,"0")</f>
        <v>0</v>
      </c>
      <c r="BT202" s="123" t="str">
        <f>IF($R$9="CS2",1,"0")</f>
        <v>0</v>
      </c>
      <c r="BU202" s="123" t="str">
        <f>IF($S$9="CS2",1,"0")</f>
        <v>0</v>
      </c>
      <c r="BV202" s="123" t="str">
        <f>IF($T$9="CS2",1,"0")</f>
        <v>0</v>
      </c>
      <c r="BW202" s="123" t="str">
        <f>IF($U$9="CS2",1,"0")</f>
        <v>0</v>
      </c>
    </row>
    <row r="203" spans="57:75" x14ac:dyDescent="0.6">
      <c r="BE203" s="207" t="str">
        <f>$B$10</f>
        <v>colaborador5</v>
      </c>
      <c r="BF203" s="123" t="str">
        <f>IF($D$10="CS2",1,"0")</f>
        <v>0</v>
      </c>
      <c r="BG203" s="123" t="str">
        <f>IF($E$10="CS2",1,"0")</f>
        <v>0</v>
      </c>
      <c r="BH203" s="123" t="str">
        <f>IF($F$10="CS2",1,"0")</f>
        <v>0</v>
      </c>
      <c r="BI203" s="123" t="str">
        <f>IF($G$10="CS2",1,"0")</f>
        <v>0</v>
      </c>
      <c r="BJ203" s="123" t="str">
        <f>IF($H$10="CS2",1,"0")</f>
        <v>0</v>
      </c>
      <c r="BK203" s="123" t="str">
        <f>IF($I$10="CS2",1,"0")</f>
        <v>0</v>
      </c>
      <c r="BL203" s="123" t="str">
        <f>IF($J$10="CS2",1,"0")</f>
        <v>0</v>
      </c>
      <c r="BM203" s="123" t="str">
        <f>IF($K$10="CS2",1,"0")</f>
        <v>0</v>
      </c>
      <c r="BN203" s="123" t="str">
        <f>IF($L$10="CS2",1,"0")</f>
        <v>0</v>
      </c>
      <c r="BO203" s="123" t="str">
        <f>IF($M$10="CS2",1,"0")</f>
        <v>0</v>
      </c>
      <c r="BP203" s="123" t="str">
        <f>IF($N$10="CS2",1,"0")</f>
        <v>0</v>
      </c>
      <c r="BQ203" s="123" t="str">
        <f>IF($O$10="CS2",1,"0")</f>
        <v>0</v>
      </c>
      <c r="BR203" s="123" t="str">
        <f>IF($P$10="CS2",1,"0")</f>
        <v>0</v>
      </c>
      <c r="BS203" s="123" t="str">
        <f>IF($Q$10="CS2",1,"0")</f>
        <v>0</v>
      </c>
      <c r="BT203" s="123" t="str">
        <f>IF($Q$11="CS2",1,"0")</f>
        <v>0</v>
      </c>
      <c r="BU203" s="123" t="str">
        <f>IF($S$10="CS2",1,"0")</f>
        <v>0</v>
      </c>
      <c r="BV203" s="123" t="str">
        <f>IF($T$10="CS2",1,"0")</f>
        <v>0</v>
      </c>
      <c r="BW203" s="123" t="str">
        <f>IF($U$10="CS2",1,"0")</f>
        <v>0</v>
      </c>
    </row>
    <row r="204" spans="57:75" x14ac:dyDescent="0.6">
      <c r="BE204" s="207" t="str">
        <f>$B$11</f>
        <v>colaborador7</v>
      </c>
      <c r="BF204" s="123" t="str">
        <f>IF($D$11="CS2",1,"0")</f>
        <v>0</v>
      </c>
      <c r="BG204" s="123" t="str">
        <f>IF($E$11="CS2",1,"0")</f>
        <v>0</v>
      </c>
      <c r="BH204" s="123" t="str">
        <f>IF($F$11="CS2",1,"0")</f>
        <v>0</v>
      </c>
      <c r="BI204" s="123" t="str">
        <f>IF($G$11="CS2",1,"0")</f>
        <v>0</v>
      </c>
      <c r="BJ204" s="123" t="str">
        <f>IF($H$11="CS2",1,"0")</f>
        <v>0</v>
      </c>
      <c r="BK204" s="123" t="str">
        <f>IF($I$11="CS2",1,"0")</f>
        <v>0</v>
      </c>
      <c r="BL204" s="123" t="str">
        <f>IF($J$11="CS2",1,"0")</f>
        <v>0</v>
      </c>
      <c r="BM204" s="123" t="str">
        <f>IF($K$11="CS2",1,"0")</f>
        <v>0</v>
      </c>
      <c r="BN204" s="123" t="str">
        <f>IF($L$11="CS2",1,"0")</f>
        <v>0</v>
      </c>
      <c r="BO204" s="123" t="str">
        <f>IF($M$11="CS2",1,"0")</f>
        <v>0</v>
      </c>
      <c r="BP204" s="123" t="str">
        <f>IF($N$11="CS2",1,"0")</f>
        <v>0</v>
      </c>
      <c r="BQ204" s="123" t="str">
        <f>IF($O$11="CS2",1,"0")</f>
        <v>0</v>
      </c>
      <c r="BR204" s="123" t="str">
        <f>IF($P$11="CS2",1,"0")</f>
        <v>0</v>
      </c>
      <c r="BS204" s="123" t="str">
        <f>IF($Q$11="CS2",1,"0")</f>
        <v>0</v>
      </c>
      <c r="BT204" s="123" t="str">
        <f>IF($R$11="CS2",1,"0")</f>
        <v>0</v>
      </c>
      <c r="BU204" s="123" t="str">
        <f>IF($S$11="CS2",1,"0")</f>
        <v>0</v>
      </c>
      <c r="BV204" s="123" t="str">
        <f>IF($T$11="CS2",1,"0")</f>
        <v>0</v>
      </c>
      <c r="BW204" s="123" t="str">
        <f>IF(X171="CS2",1,"0")</f>
        <v>0</v>
      </c>
    </row>
    <row r="205" spans="57:75" x14ac:dyDescent="0.6">
      <c r="BE205" s="207" t="str">
        <f>$B$12</f>
        <v>colaborador14</v>
      </c>
      <c r="BF205" s="123" t="str">
        <f>IF($D$12="CS2",1,"0")</f>
        <v>0</v>
      </c>
      <c r="BG205" s="123" t="str">
        <f>IF($E$12="CS2",1,"0")</f>
        <v>0</v>
      </c>
      <c r="BH205" s="123" t="str">
        <f>IF($F$12="CS2",1,"0")</f>
        <v>0</v>
      </c>
      <c r="BI205" s="123" t="str">
        <f>IF($G$12="CS2",1,"0")</f>
        <v>0</v>
      </c>
      <c r="BJ205" s="123" t="str">
        <f>IF($H$12="CS2",1,"0")</f>
        <v>0</v>
      </c>
      <c r="BK205" s="123" t="str">
        <f>IF($I$12="CS2",1,"0")</f>
        <v>0</v>
      </c>
      <c r="BL205" s="123" t="str">
        <f>IF($J$12="CS2",1,"0")</f>
        <v>0</v>
      </c>
      <c r="BM205" s="123" t="str">
        <f>IF($K$12="CS2",1,"0")</f>
        <v>0</v>
      </c>
      <c r="BN205" s="123" t="str">
        <f>IF($L$12="CS2",1,"0")</f>
        <v>0</v>
      </c>
      <c r="BO205" s="123" t="str">
        <f>IF($M$12="CS2",1,"0")</f>
        <v>0</v>
      </c>
      <c r="BP205" s="123" t="str">
        <f>IF($N$12="CS2",1,"0")</f>
        <v>0</v>
      </c>
      <c r="BQ205" s="123" t="str">
        <f>IF($O$12="CS2",1,"0")</f>
        <v>0</v>
      </c>
      <c r="BR205" s="123" t="str">
        <f>IF($P$12="CS2",1,"0")</f>
        <v>0</v>
      </c>
      <c r="BS205" s="123" t="str">
        <f>IF($Q$12="CS2",1,"0")</f>
        <v>0</v>
      </c>
      <c r="BT205" s="123" t="str">
        <f>IF($R$12="CS2",1,"0")</f>
        <v>0</v>
      </c>
      <c r="BU205" s="123" t="str">
        <f>IF($S$12="CS2",1,"0")</f>
        <v>0</v>
      </c>
      <c r="BV205" s="123" t="str">
        <f>IF($T$12="CS2",1,"0")</f>
        <v>0</v>
      </c>
      <c r="BW205" s="123" t="str">
        <f>IF($U$12="CS2",1,"0")</f>
        <v>0</v>
      </c>
    </row>
    <row r="206" spans="57:75" x14ac:dyDescent="0.6">
      <c r="BE206" s="207" t="str">
        <f>$B$13</f>
        <v>colaborador4</v>
      </c>
      <c r="BF206" s="123" t="str">
        <f>IF($D$13="CS2",1,"0")</f>
        <v>0</v>
      </c>
      <c r="BG206" s="123" t="str">
        <f>IF($E$13="CS2",1,"0")</f>
        <v>0</v>
      </c>
      <c r="BH206" s="123" t="str">
        <f>IF($F$13="CS2",1,"0")</f>
        <v>0</v>
      </c>
      <c r="BI206" s="123" t="str">
        <f>IF($G$13="CS2",1,"0")</f>
        <v>0</v>
      </c>
      <c r="BJ206" s="123" t="str">
        <f>IF($H$13="CS2",1,"0")</f>
        <v>0</v>
      </c>
      <c r="BK206" s="123" t="str">
        <f>IF($I$13="CS2",1,"0")</f>
        <v>0</v>
      </c>
      <c r="BL206" s="123" t="str">
        <f>IF($J$13="CS2",1,"0")</f>
        <v>0</v>
      </c>
      <c r="BM206" s="123" t="str">
        <f>IF($K$13="CS2",1,"0")</f>
        <v>0</v>
      </c>
      <c r="BN206" s="123" t="str">
        <f>IF($L$13="CS2",1,"0")</f>
        <v>0</v>
      </c>
      <c r="BO206" s="123" t="str">
        <f>IF($M$13="CS2",1,"0")</f>
        <v>0</v>
      </c>
      <c r="BP206" s="123" t="str">
        <f>IF($N$13="CS2",1,"0")</f>
        <v>0</v>
      </c>
      <c r="BQ206" s="123" t="str">
        <f>IF($O$13="CS2",1,"0")</f>
        <v>0</v>
      </c>
      <c r="BR206" s="123" t="str">
        <f>IF($P$13="CS2",1,"0")</f>
        <v>0</v>
      </c>
      <c r="BS206" s="123" t="str">
        <f>IF($Q$13="CS2",1,"0")</f>
        <v>0</v>
      </c>
      <c r="BT206" s="123" t="str">
        <f>IF($R$13="CS2",1,"0")</f>
        <v>0</v>
      </c>
      <c r="BU206" s="123" t="str">
        <f>IF($S$13="CS2",1,"0")</f>
        <v>0</v>
      </c>
      <c r="BV206" s="123" t="str">
        <f>IF($T$13="CS2",1,"0")</f>
        <v>0</v>
      </c>
      <c r="BW206" s="123" t="str">
        <f>IF($U$13="CS2",1,"0")</f>
        <v>0</v>
      </c>
    </row>
    <row r="207" spans="57:75" x14ac:dyDescent="0.6">
      <c r="BE207" s="207" t="str">
        <f>$B$14</f>
        <v>colaborador3</v>
      </c>
      <c r="BF207" s="123" t="str">
        <f>IF($D$14="CS2",1,"0")</f>
        <v>0</v>
      </c>
      <c r="BG207" s="123" t="str">
        <f>IF($E$14="CS2",1,"0")</f>
        <v>0</v>
      </c>
      <c r="BH207" s="123" t="str">
        <f>IF($F$14="CS2",1,"0")</f>
        <v>0</v>
      </c>
      <c r="BI207" s="123" t="str">
        <f>IF($G$14="CS2",1,"0")</f>
        <v>0</v>
      </c>
      <c r="BJ207" s="123" t="str">
        <f>IF($H$14="CS2",1,"0")</f>
        <v>0</v>
      </c>
      <c r="BK207" s="123" t="str">
        <f>IF($I$14="CS2",1,"0")</f>
        <v>0</v>
      </c>
      <c r="BL207" s="123" t="str">
        <f>IF($J$14="CS2",1,"0")</f>
        <v>0</v>
      </c>
      <c r="BM207" s="123" t="str">
        <f>IF($K$14="CS2",1,"0")</f>
        <v>0</v>
      </c>
      <c r="BN207" s="123" t="str">
        <f>IF($L$14="CS2",1,"0")</f>
        <v>0</v>
      </c>
      <c r="BO207" s="123" t="str">
        <f>IF($M$14="CS2",1,"0")</f>
        <v>0</v>
      </c>
      <c r="BP207" s="123" t="str">
        <f>IF($N$14="CS2",1,"0")</f>
        <v>0</v>
      </c>
      <c r="BQ207" s="123" t="str">
        <f>IF($O$14="CS2",1,"0")</f>
        <v>0</v>
      </c>
      <c r="BR207" s="123" t="str">
        <f>IF($P$14="CS2",1,"0")</f>
        <v>0</v>
      </c>
      <c r="BS207" s="123" t="str">
        <f>IF($Q$14="CS2",1,"0")</f>
        <v>0</v>
      </c>
      <c r="BT207" s="123" t="str">
        <f>IF($R$14="CS2",1,"0")</f>
        <v>0</v>
      </c>
      <c r="BU207" s="123" t="str">
        <f>IF($S$14="CS2",1,"0")</f>
        <v>0</v>
      </c>
      <c r="BV207" s="123" t="str">
        <f>IF($T$14="CS2",1,"0")</f>
        <v>0</v>
      </c>
      <c r="BW207" s="123" t="str">
        <f>IF($U$14="CS2",1,"0")</f>
        <v>0</v>
      </c>
    </row>
    <row r="208" spans="57:75" x14ac:dyDescent="0.6">
      <c r="BE208" s="207" t="str">
        <f>$B$15</f>
        <v>colaborador15</v>
      </c>
      <c r="BF208" s="123" t="str">
        <f>IF($D$15="CS2",1,"0")</f>
        <v>0</v>
      </c>
      <c r="BG208" s="123" t="str">
        <f>IF($E$15="CS2",1,"0")</f>
        <v>0</v>
      </c>
      <c r="BH208" s="123" t="str">
        <f>IF($F$15="CS2",1,"0")</f>
        <v>0</v>
      </c>
      <c r="BI208" s="123" t="str">
        <f>IF($G$15="CS2",1,"0")</f>
        <v>0</v>
      </c>
      <c r="BJ208" s="123" t="str">
        <f>IF($H$15="CS2",1,"0")</f>
        <v>0</v>
      </c>
      <c r="BK208" s="123" t="str">
        <f>IF($I$15="CS2",1,"0")</f>
        <v>0</v>
      </c>
      <c r="BL208" s="123" t="str">
        <f>IF($J$15="CS2",1,"0")</f>
        <v>0</v>
      </c>
      <c r="BM208" s="123" t="str">
        <f>IF($K$15="CS2",1,"0")</f>
        <v>0</v>
      </c>
      <c r="BN208" s="123" t="str">
        <f>IF($L$15="CS2",1,"0")</f>
        <v>0</v>
      </c>
      <c r="BO208" s="123" t="str">
        <f>IF($M$15="CS2",1,"0")</f>
        <v>0</v>
      </c>
      <c r="BP208" s="123" t="str">
        <f>IF($N$15="CS2",1,"0")</f>
        <v>0</v>
      </c>
      <c r="BQ208" s="123" t="str">
        <f>IF($O$15="CS2",1,"0")</f>
        <v>0</v>
      </c>
      <c r="BR208" s="123" t="str">
        <f>IF($P$15="CS2",1,"0")</f>
        <v>0</v>
      </c>
      <c r="BS208" s="123" t="str">
        <f>IF($Q$15="CS2",1,"0")</f>
        <v>0</v>
      </c>
      <c r="BT208" s="123" t="str">
        <f>IF($R$15="CS2",1,"0")</f>
        <v>0</v>
      </c>
      <c r="BU208" s="123" t="str">
        <f>IF($S$15="CS2",1,"0")</f>
        <v>0</v>
      </c>
      <c r="BV208" s="123" t="str">
        <f>IF($T$15="CS2",1,"0")</f>
        <v>0</v>
      </c>
      <c r="BW208" s="123" t="str">
        <f>IF($U$15="CS2",1,"0")</f>
        <v>0</v>
      </c>
    </row>
    <row r="209" spans="57:75" x14ac:dyDescent="0.6">
      <c r="BE209" s="207" t="str">
        <f>$B$16</f>
        <v>colaborador9</v>
      </c>
      <c r="BF209" s="123" t="str">
        <f>IF($D$16="CS2",1,"0")</f>
        <v>0</v>
      </c>
      <c r="BG209" s="123" t="str">
        <f>IF($E$16="CS2",1,"0")</f>
        <v>0</v>
      </c>
      <c r="BH209" s="123" t="str">
        <f>IF($F$16="CS2",1,"0")</f>
        <v>0</v>
      </c>
      <c r="BI209" s="123" t="str">
        <f>IF($G$16="CS2",1,"0")</f>
        <v>0</v>
      </c>
      <c r="BJ209" s="123" t="str">
        <f>IF($H$16="CS2",1,"0")</f>
        <v>0</v>
      </c>
      <c r="BK209" s="123" t="str">
        <f>IF($I$16="CS2",1,"0")</f>
        <v>0</v>
      </c>
      <c r="BL209" s="123" t="str">
        <f>IF($J$16="CS2",1,"0")</f>
        <v>0</v>
      </c>
      <c r="BM209" s="123" t="str">
        <f>IF($K$16="CS2",1,"0")</f>
        <v>0</v>
      </c>
      <c r="BN209" s="123" t="str">
        <f>IF($L$18="CS2",1,"0")</f>
        <v>0</v>
      </c>
      <c r="BO209" s="123" t="str">
        <f>IF($M$16="CS2",1,"0")</f>
        <v>0</v>
      </c>
      <c r="BP209" s="123" t="str">
        <f>IF($N$16="CS2",1,"0")</f>
        <v>0</v>
      </c>
      <c r="BQ209" s="123" t="str">
        <f>IF($O$16="CS2",1,"0")</f>
        <v>0</v>
      </c>
      <c r="BR209" s="123" t="str">
        <f>IF($P$16="CS2",1,"0")</f>
        <v>0</v>
      </c>
      <c r="BS209" s="123" t="str">
        <f>IF($Q$16="CS2",1,"0")</f>
        <v>0</v>
      </c>
      <c r="BT209" s="123" t="str">
        <f>IF($R$16="CS2",1,"0")</f>
        <v>0</v>
      </c>
      <c r="BU209" s="123" t="str">
        <f>IF($S$16="CS2",1,"0")</f>
        <v>0</v>
      </c>
      <c r="BV209" s="123" t="str">
        <f>IF($T$16="CS2",1,"0")</f>
        <v>0</v>
      </c>
      <c r="BW209" s="123" t="str">
        <f>IF($U$16="CS2",1,"0")</f>
        <v>0</v>
      </c>
    </row>
    <row r="210" spans="57:75" x14ac:dyDescent="0.6">
      <c r="BE210" s="207" t="str">
        <f>$B$17</f>
        <v>colaborador12</v>
      </c>
      <c r="BF210" s="123" t="str">
        <f>IF($D$17="CS2",1,"0")</f>
        <v>0</v>
      </c>
      <c r="BG210" s="123" t="str">
        <f>IF($E$17="CS2",1,"0")</f>
        <v>0</v>
      </c>
      <c r="BH210" s="123" t="str">
        <f>IF($F$17="CS2",1,"0")</f>
        <v>0</v>
      </c>
      <c r="BI210" s="123" t="str">
        <f>IF($G$17="CS2",1,"0")</f>
        <v>0</v>
      </c>
      <c r="BJ210" s="123" t="str">
        <f>IF($H$17="CS2",1,"0")</f>
        <v>0</v>
      </c>
      <c r="BK210" s="123" t="str">
        <f>IF($I$17="CS2",1,"0")</f>
        <v>0</v>
      </c>
      <c r="BL210" s="123" t="str">
        <f>IF($J$17="CS2",1,"0")</f>
        <v>0</v>
      </c>
      <c r="BM210" s="123" t="str">
        <f>IF($K$17="CS2",1,"0")</f>
        <v>0</v>
      </c>
      <c r="BN210" s="123" t="str">
        <f>IF($L$19="CS2",1,"0")</f>
        <v>0</v>
      </c>
      <c r="BO210" s="123" t="str">
        <f>IF($M$17="CS2",1,"0")</f>
        <v>0</v>
      </c>
      <c r="BP210" s="123" t="str">
        <f>IF($N$17="CS2",1,"0")</f>
        <v>0</v>
      </c>
      <c r="BQ210" s="123" t="str">
        <f>IF($O$17="CS2",1,"0")</f>
        <v>0</v>
      </c>
      <c r="BR210" s="123" t="str">
        <f>IF($P$17="CS2",1,"0")</f>
        <v>0</v>
      </c>
      <c r="BS210" s="123" t="str">
        <f>IF($Q$17="CS2",1,"0")</f>
        <v>0</v>
      </c>
      <c r="BT210" s="123" t="str">
        <f>IF($R$17="CS2",1,"0")</f>
        <v>0</v>
      </c>
      <c r="BU210" s="123" t="str">
        <f>IF($S$17="CS2",1,"0")</f>
        <v>0</v>
      </c>
      <c r="BV210" s="123" t="str">
        <f>IF($T$17="CS2",1,"0")</f>
        <v>0</v>
      </c>
      <c r="BW210" s="123" t="str">
        <f>IF($U$17="CS2",1,"0")</f>
        <v>0</v>
      </c>
    </row>
    <row r="211" spans="57:75" x14ac:dyDescent="0.6">
      <c r="BE211" s="207" t="str">
        <f>$B$18</f>
        <v>colaborador2</v>
      </c>
      <c r="BF211" s="123" t="str">
        <f>IF($D$21="CS2",1,"0")</f>
        <v>0</v>
      </c>
      <c r="BG211" s="123" t="str">
        <f>IF($E$21="CS2",1,"0")</f>
        <v>0</v>
      </c>
      <c r="BH211" s="123" t="str">
        <f>IF($F$21="CS2",1,"0")</f>
        <v>0</v>
      </c>
      <c r="BI211" s="123" t="str">
        <f>IF($G$21="CS2",1,"0")</f>
        <v>0</v>
      </c>
      <c r="BJ211" s="123" t="str">
        <f>IF($H$21="CS2",1,"0")</f>
        <v>0</v>
      </c>
      <c r="BK211" s="123" t="str">
        <f>IF($I$21="CS2",1,"0")</f>
        <v>0</v>
      </c>
      <c r="BL211" s="123" t="str">
        <f>IF($J$21="CS2",1,"0")</f>
        <v>0</v>
      </c>
      <c r="BM211" s="123" t="str">
        <f>IF($K$21="CS2",1,"0")</f>
        <v>0</v>
      </c>
      <c r="BN211" s="123" t="str">
        <f>IF($L$21="CS2",1,"0")</f>
        <v>0</v>
      </c>
      <c r="BO211" s="123" t="str">
        <f>IF($M$21="CS2",1,"0")</f>
        <v>0</v>
      </c>
      <c r="BP211" s="123" t="str">
        <f>IF($N$21="CS2",1,"0")</f>
        <v>0</v>
      </c>
      <c r="BQ211" s="123" t="str">
        <f>IF($O$21="CS2",1,"0")</f>
        <v>0</v>
      </c>
      <c r="BR211" s="123" t="str">
        <f>IF($P$21="CS2",1,"0")</f>
        <v>0</v>
      </c>
      <c r="BS211" s="123" t="str">
        <f>IF($Q$21="CS2",1,"0")</f>
        <v>0</v>
      </c>
      <c r="BT211" s="123" t="str">
        <f>IF($R$21="CS2",1,"0")</f>
        <v>0</v>
      </c>
      <c r="BU211" s="123" t="str">
        <f>IF($S$21="CS2",1,"0")</f>
        <v>0</v>
      </c>
      <c r="BV211" s="123" t="str">
        <f>IF($T$21="CS2",1,"0")</f>
        <v>0</v>
      </c>
      <c r="BW211" s="123" t="str">
        <f>IF($U$21="CS2",1,"0")</f>
        <v>0</v>
      </c>
    </row>
    <row r="212" spans="57:75" x14ac:dyDescent="0.6">
      <c r="BE212" s="207" t="str">
        <f>$B$19</f>
        <v>colaborador18</v>
      </c>
      <c r="BF212" s="208" t="str">
        <f>IF($D$19="CS2",1,"0")</f>
        <v>0</v>
      </c>
      <c r="BG212" s="208" t="str">
        <f>IF($E$19="CS2",1,"0")</f>
        <v>0</v>
      </c>
      <c r="BH212" s="208" t="str">
        <f>IF($F$19="CS2",1,"0")</f>
        <v>0</v>
      </c>
      <c r="BI212" s="208" t="str">
        <f>IF($G$19="CS2",1,"0")</f>
        <v>0</v>
      </c>
      <c r="BJ212" s="208" t="str">
        <f>IF($H$19="CS2",1,"0")</f>
        <v>0</v>
      </c>
      <c r="BK212" s="208" t="str">
        <f>IF($I$19="CS2",1,"0")</f>
        <v>0</v>
      </c>
      <c r="BL212" s="208" t="str">
        <f>IF($J$19="CS2",1,"0")</f>
        <v>0</v>
      </c>
      <c r="BM212" s="208" t="str">
        <f>IF($K$19="CS2",1,"0")</f>
        <v>0</v>
      </c>
      <c r="BN212" s="208" t="str">
        <f>IF($L$19="CS2",1,"0")</f>
        <v>0</v>
      </c>
      <c r="BO212" s="208" t="str">
        <f>IF($M$19="CS2",1,"0")</f>
        <v>0</v>
      </c>
      <c r="BP212" s="208" t="str">
        <f>IF($N$19="CS2",1,"0")</f>
        <v>0</v>
      </c>
      <c r="BQ212" s="208" t="str">
        <f>IF($O$19="CS2",1,"0")</f>
        <v>0</v>
      </c>
      <c r="BR212" s="208" t="str">
        <f>IF($P$19="CS2",1,"0")</f>
        <v>0</v>
      </c>
      <c r="BS212" s="208" t="str">
        <f>IF($Q$19="CS2",1,"0")</f>
        <v>0</v>
      </c>
      <c r="BT212" s="208" t="str">
        <f>IF($R$19="CS2",1,"0")</f>
        <v>0</v>
      </c>
      <c r="BU212" s="208" t="str">
        <f>IF($S$19="CS2",1,"0")</f>
        <v>0</v>
      </c>
      <c r="BV212" s="208" t="str">
        <f>IF($T$19="CS2",1,"0")</f>
        <v>0</v>
      </c>
      <c r="BW212" s="208" t="str">
        <f>IF($U$19="CS2",1,"0")</f>
        <v>0</v>
      </c>
    </row>
    <row r="213" spans="57:75" x14ac:dyDescent="0.6">
      <c r="BE213" s="207" t="str">
        <f>$B$20</f>
        <v>colaborador16</v>
      </c>
      <c r="BF213" s="208" t="str">
        <f>IF($D$20="CS2",1,"0")</f>
        <v>0</v>
      </c>
      <c r="BG213" s="208" t="str">
        <f>IF($E$20="CS2",1,"0")</f>
        <v>0</v>
      </c>
      <c r="BH213" s="208" t="str">
        <f>IF($F$20="CS2",1,"0")</f>
        <v>0</v>
      </c>
      <c r="BI213" s="208" t="str">
        <f>IF($G$20="CS2",1,"0")</f>
        <v>0</v>
      </c>
      <c r="BJ213" s="208" t="str">
        <f>IF($H$20="CS2",1,"0")</f>
        <v>0</v>
      </c>
      <c r="BK213" s="208" t="str">
        <f>IF($I$20="CS2",1,"0")</f>
        <v>0</v>
      </c>
      <c r="BL213" s="208" t="str">
        <f>IF($J$20="CS2",1,"0")</f>
        <v>0</v>
      </c>
      <c r="BM213" s="208" t="str">
        <f>IF($K$20="CS2",1,"0")</f>
        <v>0</v>
      </c>
      <c r="BN213" s="208" t="str">
        <f>IF($L$20="CS2",1,"0")</f>
        <v>0</v>
      </c>
      <c r="BO213" s="208" t="str">
        <f>IF($M$20="CS2",1,"0")</f>
        <v>0</v>
      </c>
      <c r="BP213" s="208" t="str">
        <f>IF($N$20="CS2",1,"0")</f>
        <v>0</v>
      </c>
      <c r="BQ213" s="208" t="str">
        <f>IF($O$20="CS2",1,"0")</f>
        <v>0</v>
      </c>
      <c r="BR213" s="208" t="str">
        <f>IF($P$20="CS2",1,"0")</f>
        <v>0</v>
      </c>
      <c r="BS213" s="208" t="str">
        <f>IF($Q$20="CS2",1,"0")</f>
        <v>0</v>
      </c>
      <c r="BT213" s="208" t="str">
        <f>IF($R$20="CS2",1,"0")</f>
        <v>0</v>
      </c>
      <c r="BU213" s="208" t="str">
        <f>IF($S$20="CS2",1,"0")</f>
        <v>0</v>
      </c>
      <c r="BV213" s="208" t="str">
        <f>IF($T$20="CS2",1,"0")</f>
        <v>0</v>
      </c>
      <c r="BW213" s="208" t="str">
        <f>IF($U$20="CS2",1,"0")</f>
        <v>0</v>
      </c>
    </row>
    <row r="214" spans="57:75" x14ac:dyDescent="0.6">
      <c r="BE214" s="207" t="str">
        <f>$B$21</f>
        <v>colaborador17</v>
      </c>
      <c r="BF214" s="208" t="str">
        <f>IF($D$21="CS2",1,"0")</f>
        <v>0</v>
      </c>
      <c r="BG214" s="208" t="str">
        <f>IF($E$21="CS2",1,"0")</f>
        <v>0</v>
      </c>
      <c r="BH214" s="208" t="str">
        <f>IF($F$21="CS2",1,"0")</f>
        <v>0</v>
      </c>
      <c r="BI214" s="208" t="str">
        <f>IF($G$21="CS2",1,"0")</f>
        <v>0</v>
      </c>
      <c r="BJ214" s="208" t="str">
        <f>IF($H$21="CS2",1,"0")</f>
        <v>0</v>
      </c>
      <c r="BK214" s="208" t="str">
        <f>IF($I$21="CS2",1,"0")</f>
        <v>0</v>
      </c>
      <c r="BL214" s="208" t="str">
        <f>IF($J$21="CS2",1,"0")</f>
        <v>0</v>
      </c>
      <c r="BM214" s="208" t="str">
        <f>IF($K$21="CS2",1,"0")</f>
        <v>0</v>
      </c>
      <c r="BN214" s="208" t="str">
        <f>IF($L$21="CS2",1,"0")</f>
        <v>0</v>
      </c>
      <c r="BO214" s="208" t="str">
        <f>IF($M$21="CS2",1,"0")</f>
        <v>0</v>
      </c>
      <c r="BP214" s="208" t="str">
        <f>IF($N$21="CS2",1,"0")</f>
        <v>0</v>
      </c>
      <c r="BQ214" s="208" t="str">
        <f>IF($O$21="CS2",1,"0")</f>
        <v>0</v>
      </c>
      <c r="BR214" s="208" t="str">
        <f>IF($P$21="CS2",1,"0")</f>
        <v>0</v>
      </c>
      <c r="BS214" s="208" t="str">
        <f>IF($Q$21="CS2",1,"0")</f>
        <v>0</v>
      </c>
      <c r="BT214" s="208" t="str">
        <f>IF($R$21="CS2",1,"0")</f>
        <v>0</v>
      </c>
      <c r="BU214" s="208" t="str">
        <f>IF($S$21="CS2",1,"0")</f>
        <v>0</v>
      </c>
      <c r="BV214" s="208" t="str">
        <f>IF($T$21="CS2",1,"0")</f>
        <v>0</v>
      </c>
      <c r="BW214" s="208" t="str">
        <f>IF($U$21="CS2",1,"0")</f>
        <v>0</v>
      </c>
    </row>
    <row r="215" spans="57:75" x14ac:dyDescent="0.6">
      <c r="BE215" s="38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210"/>
      <c r="BT215" s="210"/>
      <c r="BU215" s="210"/>
      <c r="BV215" s="210"/>
      <c r="BW215" s="210"/>
    </row>
    <row r="216" spans="57:75" x14ac:dyDescent="0.6">
      <c r="BE216" s="241" t="s">
        <v>71</v>
      </c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42"/>
      <c r="BU216" s="242"/>
      <c r="BV216" s="242"/>
      <c r="BW216" s="243"/>
    </row>
    <row r="217" spans="57:75" x14ac:dyDescent="0.6">
      <c r="BE217" s="207" t="str">
        <f>$B$5</f>
        <v>colaborador1</v>
      </c>
      <c r="BF217" s="123" t="str">
        <f>IF($D$5="CS3",1,"0")</f>
        <v>0</v>
      </c>
      <c r="BG217" s="123" t="str">
        <f>IF($E$5="CS3",1,"0")</f>
        <v>0</v>
      </c>
      <c r="BH217" s="123" t="str">
        <f>IF($F$5="CS3",1,"0")</f>
        <v>0</v>
      </c>
      <c r="BI217" s="123" t="str">
        <f>IF($G$5="CS3",1,"0")</f>
        <v>0</v>
      </c>
      <c r="BJ217" s="123" t="str">
        <f>IF($H$5="CS3",1,"0")</f>
        <v>0</v>
      </c>
      <c r="BK217" s="123" t="str">
        <f>IF(L184="CS3",1,"0")</f>
        <v>0</v>
      </c>
      <c r="BL217" s="123" t="str">
        <f>IF($J$5="CS3",1,"0")</f>
        <v>0</v>
      </c>
      <c r="BM217" s="123" t="str">
        <f>IF($K$5="CS3",1,"0")</f>
        <v>0</v>
      </c>
      <c r="BN217" s="123" t="str">
        <f>IF($L$5="CS3",1,"0")</f>
        <v>0</v>
      </c>
      <c r="BO217" s="123" t="str">
        <f>IF($M$5="CS3",1,"0")</f>
        <v>0</v>
      </c>
      <c r="BP217" s="123" t="str">
        <f>IF($N$5="CS3",1,"0")</f>
        <v>0</v>
      </c>
      <c r="BQ217" s="123" t="str">
        <f>IF($O$5="CS3",1,"0")</f>
        <v>0</v>
      </c>
      <c r="BR217" s="123" t="str">
        <f>IF($P$5="CS3",1,"0")</f>
        <v>0</v>
      </c>
      <c r="BS217" s="123" t="str">
        <f>IF($Q$5="CS3",1,"0")</f>
        <v>0</v>
      </c>
      <c r="BT217" s="123" t="str">
        <f>IF($R$5="CS3",1,"0")</f>
        <v>0</v>
      </c>
      <c r="BU217" s="123" t="str">
        <f>IF($S$5="CS3",1,"0")</f>
        <v>0</v>
      </c>
      <c r="BV217" s="123" t="str">
        <f>IF($T$5="CS3",1,"0")</f>
        <v>0</v>
      </c>
      <c r="BW217" s="123" t="str">
        <f>IF($U$5="CS3",1,"0")</f>
        <v>0</v>
      </c>
    </row>
    <row r="218" spans="57:75" x14ac:dyDescent="0.6">
      <c r="BE218" s="207" t="str">
        <f>$B$6</f>
        <v>colaborador6</v>
      </c>
      <c r="BF218" s="123" t="str">
        <f>IF($D$6="CS3",1,"0")</f>
        <v>0</v>
      </c>
      <c r="BG218" s="123" t="str">
        <f>IF($E$6="CS3",1,"0")</f>
        <v>0</v>
      </c>
      <c r="BH218" s="123" t="str">
        <f>IF($F$6="CS3",1,"0")</f>
        <v>0</v>
      </c>
      <c r="BI218" s="123" t="str">
        <f>IF($G$6="CS3",1,"0")</f>
        <v>0</v>
      </c>
      <c r="BJ218" s="123" t="str">
        <f>IF($H$6="CS3",1,"0")</f>
        <v>0</v>
      </c>
      <c r="BK218" s="123" t="str">
        <f>IF(L185="CS3",1,"0")</f>
        <v>0</v>
      </c>
      <c r="BL218" s="123" t="str">
        <f>IF($J$6="CS3",1,"0")</f>
        <v>0</v>
      </c>
      <c r="BM218" s="123" t="str">
        <f>IF($K$6="CS3",1,"0")</f>
        <v>0</v>
      </c>
      <c r="BN218" s="123" t="str">
        <f>IF($L$6="CS3",1,"0")</f>
        <v>0</v>
      </c>
      <c r="BO218" s="123" t="str">
        <f>IF($M$6="CS3",1,"0")</f>
        <v>0</v>
      </c>
      <c r="BP218" s="123" t="str">
        <f>IF($N$6="CS3",1,"0")</f>
        <v>0</v>
      </c>
      <c r="BQ218" s="123" t="str">
        <f>IF($O$6="CS3",1,"0")</f>
        <v>0</v>
      </c>
      <c r="BR218" s="123" t="str">
        <f>IF(S185="CS3",1,"0")</f>
        <v>0</v>
      </c>
      <c r="BS218" s="123" t="str">
        <f>IF($Q$6="CS3",1,"0")</f>
        <v>0</v>
      </c>
      <c r="BT218" s="123" t="str">
        <f>IF($R$6="CS3",1,"0")</f>
        <v>0</v>
      </c>
      <c r="BU218" s="123" t="str">
        <f>IF($S$6="CS3",1,"0")</f>
        <v>0</v>
      </c>
      <c r="BV218" s="123" t="str">
        <f>IF($T$6="CS3",1,"0")</f>
        <v>0</v>
      </c>
      <c r="BW218" s="123" t="str">
        <f>IF($U$6="CS3",1,"0")</f>
        <v>0</v>
      </c>
    </row>
    <row r="219" spans="57:75" x14ac:dyDescent="0.6">
      <c r="BE219" s="207" t="str">
        <f>$B$7</f>
        <v>colaborador10</v>
      </c>
      <c r="BF219" s="123" t="str">
        <f>IF($D$7="CS3",1,"0")</f>
        <v>0</v>
      </c>
      <c r="BG219" s="123" t="str">
        <f>IF($E$7="CS3",1,"0")</f>
        <v>0</v>
      </c>
      <c r="BH219" s="123" t="str">
        <f>IF($F$7="CS3",1,"0")</f>
        <v>0</v>
      </c>
      <c r="BI219" s="123" t="str">
        <f>IF($G$7="CS3",1,"0")</f>
        <v>0</v>
      </c>
      <c r="BJ219" s="123" t="str">
        <f>IF($H$7="CS3",1,"0")</f>
        <v>0</v>
      </c>
      <c r="BK219" s="123" t="str">
        <f>IF(L186="CS3",1,"0")</f>
        <v>0</v>
      </c>
      <c r="BL219" s="123" t="str">
        <f>IF($J$7="CS3",1,"0")</f>
        <v>0</v>
      </c>
      <c r="BM219" s="123" t="str">
        <f>IF($K$7="CS3",1,"0")</f>
        <v>0</v>
      </c>
      <c r="BN219" s="123" t="str">
        <f>IF($L$7="CS3",1,"0")</f>
        <v>0</v>
      </c>
      <c r="BO219" s="123" t="str">
        <f>IF($M$7="CS3",1,"0")</f>
        <v>0</v>
      </c>
      <c r="BP219" s="123" t="str">
        <f>IF($N$7="CS3",1,"0")</f>
        <v>0</v>
      </c>
      <c r="BQ219" s="123" t="str">
        <f>IF($O$7="CS3",1,"0")</f>
        <v>0</v>
      </c>
      <c r="BR219" s="123" t="str">
        <f>IF($P$7="CS3",1,"0")</f>
        <v>0</v>
      </c>
      <c r="BS219" s="123" t="str">
        <f>IF($Q$7="CS3",1,"0")</f>
        <v>0</v>
      </c>
      <c r="BT219" s="123" t="str">
        <f>IF($R$7="CS3",1,"0")</f>
        <v>0</v>
      </c>
      <c r="BU219" s="123" t="str">
        <f>IF($S$7="CS3",1,"0")</f>
        <v>0</v>
      </c>
      <c r="BV219" s="123" t="str">
        <f>IF($T$7="CS3",1,"0")</f>
        <v>0</v>
      </c>
      <c r="BW219" s="123" t="str">
        <f>IF($U$7="CS3",1,"0")</f>
        <v>0</v>
      </c>
    </row>
    <row r="220" spans="57:75" x14ac:dyDescent="0.6">
      <c r="BE220" s="207" t="str">
        <f>$B$8</f>
        <v>colaborador13</v>
      </c>
      <c r="BF220" s="123" t="str">
        <f>IF($D$8="CS3",1,"0")</f>
        <v>0</v>
      </c>
      <c r="BG220" s="123" t="str">
        <f>IF($E$8="CS3",1,"0")</f>
        <v>0</v>
      </c>
      <c r="BH220" s="123" t="str">
        <f>IF($F$8="CS3",1,"0")</f>
        <v>0</v>
      </c>
      <c r="BI220" s="123" t="str">
        <f>IF($G$8="CS3",1,"0")</f>
        <v>0</v>
      </c>
      <c r="BJ220" s="123" t="str">
        <f>IF($H$8="CS3",1,"0")</f>
        <v>0</v>
      </c>
      <c r="BK220" s="123" t="str">
        <f>IF(L187="CS3",1,"0")</f>
        <v>0</v>
      </c>
      <c r="BL220" s="123" t="str">
        <f>IF($J$8="CS3",1,"0")</f>
        <v>0</v>
      </c>
      <c r="BM220" s="123" t="str">
        <f>IF($K$8="CS3",1,"0")</f>
        <v>0</v>
      </c>
      <c r="BN220" s="123" t="str">
        <f>IF($L$8="CS3",1,"0")</f>
        <v>0</v>
      </c>
      <c r="BO220" s="123" t="str">
        <f>IF($M$8="CS3",1,"0")</f>
        <v>0</v>
      </c>
      <c r="BP220" s="123" t="str">
        <f>IF($N$8="CS3",1,"0")</f>
        <v>0</v>
      </c>
      <c r="BQ220" s="123" t="str">
        <f>IF($O$8="CS3",1,"0")</f>
        <v>0</v>
      </c>
      <c r="BR220" s="123" t="str">
        <f>IF($P$8="CS3",1,"0")</f>
        <v>0</v>
      </c>
      <c r="BS220" s="123" t="str">
        <f>IF($Q$8="CS3",1,"0")</f>
        <v>0</v>
      </c>
      <c r="BT220" s="123" t="str">
        <f>IF($R$8="CS3",1,"0")</f>
        <v>0</v>
      </c>
      <c r="BU220" s="123" t="str">
        <f>IF($S$8="CS3",1,"0")</f>
        <v>0</v>
      </c>
      <c r="BV220" s="123" t="str">
        <f>IF($T$8="CS3",1,"0")</f>
        <v>0</v>
      </c>
      <c r="BW220" s="123" t="str">
        <f>IF($U$8="CS3",1,"0")</f>
        <v>0</v>
      </c>
    </row>
    <row r="221" spans="57:75" x14ac:dyDescent="0.6">
      <c r="BE221" s="207" t="str">
        <f>$B$9</f>
        <v>colaborador8</v>
      </c>
      <c r="BF221" s="123" t="str">
        <f>IF($D$9="CS3",1,"0")</f>
        <v>0</v>
      </c>
      <c r="BG221" s="123" t="str">
        <f>IF($E$9="CS3",1,"0")</f>
        <v>0</v>
      </c>
      <c r="BH221" s="123" t="str">
        <f>IF($F$9="CS3",1,"0")</f>
        <v>0</v>
      </c>
      <c r="BI221" s="123" t="str">
        <f>IF($G$9="CS3",1,"0")</f>
        <v>0</v>
      </c>
      <c r="BJ221" s="123" t="str">
        <f>IF($H$9="CS3",1,"0")</f>
        <v>0</v>
      </c>
      <c r="BK221" s="123" t="str">
        <f>IF($I$9="CS3",1,"0")</f>
        <v>0</v>
      </c>
      <c r="BL221" s="123" t="str">
        <f>IF($J$9="CS3",1,"0")</f>
        <v>0</v>
      </c>
      <c r="BM221" s="123" t="str">
        <f>IF($K$9="CS3",1,"0")</f>
        <v>0</v>
      </c>
      <c r="BN221" s="123" t="str">
        <f>IF($L$9="CS3",1,"0")</f>
        <v>0</v>
      </c>
      <c r="BO221" s="123" t="str">
        <f>IF($M$9="CS3",1,"0")</f>
        <v>0</v>
      </c>
      <c r="BP221" s="123" t="str">
        <f>IF($N$9="CS3",1,"0")</f>
        <v>0</v>
      </c>
      <c r="BQ221" s="123" t="str">
        <f>IF($O$9="CS3",1,"0")</f>
        <v>0</v>
      </c>
      <c r="BR221" s="123" t="str">
        <f>IF($P$9="CS3",1,"0")</f>
        <v>0</v>
      </c>
      <c r="BS221" s="123" t="str">
        <f>IF($Q$9="CS3",1,"0")</f>
        <v>0</v>
      </c>
      <c r="BT221" s="123" t="str">
        <f>IF($R$9="CS3",1,"0")</f>
        <v>0</v>
      </c>
      <c r="BU221" s="123" t="str">
        <f>IF($S$9="CS3",1,"0")</f>
        <v>0</v>
      </c>
      <c r="BV221" s="123" t="str">
        <f>IF($T$9="CS3",1,"0")</f>
        <v>0</v>
      </c>
      <c r="BW221" s="123" t="str">
        <f>IF($U$9="CS3",1,"0")</f>
        <v>0</v>
      </c>
    </row>
    <row r="222" spans="57:75" x14ac:dyDescent="0.6">
      <c r="BE222" s="207" t="str">
        <f>$B$10</f>
        <v>colaborador5</v>
      </c>
      <c r="BF222" s="123" t="str">
        <f>IF($D$10="CS3",1,"0")</f>
        <v>0</v>
      </c>
      <c r="BG222" s="123" t="str">
        <f>IF($E$10="CS3",1,"0")</f>
        <v>0</v>
      </c>
      <c r="BH222" s="123" t="str">
        <f>IF($F$10="CS3",1,"0")</f>
        <v>0</v>
      </c>
      <c r="BI222" s="123" t="str">
        <f>IF($G$10="CS3",1,"0")</f>
        <v>0</v>
      </c>
      <c r="BJ222" s="123" t="str">
        <f>IF($H$10="CS3",1,"0")</f>
        <v>0</v>
      </c>
      <c r="BK222" s="123" t="str">
        <f>IF($I$10="CS3",1,"0")</f>
        <v>0</v>
      </c>
      <c r="BL222" s="123" t="str">
        <f>IF($J$10="CS3",1,"0")</f>
        <v>0</v>
      </c>
      <c r="BM222" s="123" t="str">
        <f>IF($K$10="CS3",1,"0")</f>
        <v>0</v>
      </c>
      <c r="BN222" s="123" t="str">
        <f>IF($L$10="CS3",1,"0")</f>
        <v>0</v>
      </c>
      <c r="BO222" s="123" t="str">
        <f>IF($M$10="CS3",1,"0")</f>
        <v>0</v>
      </c>
      <c r="BP222" s="123" t="str">
        <f>IF($N$10="CS3",1,"0")</f>
        <v>0</v>
      </c>
      <c r="BQ222" s="123" t="str">
        <f>IF($O$10="CS3",1,"0")</f>
        <v>0</v>
      </c>
      <c r="BR222" s="123" t="str">
        <f>IF($P$10="CS3",1,"0")</f>
        <v>0</v>
      </c>
      <c r="BS222" s="123" t="str">
        <f>IF($Q$10="CS3",1,"0")</f>
        <v>0</v>
      </c>
      <c r="BT222" s="123" t="str">
        <f>IF($Q$11="CS3",1,"0")</f>
        <v>0</v>
      </c>
      <c r="BU222" s="123" t="str">
        <f>IF($S$10="CS3",1,"0")</f>
        <v>0</v>
      </c>
      <c r="BV222" s="123" t="str">
        <f>IF($T$10="CS3",1,"0")</f>
        <v>0</v>
      </c>
      <c r="BW222" s="123" t="str">
        <f>IF($U$10="CS3",1,"0")</f>
        <v>0</v>
      </c>
    </row>
    <row r="223" spans="57:75" x14ac:dyDescent="0.6">
      <c r="BE223" s="207" t="str">
        <f>$B$11</f>
        <v>colaborador7</v>
      </c>
      <c r="BF223" s="123" t="str">
        <f>IF($D$11="CS3",1,"0")</f>
        <v>0</v>
      </c>
      <c r="BG223" s="123" t="str">
        <f>IF($E$11="CS3",1,"0")</f>
        <v>0</v>
      </c>
      <c r="BH223" s="123" t="str">
        <f>IF($F$11="CS3",1,"0")</f>
        <v>0</v>
      </c>
      <c r="BI223" s="123" t="str">
        <f>IF($G$11="CS3",1,"0")</f>
        <v>0</v>
      </c>
      <c r="BJ223" s="123" t="str">
        <f>IF($H$11="CS3",1,"0")</f>
        <v>0</v>
      </c>
      <c r="BK223" s="123" t="str">
        <f>IF($I$11="CS3",1,"0")</f>
        <v>0</v>
      </c>
      <c r="BL223" s="123" t="str">
        <f>IF($J$11="CS3",1,"0")</f>
        <v>0</v>
      </c>
      <c r="BM223" s="123" t="str">
        <f>IF($K$11="CS3",1,"0")</f>
        <v>0</v>
      </c>
      <c r="BN223" s="123" t="str">
        <f>IF($L$11="CS3",1,"0")</f>
        <v>0</v>
      </c>
      <c r="BO223" s="123" t="str">
        <f>IF($M$11="CS3",1,"0")</f>
        <v>0</v>
      </c>
      <c r="BP223" s="123" t="str">
        <f>IF($N$11="CS3",1,"0")</f>
        <v>0</v>
      </c>
      <c r="BQ223" s="123" t="str">
        <f>IF($O$11="CS3",1,"0")</f>
        <v>0</v>
      </c>
      <c r="BR223" s="123" t="str">
        <f>IF($P$11="CS3",1,"0")</f>
        <v>0</v>
      </c>
      <c r="BS223" s="123" t="str">
        <f>IF($Q$11="CS3",1,"0")</f>
        <v>0</v>
      </c>
      <c r="BT223" s="123" t="str">
        <f>IF($R$11="CS3",1,"0")</f>
        <v>0</v>
      </c>
      <c r="BU223" s="123" t="str">
        <f>IF($S$11="CS3",1,"0")</f>
        <v>0</v>
      </c>
      <c r="BV223" s="123" t="str">
        <f>IF($T$11="CS3",1,"0")</f>
        <v>0</v>
      </c>
      <c r="BW223" s="123" t="str">
        <f>IF(X190="CS3",1,"0")</f>
        <v>0</v>
      </c>
    </row>
    <row r="224" spans="57:75" x14ac:dyDescent="0.6">
      <c r="BE224" s="207" t="str">
        <f>$B$12</f>
        <v>colaborador14</v>
      </c>
      <c r="BF224" s="123" t="str">
        <f>IF($D$12="CS3",1,"0")</f>
        <v>0</v>
      </c>
      <c r="BG224" s="123" t="str">
        <f>IF($E$12="CS3",1,"0")</f>
        <v>0</v>
      </c>
      <c r="BH224" s="123" t="str">
        <f>IF($F$12="CS3",1,"0")</f>
        <v>0</v>
      </c>
      <c r="BI224" s="123" t="str">
        <f>IF($G$12="CS3",1,"0")</f>
        <v>0</v>
      </c>
      <c r="BJ224" s="123" t="str">
        <f>IF($H$12="CS3",1,"0")</f>
        <v>0</v>
      </c>
      <c r="BK224" s="123" t="str">
        <f>IF($I$12="CS3",1,"0")</f>
        <v>0</v>
      </c>
      <c r="BL224" s="123" t="str">
        <f>IF($J$12="CS3",1,"0")</f>
        <v>0</v>
      </c>
      <c r="BM224" s="123" t="str">
        <f>IF($K$12="CS3",1,"0")</f>
        <v>0</v>
      </c>
      <c r="BN224" s="123" t="str">
        <f>IF($L$12="CS3",1,"0")</f>
        <v>0</v>
      </c>
      <c r="BO224" s="123" t="str">
        <f>IF($M$12="CS3",1,"0")</f>
        <v>0</v>
      </c>
      <c r="BP224" s="123" t="str">
        <f>IF($N$12="CS3",1,"0")</f>
        <v>0</v>
      </c>
      <c r="BQ224" s="123" t="str">
        <f>IF($O$12="CS3",1,"0")</f>
        <v>0</v>
      </c>
      <c r="BR224" s="123" t="str">
        <f>IF($P$12="CS3",1,"0")</f>
        <v>0</v>
      </c>
      <c r="BS224" s="123" t="str">
        <f>IF($Q$12="CS3",1,"0")</f>
        <v>0</v>
      </c>
      <c r="BT224" s="123" t="str">
        <f>IF($R$12="CS3",1,"0")</f>
        <v>0</v>
      </c>
      <c r="BU224" s="123" t="str">
        <f>IF($S$12="CS3",1,"0")</f>
        <v>0</v>
      </c>
      <c r="BV224" s="123" t="str">
        <f>IF($T$12="CS3",1,"0")</f>
        <v>0</v>
      </c>
      <c r="BW224" s="123" t="str">
        <f>IF($U$12="CS3",1,"0")</f>
        <v>0</v>
      </c>
    </row>
    <row r="225" spans="57:75" x14ac:dyDescent="0.6">
      <c r="BE225" s="207" t="str">
        <f>$B$13</f>
        <v>colaborador4</v>
      </c>
      <c r="BF225" s="123" t="str">
        <f>IF($D$13="CS3",1,"0")</f>
        <v>0</v>
      </c>
      <c r="BG225" s="123" t="str">
        <f>IF($E$13="CS3",1,"0")</f>
        <v>0</v>
      </c>
      <c r="BH225" s="123" t="str">
        <f>IF($F$13="CS3",1,"0")</f>
        <v>0</v>
      </c>
      <c r="BI225" s="123" t="str">
        <f>IF($G$13="CS3",1,"0")</f>
        <v>0</v>
      </c>
      <c r="BJ225" s="123" t="str">
        <f>IF($H$13="CS3",1,"0")</f>
        <v>0</v>
      </c>
      <c r="BK225" s="123" t="str">
        <f>IF($I$13="CS3",1,"0")</f>
        <v>0</v>
      </c>
      <c r="BL225" s="123" t="str">
        <f>IF($J$13="CS3",1,"0")</f>
        <v>0</v>
      </c>
      <c r="BM225" s="123" t="str">
        <f>IF($K$13="CS3",1,"0")</f>
        <v>0</v>
      </c>
      <c r="BN225" s="123" t="str">
        <f>IF($L$13="CS3",1,"0")</f>
        <v>0</v>
      </c>
      <c r="BO225" s="123" t="str">
        <f>IF($M$13="CS3",1,"0")</f>
        <v>0</v>
      </c>
      <c r="BP225" s="123" t="str">
        <f>IF($N$13="CS3",1,"0")</f>
        <v>0</v>
      </c>
      <c r="BQ225" s="123" t="str">
        <f>IF($O$13="CS3",1,"0")</f>
        <v>0</v>
      </c>
      <c r="BR225" s="123" t="str">
        <f>IF($P$13="CS3",1,"0")</f>
        <v>0</v>
      </c>
      <c r="BS225" s="123" t="str">
        <f>IF($Q$13="CS3",1,"0")</f>
        <v>0</v>
      </c>
      <c r="BT225" s="123" t="str">
        <f>IF($R$13="CS3",1,"0")</f>
        <v>0</v>
      </c>
      <c r="BU225" s="123" t="str">
        <f>IF($S$13="CS3",1,"0")</f>
        <v>0</v>
      </c>
      <c r="BV225" s="123" t="str">
        <f>IF($T$13="CS3",1,"0")</f>
        <v>0</v>
      </c>
      <c r="BW225" s="123" t="str">
        <f>IF($U$13="CS3",1,"0")</f>
        <v>0</v>
      </c>
    </row>
    <row r="226" spans="57:75" x14ac:dyDescent="0.6">
      <c r="BE226" s="207" t="str">
        <f>$B$14</f>
        <v>colaborador3</v>
      </c>
      <c r="BF226" s="123" t="str">
        <f>IF($D$14="CS3",1,"0")</f>
        <v>0</v>
      </c>
      <c r="BG226" s="123" t="str">
        <f>IF($E$14="CS3",1,"0")</f>
        <v>0</v>
      </c>
      <c r="BH226" s="123" t="str">
        <f>IF($F$14="CS3",1,"0")</f>
        <v>0</v>
      </c>
      <c r="BI226" s="123" t="str">
        <f>IF($G$14="CS3",1,"0")</f>
        <v>0</v>
      </c>
      <c r="BJ226" s="123" t="str">
        <f>IF($H$14="CS3",1,"0")</f>
        <v>0</v>
      </c>
      <c r="BK226" s="123" t="str">
        <f>IF($I$14="CS3",1,"0")</f>
        <v>0</v>
      </c>
      <c r="BL226" s="123" t="str">
        <f>IF($J$14="CS3",1,"0")</f>
        <v>0</v>
      </c>
      <c r="BM226" s="123" t="str">
        <f>IF($K$14="CS3",1,"0")</f>
        <v>0</v>
      </c>
      <c r="BN226" s="123" t="str">
        <f>IF($L$14="CS3",1,"0")</f>
        <v>0</v>
      </c>
      <c r="BO226" s="123" t="str">
        <f>IF($M$14="CS3",1,"0")</f>
        <v>0</v>
      </c>
      <c r="BP226" s="123" t="str">
        <f>IF($N$14="CS3",1,"0")</f>
        <v>0</v>
      </c>
      <c r="BQ226" s="123" t="str">
        <f>IF($O$14="CS3",1,"0")</f>
        <v>0</v>
      </c>
      <c r="BR226" s="123" t="str">
        <f>IF($P$14="CS3",1,"0")</f>
        <v>0</v>
      </c>
      <c r="BS226" s="123" t="str">
        <f>IF($Q$14="CS3",1,"0")</f>
        <v>0</v>
      </c>
      <c r="BT226" s="123" t="str">
        <f>IF($R$14="CS3",1,"0")</f>
        <v>0</v>
      </c>
      <c r="BU226" s="123" t="str">
        <f>IF($S$14="CS3",1,"0")</f>
        <v>0</v>
      </c>
      <c r="BV226" s="123" t="str">
        <f>IF($T$14="CS3",1,"0")</f>
        <v>0</v>
      </c>
      <c r="BW226" s="123" t="str">
        <f>IF($U$14="CS3",1,"0")</f>
        <v>0</v>
      </c>
    </row>
    <row r="227" spans="57:75" x14ac:dyDescent="0.6">
      <c r="BE227" s="207" t="str">
        <f>$B$15</f>
        <v>colaborador15</v>
      </c>
      <c r="BF227" s="123" t="str">
        <f>IF($D$15="CS3",1,"0")</f>
        <v>0</v>
      </c>
      <c r="BG227" s="123" t="str">
        <f>IF($E$15="CS3",1,"0")</f>
        <v>0</v>
      </c>
      <c r="BH227" s="123" t="str">
        <f>IF($F$15="CS3",1,"0")</f>
        <v>0</v>
      </c>
      <c r="BI227" s="123" t="str">
        <f>IF($G$15="CS3",1,"0")</f>
        <v>0</v>
      </c>
      <c r="BJ227" s="123" t="str">
        <f>IF($H$15="CS3",1,"0")</f>
        <v>0</v>
      </c>
      <c r="BK227" s="123" t="str">
        <f>IF($I$15="CS3",1,"0")</f>
        <v>0</v>
      </c>
      <c r="BL227" s="123" t="str">
        <f>IF($J$15="CS3",1,"0")</f>
        <v>0</v>
      </c>
      <c r="BM227" s="123" t="str">
        <f>IF($K$15="CS3",1,"0")</f>
        <v>0</v>
      </c>
      <c r="BN227" s="123" t="str">
        <f>IF($L$15="CS3",1,"0")</f>
        <v>0</v>
      </c>
      <c r="BO227" s="123" t="str">
        <f>IF($M$15="CS3",1,"0")</f>
        <v>0</v>
      </c>
      <c r="BP227" s="123" t="str">
        <f>IF($N$15="CS3",1,"0")</f>
        <v>0</v>
      </c>
      <c r="BQ227" s="123" t="str">
        <f>IF($O$15="CS3",1,"0")</f>
        <v>0</v>
      </c>
      <c r="BR227" s="123" t="str">
        <f>IF($P$15="CS3",1,"0")</f>
        <v>0</v>
      </c>
      <c r="BS227" s="123" t="str">
        <f>IF($Q$15="CS3",1,"0")</f>
        <v>0</v>
      </c>
      <c r="BT227" s="123" t="str">
        <f>IF($R$15="CS3",1,"0")</f>
        <v>0</v>
      </c>
      <c r="BU227" s="123" t="str">
        <f>IF($S$15="CS3",1,"0")</f>
        <v>0</v>
      </c>
      <c r="BV227" s="123" t="str">
        <f>IF($T$15="CS3",1,"0")</f>
        <v>0</v>
      </c>
      <c r="BW227" s="123" t="str">
        <f>IF($U$15="CS3",1,"0")</f>
        <v>0</v>
      </c>
    </row>
    <row r="228" spans="57:75" x14ac:dyDescent="0.6">
      <c r="BE228" s="207" t="str">
        <f>$B$16</f>
        <v>colaborador9</v>
      </c>
      <c r="BF228" s="123" t="str">
        <f>IF($D$16="CS3",1,"0")</f>
        <v>0</v>
      </c>
      <c r="BG228" s="123" t="str">
        <f>IF($E$16="CS3",1,"0")</f>
        <v>0</v>
      </c>
      <c r="BH228" s="123" t="str">
        <f>IF($F$16="CS3",1,"0")</f>
        <v>0</v>
      </c>
      <c r="BI228" s="123" t="str">
        <f>IF($G$16="CS3",1,"0")</f>
        <v>0</v>
      </c>
      <c r="BJ228" s="123" t="str">
        <f>IF($H$16="CS3",1,"0")</f>
        <v>0</v>
      </c>
      <c r="BK228" s="123" t="str">
        <f>IF($I$16="CS3",1,"0")</f>
        <v>0</v>
      </c>
      <c r="BL228" s="123" t="str">
        <f>IF($J$16="CS3",1,"0")</f>
        <v>0</v>
      </c>
      <c r="BM228" s="123" t="str">
        <f>IF($K$16="CS3",1,"0")</f>
        <v>0</v>
      </c>
      <c r="BN228" s="123" t="str">
        <f>IF($L$18="CS3",1,"0")</f>
        <v>0</v>
      </c>
      <c r="BO228" s="123" t="str">
        <f>IF($M$16="CS3",1,"0")</f>
        <v>0</v>
      </c>
      <c r="BP228" s="123" t="str">
        <f>IF($N$16="CS3",1,"0")</f>
        <v>0</v>
      </c>
      <c r="BQ228" s="123" t="str">
        <f>IF($O$16="CS3",1,"0")</f>
        <v>0</v>
      </c>
      <c r="BR228" s="123" t="str">
        <f>IF($P$16="CS3",1,"0")</f>
        <v>0</v>
      </c>
      <c r="BS228" s="123" t="str">
        <f>IF($Q$16="CS3",1,"0")</f>
        <v>0</v>
      </c>
      <c r="BT228" s="123" t="str">
        <f>IF($R$16="CS3",1,"0")</f>
        <v>0</v>
      </c>
      <c r="BU228" s="123" t="str">
        <f>IF($S$16="CS3",1,"0")</f>
        <v>0</v>
      </c>
      <c r="BV228" s="123" t="str">
        <f>IF($T$16="CS3",1,"0")</f>
        <v>0</v>
      </c>
      <c r="BW228" s="123" t="str">
        <f>IF($U$16="CS3",1,"0")</f>
        <v>0</v>
      </c>
    </row>
    <row r="229" spans="57:75" x14ac:dyDescent="0.6">
      <c r="BE229" s="207" t="str">
        <f>$B$17</f>
        <v>colaborador12</v>
      </c>
      <c r="BF229" s="123" t="str">
        <f>IF($D$17="CS3",1,"0")</f>
        <v>0</v>
      </c>
      <c r="BG229" s="123" t="str">
        <f>IF($E$17="CS3",1,"0")</f>
        <v>0</v>
      </c>
      <c r="BH229" s="123" t="str">
        <f>IF($F$17="CS3",1,"0")</f>
        <v>0</v>
      </c>
      <c r="BI229" s="123" t="str">
        <f>IF($G$17="CS3",1,"0")</f>
        <v>0</v>
      </c>
      <c r="BJ229" s="123" t="str">
        <f>IF($H$17="CS3",1,"0")</f>
        <v>0</v>
      </c>
      <c r="BK229" s="123" t="str">
        <f>IF($I$17="CS3",1,"0")</f>
        <v>0</v>
      </c>
      <c r="BL229" s="123" t="str">
        <f>IF($J$17="CS3",1,"0")</f>
        <v>0</v>
      </c>
      <c r="BM229" s="123" t="str">
        <f>IF($K$17="CS3",1,"0")</f>
        <v>0</v>
      </c>
      <c r="BN229" s="123" t="str">
        <f>IF($L$19="CS3",1,"0")</f>
        <v>0</v>
      </c>
      <c r="BO229" s="123" t="str">
        <f>IF($M$17="CS3",1,"0")</f>
        <v>0</v>
      </c>
      <c r="BP229" s="123" t="str">
        <f>IF($N$17="CS3",1,"0")</f>
        <v>0</v>
      </c>
      <c r="BQ229" s="123" t="str">
        <f>IF($O$17="CS3",1,"0")</f>
        <v>0</v>
      </c>
      <c r="BR229" s="123" t="str">
        <f>IF($P$17="CS3",1,"0")</f>
        <v>0</v>
      </c>
      <c r="BS229" s="123" t="str">
        <f>IF($Q$17="CS3",1,"0")</f>
        <v>0</v>
      </c>
      <c r="BT229" s="123" t="str">
        <f>IF($R$17="CS3",1,"0")</f>
        <v>0</v>
      </c>
      <c r="BU229" s="123" t="str">
        <f>IF($S$17="CS3",1,"0")</f>
        <v>0</v>
      </c>
      <c r="BV229" s="123" t="str">
        <f>IF($T$17="CS3",1,"0")</f>
        <v>0</v>
      </c>
      <c r="BW229" s="123" t="str">
        <f>IF($U$17="CS3",1,"0")</f>
        <v>0</v>
      </c>
    </row>
    <row r="230" spans="57:75" x14ac:dyDescent="0.6">
      <c r="BE230" s="207" t="str">
        <f>$B$18</f>
        <v>colaborador2</v>
      </c>
      <c r="BF230" s="123" t="str">
        <f>IF($D$21="CS3",1,"0")</f>
        <v>0</v>
      </c>
      <c r="BG230" s="123" t="str">
        <f>IF($E$21="CS3",1,"0")</f>
        <v>0</v>
      </c>
      <c r="BH230" s="123" t="str">
        <f>IF($F$21="CS3",1,"0")</f>
        <v>0</v>
      </c>
      <c r="BI230" s="123" t="str">
        <f>IF($G$21="CS3",1,"0")</f>
        <v>0</v>
      </c>
      <c r="BJ230" s="123" t="str">
        <f>IF($H$21="CS3",1,"0")</f>
        <v>0</v>
      </c>
      <c r="BK230" s="123" t="str">
        <f>IF($I$21="CS3",1,"0")</f>
        <v>0</v>
      </c>
      <c r="BL230" s="123" t="str">
        <f>IF($J$21="CS3",1,"0")</f>
        <v>0</v>
      </c>
      <c r="BM230" s="123" t="str">
        <f>IF($K$21="CS3",1,"0")</f>
        <v>0</v>
      </c>
      <c r="BN230" s="123" t="str">
        <f>IF($L$21="CS3",1,"0")</f>
        <v>0</v>
      </c>
      <c r="BO230" s="123" t="str">
        <f>IF($M$21="CS3",1,"0")</f>
        <v>0</v>
      </c>
      <c r="BP230" s="123" t="str">
        <f>IF($N$21="CS3",1,"0")</f>
        <v>0</v>
      </c>
      <c r="BQ230" s="123" t="str">
        <f>IF($O$21="CS3",1,"0")</f>
        <v>0</v>
      </c>
      <c r="BR230" s="123" t="str">
        <f>IF($P$21="CS3",1,"0")</f>
        <v>0</v>
      </c>
      <c r="BS230" s="123" t="str">
        <f>IF($Q$21="CS3",1,"0")</f>
        <v>0</v>
      </c>
      <c r="BT230" s="123" t="str">
        <f>IF($R$21="CS3",1,"0")</f>
        <v>0</v>
      </c>
      <c r="BU230" s="123" t="str">
        <f>IF($S$21="CS3",1,"0")</f>
        <v>0</v>
      </c>
      <c r="BV230" s="123" t="str">
        <f>IF($T$21="CS3",1,"0")</f>
        <v>0</v>
      </c>
      <c r="BW230" s="123" t="str">
        <f>IF($U$21="CS3",1,"0")</f>
        <v>0</v>
      </c>
    </row>
    <row r="231" spans="57:75" x14ac:dyDescent="0.6">
      <c r="BE231" s="207" t="str">
        <f>$B$19</f>
        <v>colaborador18</v>
      </c>
      <c r="BF231" s="208" t="str">
        <f>IF($D$19="CS3",1,"0")</f>
        <v>0</v>
      </c>
      <c r="BG231" s="208" t="str">
        <f>IF($E$19="CS3",1,"0")</f>
        <v>0</v>
      </c>
      <c r="BH231" s="208" t="str">
        <f>IF($F$19="CS3",1,"0")</f>
        <v>0</v>
      </c>
      <c r="BI231" s="208" t="str">
        <f>IF($G$19="CS3",1,"0")</f>
        <v>0</v>
      </c>
      <c r="BJ231" s="208" t="str">
        <f>IF($H$19="CS3",1,"0")</f>
        <v>0</v>
      </c>
      <c r="BK231" s="208" t="str">
        <f>IF($I$19="CS3",1,"0")</f>
        <v>0</v>
      </c>
      <c r="BL231" s="208" t="str">
        <f>IF($J$19="CS3",1,"0")</f>
        <v>0</v>
      </c>
      <c r="BM231" s="208" t="str">
        <f>IF($K$19="CS3",1,"0")</f>
        <v>0</v>
      </c>
      <c r="BN231" s="208" t="str">
        <f>IF($L$19="CS3",1,"0")</f>
        <v>0</v>
      </c>
      <c r="BO231" s="208" t="str">
        <f>IF($M$19="CS3",1,"0")</f>
        <v>0</v>
      </c>
      <c r="BP231" s="208" t="str">
        <f>IF($N$19="CS3",1,"0")</f>
        <v>0</v>
      </c>
      <c r="BQ231" s="208" t="str">
        <f>IF($O$19="CS3",1,"0")</f>
        <v>0</v>
      </c>
      <c r="BR231" s="208" t="str">
        <f>IF($P$19="CS3",1,"0")</f>
        <v>0</v>
      </c>
      <c r="BS231" s="208" t="str">
        <f>IF($Q$19="CS3",1,"0")</f>
        <v>0</v>
      </c>
      <c r="BT231" s="208" t="str">
        <f>IF($R$19="CS3",1,"0")</f>
        <v>0</v>
      </c>
      <c r="BU231" s="208" t="str">
        <f>IF($S$19="CS3",1,"0")</f>
        <v>0</v>
      </c>
      <c r="BV231" s="208" t="str">
        <f>IF($T$19="CS3",1,"0")</f>
        <v>0</v>
      </c>
      <c r="BW231" s="208" t="str">
        <f>IF($U$19="CS3",1,"0")</f>
        <v>0</v>
      </c>
    </row>
    <row r="232" spans="57:75" x14ac:dyDescent="0.6">
      <c r="BE232" s="207" t="str">
        <f>$B$20</f>
        <v>colaborador16</v>
      </c>
      <c r="BF232" s="208" t="str">
        <f>IF($D$20="CS3",1,"0")</f>
        <v>0</v>
      </c>
      <c r="BG232" s="208" t="str">
        <f>IF($E$20="CS3",1,"0")</f>
        <v>0</v>
      </c>
      <c r="BH232" s="208" t="str">
        <f>IF($F$20="CS3",1,"0")</f>
        <v>0</v>
      </c>
      <c r="BI232" s="208" t="str">
        <f>IF($G$20="CS3",1,"0")</f>
        <v>0</v>
      </c>
      <c r="BJ232" s="208" t="str">
        <f>IF($H$20="CS3",1,"0")</f>
        <v>0</v>
      </c>
      <c r="BK232" s="208" t="str">
        <f>IF($I$20="CS3",1,"0")</f>
        <v>0</v>
      </c>
      <c r="BL232" s="208" t="str">
        <f>IF($J$20="CS3",1,"0")</f>
        <v>0</v>
      </c>
      <c r="BM232" s="208" t="str">
        <f>IF($K$20="CS3",1,"0")</f>
        <v>0</v>
      </c>
      <c r="BN232" s="208" t="str">
        <f>IF($L$20="CS3",1,"0")</f>
        <v>0</v>
      </c>
      <c r="BO232" s="208" t="str">
        <f>IF($M$20="CS3",1,"0")</f>
        <v>0</v>
      </c>
      <c r="BP232" s="208" t="str">
        <f>IF($N$20="CS3",1,"0")</f>
        <v>0</v>
      </c>
      <c r="BQ232" s="208" t="str">
        <f>IF($O$20="CS3",1,"0")</f>
        <v>0</v>
      </c>
      <c r="BR232" s="208" t="str">
        <f>IF($P$20="CS3",1,"0")</f>
        <v>0</v>
      </c>
      <c r="BS232" s="208" t="str">
        <f>IF($Q$20="CS3",1,"0")</f>
        <v>0</v>
      </c>
      <c r="BT232" s="208" t="str">
        <f>IF($R$20="CS3",1,"0")</f>
        <v>0</v>
      </c>
      <c r="BU232" s="208" t="str">
        <f>IF($S$20="CS3",1,"0")</f>
        <v>0</v>
      </c>
      <c r="BV232" s="208" t="str">
        <f>IF($T$20="CS3",1,"0")</f>
        <v>0</v>
      </c>
      <c r="BW232" s="208" t="str">
        <f>IF($U$20="CS3",1,"0")</f>
        <v>0</v>
      </c>
    </row>
    <row r="233" spans="57:75" x14ac:dyDescent="0.6">
      <c r="BE233" s="207" t="str">
        <f>$B$21</f>
        <v>colaborador17</v>
      </c>
      <c r="BF233" s="208" t="str">
        <f>IF($D$21="CS3",1,"0")</f>
        <v>0</v>
      </c>
      <c r="BG233" s="208" t="str">
        <f>IF($E$21="CS3",1,"0")</f>
        <v>0</v>
      </c>
      <c r="BH233" s="208" t="str">
        <f>IF($F$21="CS3",1,"0")</f>
        <v>0</v>
      </c>
      <c r="BI233" s="208" t="str">
        <f>IF($G$21="CS3",1,"0")</f>
        <v>0</v>
      </c>
      <c r="BJ233" s="208" t="str">
        <f>IF($H$21="CS3",1,"0")</f>
        <v>0</v>
      </c>
      <c r="BK233" s="208" t="str">
        <f>IF($I$21="CS3",1,"0")</f>
        <v>0</v>
      </c>
      <c r="BL233" s="208" t="str">
        <f>IF($J$21="CS3",1,"0")</f>
        <v>0</v>
      </c>
      <c r="BM233" s="208" t="str">
        <f>IF($K$21="CS3",1,"0")</f>
        <v>0</v>
      </c>
      <c r="BN233" s="208" t="str">
        <f>IF($L$21="CS3",1,"0")</f>
        <v>0</v>
      </c>
      <c r="BO233" s="208" t="str">
        <f>IF($M$21="CS3",1,"0")</f>
        <v>0</v>
      </c>
      <c r="BP233" s="208" t="str">
        <f>IF($N$21="CS3",1,"0")</f>
        <v>0</v>
      </c>
      <c r="BQ233" s="208" t="str">
        <f>IF($O$21="CS3",1,"0")</f>
        <v>0</v>
      </c>
      <c r="BR233" s="208" t="str">
        <f>IF($P$21="CS3",1,"0")</f>
        <v>0</v>
      </c>
      <c r="BS233" s="208" t="str">
        <f>IF($Q$21="CS3",1,"0")</f>
        <v>0</v>
      </c>
      <c r="BT233" s="208" t="str">
        <f>IF($R$21="CS3",1,"0")</f>
        <v>0</v>
      </c>
      <c r="BU233" s="208" t="str">
        <f>IF($S$21="CS3",1,"0")</f>
        <v>0</v>
      </c>
      <c r="BV233" s="208" t="str">
        <f>IF($T$21="CS3",1,"0")</f>
        <v>0</v>
      </c>
      <c r="BW233" s="208" t="str">
        <f>IF($U$21="CS3",1,"0")</f>
        <v>0</v>
      </c>
    </row>
    <row r="234" spans="57:75" x14ac:dyDescent="0.6">
      <c r="BE234" s="38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210"/>
      <c r="BT234" s="210"/>
      <c r="BU234" s="210"/>
      <c r="BV234" s="210"/>
      <c r="BW234" s="210"/>
    </row>
    <row r="235" spans="57:75" x14ac:dyDescent="0.6">
      <c r="BE235" s="241" t="s">
        <v>74</v>
      </c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42"/>
      <c r="BU235" s="242"/>
      <c r="BV235" s="242"/>
      <c r="BW235" s="243"/>
    </row>
    <row r="236" spans="57:75" x14ac:dyDescent="0.6">
      <c r="BE236" s="207" t="str">
        <f>$B$5</f>
        <v>colaborador1</v>
      </c>
      <c r="BF236" s="123" t="str">
        <f>IF($D$5="CS1|CS3",1,"0")</f>
        <v>0</v>
      </c>
      <c r="BG236" s="123" t="str">
        <f>IF($E$5="CS1|CS3",1,"0")</f>
        <v>0</v>
      </c>
      <c r="BH236" s="123" t="str">
        <f>IF($F$5="CS1|CS3",1,"0")</f>
        <v>0</v>
      </c>
      <c r="BI236" s="123" t="str">
        <f>IF($G$5="CS1|CS3",1,"0")</f>
        <v>0</v>
      </c>
      <c r="BJ236" s="123" t="str">
        <f>IF($H$5="CS1|CS3",1,"0")</f>
        <v>0</v>
      </c>
      <c r="BK236" s="123" t="str">
        <f>IF(L203="CS1|CS3",1,"0")</f>
        <v>0</v>
      </c>
      <c r="BL236" s="123" t="str">
        <f>IF($J$5="CS1|CS3",1,"0")</f>
        <v>0</v>
      </c>
      <c r="BM236" s="123" t="str">
        <f>IF($K$5="CS1|CS3",1,"0")</f>
        <v>0</v>
      </c>
      <c r="BN236" s="123" t="str">
        <f>IF($L$5="CS1|CS3",1,"0")</f>
        <v>0</v>
      </c>
      <c r="BO236" s="123" t="str">
        <f>IF($M$5="CS1|CS3",1,"0")</f>
        <v>0</v>
      </c>
      <c r="BP236" s="123" t="str">
        <f>IF($N$5="CS1|CS3",1,"0")</f>
        <v>0</v>
      </c>
      <c r="BQ236" s="123" t="str">
        <f>IF($O$5="CS1|CS3",1,"0")</f>
        <v>0</v>
      </c>
      <c r="BR236" s="123" t="str">
        <f>IF($P$5="CS1|CS3",1,"0")</f>
        <v>0</v>
      </c>
      <c r="BS236" s="123" t="str">
        <f>IF($Q$5="CS1|CS3",1,"0")</f>
        <v>0</v>
      </c>
      <c r="BT236" s="123" t="str">
        <f>IF($R$5="CS1|CS3",1,"0")</f>
        <v>0</v>
      </c>
      <c r="BU236" s="123" t="str">
        <f>IF($S$5="CS1|CS3",1,"0")</f>
        <v>0</v>
      </c>
      <c r="BV236" s="123" t="str">
        <f>IF($T$5="CS1|CS3",1,"0")</f>
        <v>0</v>
      </c>
      <c r="BW236" s="123" t="str">
        <f>IF($U$5="CS1|CS3",1,"0")</f>
        <v>0</v>
      </c>
    </row>
    <row r="237" spans="57:75" x14ac:dyDescent="0.6">
      <c r="BE237" s="207" t="str">
        <f>$B$6</f>
        <v>colaborador6</v>
      </c>
      <c r="BF237" s="123" t="str">
        <f>IF($D$6="CS1|CS3",1,"0")</f>
        <v>0</v>
      </c>
      <c r="BG237" s="123" t="str">
        <f>IF($E$6="CS1|CS3",1,"0")</f>
        <v>0</v>
      </c>
      <c r="BH237" s="123" t="str">
        <f>IF($F$6="CS1|CS3",1,"0")</f>
        <v>0</v>
      </c>
      <c r="BI237" s="123" t="str">
        <f>IF($G$6="CS1|CS3",1,"0")</f>
        <v>0</v>
      </c>
      <c r="BJ237" s="123" t="str">
        <f>IF($H$6="CS1|CS3",1,"0")</f>
        <v>0</v>
      </c>
      <c r="BK237" s="123" t="str">
        <f>IF(L204="CS1|CS3",1,"0")</f>
        <v>0</v>
      </c>
      <c r="BL237" s="123" t="str">
        <f>IF($J$6="CS1|CS3",1,"0")</f>
        <v>0</v>
      </c>
      <c r="BM237" s="123" t="str">
        <f>IF($K$6="CS1|CS3",1,"0")</f>
        <v>0</v>
      </c>
      <c r="BN237" s="123" t="str">
        <f>IF($L$6="CS1|CS3",1,"0")</f>
        <v>0</v>
      </c>
      <c r="BO237" s="123" t="str">
        <f>IF($M$6="CS1|CS3",1,"0")</f>
        <v>0</v>
      </c>
      <c r="BP237" s="123" t="str">
        <f>IF($N$6="CS1|CS3",1,"0")</f>
        <v>0</v>
      </c>
      <c r="BQ237" s="123" t="str">
        <f>IF($O$6="CS1|CS3",1,"0")</f>
        <v>0</v>
      </c>
      <c r="BR237" s="123" t="str">
        <f>IF(S204="CS1|CS3",1,"0")</f>
        <v>0</v>
      </c>
      <c r="BS237" s="123" t="str">
        <f>IF($Q$6="CS1|CS3",1,"0")</f>
        <v>0</v>
      </c>
      <c r="BT237" s="123" t="str">
        <f>IF($R$6="CS1|CS3",1,"0")</f>
        <v>0</v>
      </c>
      <c r="BU237" s="123" t="str">
        <f>IF($S$6="CS1|CS3",1,"0")</f>
        <v>0</v>
      </c>
      <c r="BV237" s="123" t="str">
        <f>IF($T$6="CS1|CS3",1,"0")</f>
        <v>0</v>
      </c>
      <c r="BW237" s="123" t="str">
        <f>IF($U$6="CS1|CS3",1,"0")</f>
        <v>0</v>
      </c>
    </row>
    <row r="238" spans="57:75" x14ac:dyDescent="0.6">
      <c r="BE238" s="207" t="str">
        <f>$B$7</f>
        <v>colaborador10</v>
      </c>
      <c r="BF238" s="123" t="str">
        <f>IF($D$7="CS1|CS3",1,"0")</f>
        <v>0</v>
      </c>
      <c r="BG238" s="123" t="str">
        <f>IF($E$7="CS1|CS3",1,"0")</f>
        <v>0</v>
      </c>
      <c r="BH238" s="123" t="str">
        <f>IF($F$7="CS1|CS3",1,"0")</f>
        <v>0</v>
      </c>
      <c r="BI238" s="123" t="str">
        <f>IF($G$7="CS1|CS3",1,"0")</f>
        <v>0</v>
      </c>
      <c r="BJ238" s="123" t="str">
        <f>IF($H$7="CS1|CS3",1,"0")</f>
        <v>0</v>
      </c>
      <c r="BK238" s="123" t="str">
        <f>IF(L205="CS1|CS3",1,"0")</f>
        <v>0</v>
      </c>
      <c r="BL238" s="123" t="str">
        <f>IF($J$7="CS1|CS3",1,"0")</f>
        <v>0</v>
      </c>
      <c r="BM238" s="123" t="str">
        <f>IF($K$7="CS1|CS3",1,"0")</f>
        <v>0</v>
      </c>
      <c r="BN238" s="123" t="str">
        <f>IF($L$7="CS1|CS3",1,"0")</f>
        <v>0</v>
      </c>
      <c r="BO238" s="123" t="str">
        <f>IF($M$7="CS1|CS3",1,"0")</f>
        <v>0</v>
      </c>
      <c r="BP238" s="123" t="str">
        <f>IF($N$7="CS1|CS3",1,"0")</f>
        <v>0</v>
      </c>
      <c r="BQ238" s="123" t="str">
        <f>IF($O$7="CS1|CS3",1,"0")</f>
        <v>0</v>
      </c>
      <c r="BR238" s="123" t="str">
        <f>IF($P$7="CS1|CS3",1,"0")</f>
        <v>0</v>
      </c>
      <c r="BS238" s="123" t="str">
        <f>IF($Q$7="CS1|CS3",1,"0")</f>
        <v>0</v>
      </c>
      <c r="BT238" s="123" t="str">
        <f>IF($R$7="CS1|CS3",1,"0")</f>
        <v>0</v>
      </c>
      <c r="BU238" s="123" t="str">
        <f>IF($S$7="CS1|CS3",1,"0")</f>
        <v>0</v>
      </c>
      <c r="BV238" s="123" t="str">
        <f>IF($T$7="CS1|CS3",1,"0")</f>
        <v>0</v>
      </c>
      <c r="BW238" s="123" t="str">
        <f>IF($U$7="CS1|CS3",1,"0")</f>
        <v>0</v>
      </c>
    </row>
    <row r="239" spans="57:75" x14ac:dyDescent="0.6">
      <c r="BE239" s="207" t="str">
        <f>$B$8</f>
        <v>colaborador13</v>
      </c>
      <c r="BF239" s="123" t="str">
        <f>IF($D$8="CS1|CS3",1,"0")</f>
        <v>0</v>
      </c>
      <c r="BG239" s="123" t="str">
        <f>IF($E$8="CS1|CS3",1,"0")</f>
        <v>0</v>
      </c>
      <c r="BH239" s="123" t="str">
        <f>IF($F$8="CS1|CS3",1,"0")</f>
        <v>0</v>
      </c>
      <c r="BI239" s="123" t="str">
        <f>IF($G$8="CS1|CS3",1,"0")</f>
        <v>0</v>
      </c>
      <c r="BJ239" s="123" t="str">
        <f>IF($H$8="CS1|CS3",1,"0")</f>
        <v>0</v>
      </c>
      <c r="BK239" s="123" t="str">
        <f>IF(L206="CS1|CS3",1,"0")</f>
        <v>0</v>
      </c>
      <c r="BL239" s="123" t="str">
        <f>IF($J$8="CS1|CS3",1,"0")</f>
        <v>0</v>
      </c>
      <c r="BM239" s="123" t="str">
        <f>IF($K$8="CS1|CS3",1,"0")</f>
        <v>0</v>
      </c>
      <c r="BN239" s="123" t="str">
        <f>IF($L$8="CS1|CS3",1,"0")</f>
        <v>0</v>
      </c>
      <c r="BO239" s="123" t="str">
        <f>IF($M$8="CS1|CS3",1,"0")</f>
        <v>0</v>
      </c>
      <c r="BP239" s="123" t="str">
        <f>IF($N$8="CS1|CS3",1,"0")</f>
        <v>0</v>
      </c>
      <c r="BQ239" s="123" t="str">
        <f>IF($O$8="CS1|CS3",1,"0")</f>
        <v>0</v>
      </c>
      <c r="BR239" s="123" t="str">
        <f>IF($P$8="CS1|CS3",1,"0")</f>
        <v>0</v>
      </c>
      <c r="BS239" s="123" t="str">
        <f>IF($Q$8="CS1|CS3",1,"0")</f>
        <v>0</v>
      </c>
      <c r="BT239" s="123" t="str">
        <f>IF($R$8="CS1|CS3",1,"0")</f>
        <v>0</v>
      </c>
      <c r="BU239" s="123" t="str">
        <f>IF($S$8="CS1|CS3",1,"0")</f>
        <v>0</v>
      </c>
      <c r="BV239" s="123" t="str">
        <f>IF($T$8="CS1|CS3",1,"0")</f>
        <v>0</v>
      </c>
      <c r="BW239" s="123" t="str">
        <f>IF($U$8="CS1|CS3",1,"0")</f>
        <v>0</v>
      </c>
    </row>
    <row r="240" spans="57:75" x14ac:dyDescent="0.6">
      <c r="BE240" s="207" t="str">
        <f>$B$9</f>
        <v>colaborador8</v>
      </c>
      <c r="BF240" s="123" t="str">
        <f>IF($D$9="CS1|CS3",1,"0")</f>
        <v>0</v>
      </c>
      <c r="BG240" s="123" t="str">
        <f>IF($E$9="CS1|CS3",1,"0")</f>
        <v>0</v>
      </c>
      <c r="BH240" s="123" t="str">
        <f>IF($F$9="CS1|CS3",1,"0")</f>
        <v>0</v>
      </c>
      <c r="BI240" s="123" t="str">
        <f>IF($G$9="CS1|CS3",1,"0")</f>
        <v>0</v>
      </c>
      <c r="BJ240" s="123" t="str">
        <f>IF($H$9="CS1|CS3",1,"0")</f>
        <v>0</v>
      </c>
      <c r="BK240" s="123" t="str">
        <f>IF($I$9="CS1|CS3",1,"0")</f>
        <v>0</v>
      </c>
      <c r="BL240" s="123" t="str">
        <f>IF($J$9="CS1|CS3",1,"0")</f>
        <v>0</v>
      </c>
      <c r="BM240" s="123" t="str">
        <f>IF($K$9="CS1|CS3",1,"0")</f>
        <v>0</v>
      </c>
      <c r="BN240" s="123" t="str">
        <f>IF($L$9="CS1|CS3",1,"0")</f>
        <v>0</v>
      </c>
      <c r="BO240" s="123" t="str">
        <f>IF($M$9="CS1|CS3",1,"0")</f>
        <v>0</v>
      </c>
      <c r="BP240" s="123" t="str">
        <f>IF($N$9="CS1|CS3",1,"0")</f>
        <v>0</v>
      </c>
      <c r="BQ240" s="123" t="str">
        <f>IF($O$9="CS1|CS3",1,"0")</f>
        <v>0</v>
      </c>
      <c r="BR240" s="123" t="str">
        <f>IF($P$9="CS1|CS3",1,"0")</f>
        <v>0</v>
      </c>
      <c r="BS240" s="123" t="str">
        <f>IF($Q$9="CS1|CS3",1,"0")</f>
        <v>0</v>
      </c>
      <c r="BT240" s="123" t="str">
        <f>IF($R$9="CS1|CS3",1,"0")</f>
        <v>0</v>
      </c>
      <c r="BU240" s="123" t="str">
        <f>IF($S$9="CS1|CS3",1,"0")</f>
        <v>0</v>
      </c>
      <c r="BV240" s="123" t="str">
        <f>IF($T$9="CS1|CS3",1,"0")</f>
        <v>0</v>
      </c>
      <c r="BW240" s="123" t="str">
        <f>IF($U$9="CS1|CS3",1,"0")</f>
        <v>0</v>
      </c>
    </row>
    <row r="241" spans="57:75" x14ac:dyDescent="0.6">
      <c r="BE241" s="207" t="str">
        <f>$B$10</f>
        <v>colaborador5</v>
      </c>
      <c r="BF241" s="123" t="str">
        <f>IF($D$10="CS1|CS3",1,"0")</f>
        <v>0</v>
      </c>
      <c r="BG241" s="123" t="str">
        <f>IF($E$10="CS1|CS3",1,"0")</f>
        <v>0</v>
      </c>
      <c r="BH241" s="123" t="str">
        <f>IF($F$10="CS1|CS3",1,"0")</f>
        <v>0</v>
      </c>
      <c r="BI241" s="123" t="str">
        <f>IF($G$10="CS1|CS3",1,"0")</f>
        <v>0</v>
      </c>
      <c r="BJ241" s="123" t="str">
        <f>IF($H$10="CS1|CS3",1,"0")</f>
        <v>0</v>
      </c>
      <c r="BK241" s="123" t="str">
        <f>IF($I$10="CS1|CS3",1,"0")</f>
        <v>0</v>
      </c>
      <c r="BL241" s="123" t="str">
        <f>IF($J$10="CS1|CS3",1,"0")</f>
        <v>0</v>
      </c>
      <c r="BM241" s="123" t="str">
        <f>IF($K$10="CS1|CS3",1,"0")</f>
        <v>0</v>
      </c>
      <c r="BN241" s="123" t="str">
        <f>IF($L$10="CS1|CS3",1,"0")</f>
        <v>0</v>
      </c>
      <c r="BO241" s="123" t="str">
        <f>IF($M$10="CS1|CS3",1,"0")</f>
        <v>0</v>
      </c>
      <c r="BP241" s="123" t="str">
        <f>IF($N$10="CS1|CS3",1,"0")</f>
        <v>0</v>
      </c>
      <c r="BQ241" s="123" t="str">
        <f>IF($O$10="CS1|CS3",1,"0")</f>
        <v>0</v>
      </c>
      <c r="BR241" s="123" t="str">
        <f>IF($P$10="CS1|CS3",1,"0")</f>
        <v>0</v>
      </c>
      <c r="BS241" s="123" t="str">
        <f>IF($Q$10="CS1|CS3",1,"0")</f>
        <v>0</v>
      </c>
      <c r="BT241" s="123" t="str">
        <f>IF($Q$11="CS1|CS3",1,"0")</f>
        <v>0</v>
      </c>
      <c r="BU241" s="123" t="str">
        <f>IF($S$10="CS1|CS3",1,"0")</f>
        <v>0</v>
      </c>
      <c r="BV241" s="123" t="str">
        <f>IF($T$10="CS1|CS3",1,"0")</f>
        <v>0</v>
      </c>
      <c r="BW241" s="123" t="str">
        <f>IF($U$10="CS1|CS3",1,"0")</f>
        <v>0</v>
      </c>
    </row>
    <row r="242" spans="57:75" x14ac:dyDescent="0.6">
      <c r="BE242" s="207" t="str">
        <f>$B$11</f>
        <v>colaborador7</v>
      </c>
      <c r="BF242" s="123" t="str">
        <f>IF($D$11="CS1|CS3",1,"0")</f>
        <v>0</v>
      </c>
      <c r="BG242" s="123" t="str">
        <f>IF($E$11="CS1|CS3",1,"0")</f>
        <v>0</v>
      </c>
      <c r="BH242" s="123" t="str">
        <f>IF($F$11="CS1|CS3",1,"0")</f>
        <v>0</v>
      </c>
      <c r="BI242" s="123" t="str">
        <f>IF($G$11="CS1|CS3",1,"0")</f>
        <v>0</v>
      </c>
      <c r="BJ242" s="123" t="str">
        <f>IF($H$11="CS1|CS3",1,"0")</f>
        <v>0</v>
      </c>
      <c r="BK242" s="123" t="str">
        <f>IF($I$11="CS1|CS3",1,"0")</f>
        <v>0</v>
      </c>
      <c r="BL242" s="123" t="str">
        <f>IF($J$11="CS1|CS3",1,"0")</f>
        <v>0</v>
      </c>
      <c r="BM242" s="123" t="str">
        <f>IF($K$11="CS1|CS3",1,"0")</f>
        <v>0</v>
      </c>
      <c r="BN242" s="123" t="str">
        <f>IF($L$11="CS1|CS3",1,"0")</f>
        <v>0</v>
      </c>
      <c r="BO242" s="123" t="str">
        <f>IF($M$11="CS1|CS3",1,"0")</f>
        <v>0</v>
      </c>
      <c r="BP242" s="123" t="str">
        <f>IF($N$11="CS1|CS3",1,"0")</f>
        <v>0</v>
      </c>
      <c r="BQ242" s="123" t="str">
        <f>IF($O$11="CS1|CS3",1,"0")</f>
        <v>0</v>
      </c>
      <c r="BR242" s="123" t="str">
        <f>IF($P$11="CS1|CS3",1,"0")</f>
        <v>0</v>
      </c>
      <c r="BS242" s="123" t="str">
        <f>IF($Q$11="CS1|CS3",1,"0")</f>
        <v>0</v>
      </c>
      <c r="BT242" s="123" t="str">
        <f>IF($R$11="CS1|CS3",1,"0")</f>
        <v>0</v>
      </c>
      <c r="BU242" s="123" t="str">
        <f>IF($S$11="CS1|CS3",1,"0")</f>
        <v>0</v>
      </c>
      <c r="BV242" s="123" t="str">
        <f>IF($T$11="CS1|CS3",1,"0")</f>
        <v>0</v>
      </c>
      <c r="BW242" s="123" t="str">
        <f>IF(X209="CS1|CS3",1,"0")</f>
        <v>0</v>
      </c>
    </row>
    <row r="243" spans="57:75" x14ac:dyDescent="0.6">
      <c r="BE243" s="207" t="str">
        <f>$B$12</f>
        <v>colaborador14</v>
      </c>
      <c r="BF243" s="123" t="str">
        <f>IF($D$12="CS1|CS3",1,"0")</f>
        <v>0</v>
      </c>
      <c r="BG243" s="123" t="str">
        <f>IF($E$12="CS1|CS3",1,"0")</f>
        <v>0</v>
      </c>
      <c r="BH243" s="123" t="str">
        <f>IF($F$12="CS1|CS3",1,"0")</f>
        <v>0</v>
      </c>
      <c r="BI243" s="123" t="str">
        <f>IF($G$12="CS1|CS3",1,"0")</f>
        <v>0</v>
      </c>
      <c r="BJ243" s="123" t="str">
        <f>IF($H$12="CS1|CS3",1,"0")</f>
        <v>0</v>
      </c>
      <c r="BK243" s="123" t="str">
        <f>IF($I$12="CS1|CS3",1,"0")</f>
        <v>0</v>
      </c>
      <c r="BL243" s="123" t="str">
        <f>IF($J$12="CS1|CS3",1,"0")</f>
        <v>0</v>
      </c>
      <c r="BM243" s="123" t="str">
        <f>IF($K$12="CS1|CS3",1,"0")</f>
        <v>0</v>
      </c>
      <c r="BN243" s="123" t="str">
        <f>IF($L$12="CS1|CS3",1,"0")</f>
        <v>0</v>
      </c>
      <c r="BO243" s="123" t="str">
        <f>IF($M$12="CS1|CS3",1,"0")</f>
        <v>0</v>
      </c>
      <c r="BP243" s="123" t="str">
        <f>IF($N$12="CS1|CS3",1,"0")</f>
        <v>0</v>
      </c>
      <c r="BQ243" s="123" t="str">
        <f>IF($O$12="CS1|CS3",1,"0")</f>
        <v>0</v>
      </c>
      <c r="BR243" s="123" t="str">
        <f>IF($P$12="CS1|CS3",1,"0")</f>
        <v>0</v>
      </c>
      <c r="BS243" s="123" t="str">
        <f>IF($Q$12="CS1|CS3",1,"0")</f>
        <v>0</v>
      </c>
      <c r="BT243" s="123" t="str">
        <f>IF($R$12="CS1|CS3",1,"0")</f>
        <v>0</v>
      </c>
      <c r="BU243" s="123" t="str">
        <f>IF($S$12="CS1|CS3",1,"0")</f>
        <v>0</v>
      </c>
      <c r="BV243" s="123" t="str">
        <f>IF($T$12="CS1|CS3",1,"0")</f>
        <v>0</v>
      </c>
      <c r="BW243" s="123" t="str">
        <f>IF($U$12="CS1|CS3",1,"0")</f>
        <v>0</v>
      </c>
    </row>
    <row r="244" spans="57:75" x14ac:dyDescent="0.6">
      <c r="BE244" s="207" t="str">
        <f>$B$13</f>
        <v>colaborador4</v>
      </c>
      <c r="BF244" s="123" t="str">
        <f>IF($D$13="CS1|CS3",1,"0")</f>
        <v>0</v>
      </c>
      <c r="BG244" s="123" t="str">
        <f>IF($E$13="CS1|CS3",1,"0")</f>
        <v>0</v>
      </c>
      <c r="BH244" s="123" t="str">
        <f>IF($F$13="CS1|CS3",1,"0")</f>
        <v>0</v>
      </c>
      <c r="BI244" s="123" t="str">
        <f>IF($G$13="CS1|CS3",1,"0")</f>
        <v>0</v>
      </c>
      <c r="BJ244" s="123" t="str">
        <f>IF($H$13="CS1|CS3",1,"0")</f>
        <v>0</v>
      </c>
      <c r="BK244" s="123" t="str">
        <f>IF($I$13="CS1|CS3",1,"0")</f>
        <v>0</v>
      </c>
      <c r="BL244" s="123" t="str">
        <f>IF($J$13="CS1|CS3",1,"0")</f>
        <v>0</v>
      </c>
      <c r="BM244" s="123" t="str">
        <f>IF($K$13="CS1|CS3",1,"0")</f>
        <v>0</v>
      </c>
      <c r="BN244" s="123" t="str">
        <f>IF($L$13="CS1|CS3",1,"0")</f>
        <v>0</v>
      </c>
      <c r="BO244" s="123" t="str">
        <f>IF($M$13="CS1|CS3",1,"0")</f>
        <v>0</v>
      </c>
      <c r="BP244" s="123" t="str">
        <f>IF($N$13="CS1|CS3",1,"0")</f>
        <v>0</v>
      </c>
      <c r="BQ244" s="123" t="str">
        <f>IF($O$13="CS1|CS3",1,"0")</f>
        <v>0</v>
      </c>
      <c r="BR244" s="123" t="str">
        <f>IF($P$13="CS1|CS3",1,"0")</f>
        <v>0</v>
      </c>
      <c r="BS244" s="123" t="str">
        <f>IF($Q$13="CS1|CS3",1,"0")</f>
        <v>0</v>
      </c>
      <c r="BT244" s="123" t="str">
        <f>IF($R$13="CS1|CS3",1,"0")</f>
        <v>0</v>
      </c>
      <c r="BU244" s="123" t="str">
        <f>IF($S$13="CS1|CS3",1,"0")</f>
        <v>0</v>
      </c>
      <c r="BV244" s="123" t="str">
        <f>IF($T$13="CS1|CS3",1,"0")</f>
        <v>0</v>
      </c>
      <c r="BW244" s="123" t="str">
        <f>IF($U$13="CS1|CS3",1,"0")</f>
        <v>0</v>
      </c>
    </row>
    <row r="245" spans="57:75" x14ac:dyDescent="0.6">
      <c r="BE245" s="207" t="str">
        <f>$B$14</f>
        <v>colaborador3</v>
      </c>
      <c r="BF245" s="123" t="str">
        <f>IF($D$14="CS1|CS3",1,"0")</f>
        <v>0</v>
      </c>
      <c r="BG245" s="123" t="str">
        <f>IF($E$14="CS1|CS3",1,"0")</f>
        <v>0</v>
      </c>
      <c r="BH245" s="123" t="str">
        <f>IF($F$14="CS1|CS3",1,"0")</f>
        <v>0</v>
      </c>
      <c r="BI245" s="123" t="str">
        <f>IF($G$14="CS1|CS3",1,"0")</f>
        <v>0</v>
      </c>
      <c r="BJ245" s="123" t="str">
        <f>IF($H$14="CS1|CS3",1,"0")</f>
        <v>0</v>
      </c>
      <c r="BK245" s="123" t="str">
        <f>IF($I$14="CS1|CS3",1,"0")</f>
        <v>0</v>
      </c>
      <c r="BL245" s="123" t="str">
        <f>IF($J$14="CS1|CS3",1,"0")</f>
        <v>0</v>
      </c>
      <c r="BM245" s="123" t="str">
        <f>IF($K$14="CS1|CS3",1,"0")</f>
        <v>0</v>
      </c>
      <c r="BN245" s="123" t="str">
        <f>IF($L$14="CS1|CS3",1,"0")</f>
        <v>0</v>
      </c>
      <c r="BO245" s="123" t="str">
        <f>IF($M$14="CS1|CS3",1,"0")</f>
        <v>0</v>
      </c>
      <c r="BP245" s="123" t="str">
        <f>IF($N$14="CS1|CS3",1,"0")</f>
        <v>0</v>
      </c>
      <c r="BQ245" s="123" t="str">
        <f>IF($O$14="CS1|CS3",1,"0")</f>
        <v>0</v>
      </c>
      <c r="BR245" s="123" t="str">
        <f>IF($P$14="CS1|CS3",1,"0")</f>
        <v>0</v>
      </c>
      <c r="BS245" s="123" t="str">
        <f>IF($Q$14="CS1|CS3",1,"0")</f>
        <v>0</v>
      </c>
      <c r="BT245" s="123" t="str">
        <f>IF($R$14="CS1|CS3",1,"0")</f>
        <v>0</v>
      </c>
      <c r="BU245" s="123" t="str">
        <f>IF($S$14="CS1|CS3",1,"0")</f>
        <v>0</v>
      </c>
      <c r="BV245" s="123" t="str">
        <f>IF($T$14="CS1|CS3",1,"0")</f>
        <v>0</v>
      </c>
      <c r="BW245" s="123" t="str">
        <f>IF($U$14="CS1|CS3",1,"0")</f>
        <v>0</v>
      </c>
    </row>
    <row r="246" spans="57:75" x14ac:dyDescent="0.6">
      <c r="BE246" s="207" t="str">
        <f>$B$15</f>
        <v>colaborador15</v>
      </c>
      <c r="BF246" s="123" t="str">
        <f>IF($D$15="CS1|CS3",1,"0")</f>
        <v>0</v>
      </c>
      <c r="BG246" s="123" t="str">
        <f>IF($E$15="CS1|CS3",1,"0")</f>
        <v>0</v>
      </c>
      <c r="BH246" s="123" t="str">
        <f>IF($F$15="CS1|CS3",1,"0")</f>
        <v>0</v>
      </c>
      <c r="BI246" s="123" t="str">
        <f>IF($G$15="CS1|CS3",1,"0")</f>
        <v>0</v>
      </c>
      <c r="BJ246" s="123" t="str">
        <f>IF($H$15="CS1|CS3",1,"0")</f>
        <v>0</v>
      </c>
      <c r="BK246" s="123" t="str">
        <f>IF($I$15="CS1|CS3",1,"0")</f>
        <v>0</v>
      </c>
      <c r="BL246" s="123" t="str">
        <f>IF($J$15="CS1|CS3",1,"0")</f>
        <v>0</v>
      </c>
      <c r="BM246" s="123" t="str">
        <f>IF($K$15="CS1|CS3",1,"0")</f>
        <v>0</v>
      </c>
      <c r="BN246" s="123" t="str">
        <f>IF($L$15="CS1|CS3",1,"0")</f>
        <v>0</v>
      </c>
      <c r="BO246" s="123" t="str">
        <f>IF($M$15="CS1|CS3",1,"0")</f>
        <v>0</v>
      </c>
      <c r="BP246" s="123" t="str">
        <f>IF($N$15="CS1|CS3",1,"0")</f>
        <v>0</v>
      </c>
      <c r="BQ246" s="123" t="str">
        <f>IF($O$15="CS1|CS3",1,"0")</f>
        <v>0</v>
      </c>
      <c r="BR246" s="123" t="str">
        <f>IF($P$15="CS1|CS3",1,"0")</f>
        <v>0</v>
      </c>
      <c r="BS246" s="123" t="str">
        <f>IF($Q$15="CS1|CS3",1,"0")</f>
        <v>0</v>
      </c>
      <c r="BT246" s="123" t="str">
        <f>IF($R$15="CS1|CS3",1,"0")</f>
        <v>0</v>
      </c>
      <c r="BU246" s="123" t="str">
        <f>IF($S$15="CS1|CS3",1,"0")</f>
        <v>0</v>
      </c>
      <c r="BV246" s="123" t="str">
        <f>IF($T$15="CS1|CS3",1,"0")</f>
        <v>0</v>
      </c>
      <c r="BW246" s="123" t="str">
        <f>IF($U$15="CS1|CS3",1,"0")</f>
        <v>0</v>
      </c>
    </row>
    <row r="247" spans="57:75" x14ac:dyDescent="0.6">
      <c r="BE247" s="207" t="str">
        <f>$B$16</f>
        <v>colaborador9</v>
      </c>
      <c r="BF247" s="123" t="str">
        <f>IF($D$16="CS1|CS3",1,"0")</f>
        <v>0</v>
      </c>
      <c r="BG247" s="123" t="str">
        <f>IF($E$16="CS1|CS3",1,"0")</f>
        <v>0</v>
      </c>
      <c r="BH247" s="123" t="str">
        <f>IF($F$16="CS1|CS3",1,"0")</f>
        <v>0</v>
      </c>
      <c r="BI247" s="123" t="str">
        <f>IF($G$16="CS1|CS3",1,"0")</f>
        <v>0</v>
      </c>
      <c r="BJ247" s="123" t="str">
        <f>IF($H$16="CS1|CS3",1,"0")</f>
        <v>0</v>
      </c>
      <c r="BK247" s="123" t="str">
        <f>IF($I$16="CS1|CS3",1,"0")</f>
        <v>0</v>
      </c>
      <c r="BL247" s="123" t="str">
        <f>IF($J$16="CS1|CS3",1,"0")</f>
        <v>0</v>
      </c>
      <c r="BM247" s="123" t="str">
        <f>IF($K$16="CS1|CS3",1,"0")</f>
        <v>0</v>
      </c>
      <c r="BN247" s="123" t="str">
        <f>IF($L$18="CS1|CS3",1,"0")</f>
        <v>0</v>
      </c>
      <c r="BO247" s="123" t="str">
        <f>IF($M$16="CS1|CS3",1,"0")</f>
        <v>0</v>
      </c>
      <c r="BP247" s="123" t="str">
        <f>IF($N$16="CS1|CS3",1,"0")</f>
        <v>0</v>
      </c>
      <c r="BQ247" s="123" t="str">
        <f>IF($O$16="CS1|CS3",1,"0")</f>
        <v>0</v>
      </c>
      <c r="BR247" s="123" t="str">
        <f>IF($P$16="CS1|CS3",1,"0")</f>
        <v>0</v>
      </c>
      <c r="BS247" s="123" t="str">
        <f>IF($Q$16="CS1|CS3",1,"0")</f>
        <v>0</v>
      </c>
      <c r="BT247" s="123" t="str">
        <f>IF($R$16="CS1|CS3",1,"0")</f>
        <v>0</v>
      </c>
      <c r="BU247" s="123" t="str">
        <f>IF($S$16="CS1|CS3",1,"0")</f>
        <v>0</v>
      </c>
      <c r="BV247" s="123" t="str">
        <f>IF($T$16="CS1|CS3",1,"0")</f>
        <v>0</v>
      </c>
      <c r="BW247" s="123" t="str">
        <f>IF($U$16="CS1|CS3",1,"0")</f>
        <v>0</v>
      </c>
    </row>
    <row r="248" spans="57:75" x14ac:dyDescent="0.6">
      <c r="BE248" s="207" t="str">
        <f>$B$17</f>
        <v>colaborador12</v>
      </c>
      <c r="BF248" s="123" t="str">
        <f>IF($D$17="CS1|CS3",1,"0")</f>
        <v>0</v>
      </c>
      <c r="BG248" s="123" t="str">
        <f>IF($E$17="CS1|CS3",1,"0")</f>
        <v>0</v>
      </c>
      <c r="BH248" s="123" t="str">
        <f>IF($F$17="CS1|CS3",1,"0")</f>
        <v>0</v>
      </c>
      <c r="BI248" s="123" t="str">
        <f>IF($G$17="CS1|CS3",1,"0")</f>
        <v>0</v>
      </c>
      <c r="BJ248" s="123" t="str">
        <f>IF($H$17="CS1|CS3",1,"0")</f>
        <v>0</v>
      </c>
      <c r="BK248" s="123" t="str">
        <f>IF($I$17="CS1|CS3",1,"0")</f>
        <v>0</v>
      </c>
      <c r="BL248" s="123" t="str">
        <f>IF($J$17="CS1|CS3",1,"0")</f>
        <v>0</v>
      </c>
      <c r="BM248" s="123" t="str">
        <f>IF($K$17="CS1|CS3",1,"0")</f>
        <v>0</v>
      </c>
      <c r="BN248" s="123" t="str">
        <f>IF($L$19="CS1|CS3",1,"0")</f>
        <v>0</v>
      </c>
      <c r="BO248" s="123" t="str">
        <f>IF($M$17="CS1|CS3",1,"0")</f>
        <v>0</v>
      </c>
      <c r="BP248" s="123" t="str">
        <f>IF($N$17="CS1|CS3",1,"0")</f>
        <v>0</v>
      </c>
      <c r="BQ248" s="123" t="str">
        <f>IF($O$17="CS1|CS3",1,"0")</f>
        <v>0</v>
      </c>
      <c r="BR248" s="123" t="str">
        <f>IF($P$17="CS1|CS3",1,"0")</f>
        <v>0</v>
      </c>
      <c r="BS248" s="123" t="str">
        <f>IF($Q$17="CS1|CS3",1,"0")</f>
        <v>0</v>
      </c>
      <c r="BT248" s="123" t="str">
        <f>IF($R$17="CS1|CS3",1,"0")</f>
        <v>0</v>
      </c>
      <c r="BU248" s="123" t="str">
        <f>IF($S$17="CS1|CS3",1,"0")</f>
        <v>0</v>
      </c>
      <c r="BV248" s="123" t="str">
        <f>IF($T$17="CS1|CS3",1,"0")</f>
        <v>0</v>
      </c>
      <c r="BW248" s="123" t="str">
        <f>IF($U$17="CS1|CS3",1,"0")</f>
        <v>0</v>
      </c>
    </row>
    <row r="249" spans="57:75" x14ac:dyDescent="0.6">
      <c r="BE249" s="207" t="str">
        <f>$B$18</f>
        <v>colaborador2</v>
      </c>
      <c r="BF249" s="123" t="str">
        <f>IF($D$21="CS1|CS3",1,"0")</f>
        <v>0</v>
      </c>
      <c r="BG249" s="123" t="str">
        <f>IF($E$21="CS1|CS3",1,"0")</f>
        <v>0</v>
      </c>
      <c r="BH249" s="123" t="str">
        <f>IF($F$21="CS1|CS3",1,"0")</f>
        <v>0</v>
      </c>
      <c r="BI249" s="123" t="str">
        <f>IF($G$21="CS1|CS3",1,"0")</f>
        <v>0</v>
      </c>
      <c r="BJ249" s="123" t="str">
        <f>IF($H$21="CS1|CS3",1,"0")</f>
        <v>0</v>
      </c>
      <c r="BK249" s="123" t="str">
        <f>IF($I$21="CS1|CS3",1,"0")</f>
        <v>0</v>
      </c>
      <c r="BL249" s="123" t="str">
        <f>IF($J$21="CS1|CS3",1,"0")</f>
        <v>0</v>
      </c>
      <c r="BM249" s="123" t="str">
        <f>IF($K$21="CS1|CS3",1,"0")</f>
        <v>0</v>
      </c>
      <c r="BN249" s="123" t="str">
        <f>IF($L$21="CS1|CS3",1,"0")</f>
        <v>0</v>
      </c>
      <c r="BO249" s="123" t="str">
        <f>IF($M$21="CS1|CS3",1,"0")</f>
        <v>0</v>
      </c>
      <c r="BP249" s="123" t="str">
        <f>IF($N$21="CS1|CS3",1,"0")</f>
        <v>0</v>
      </c>
      <c r="BQ249" s="123" t="str">
        <f>IF($O$21="CS1|CS3",1,"0")</f>
        <v>0</v>
      </c>
      <c r="BR249" s="123" t="str">
        <f>IF($P$21="CS1|CS3",1,"0")</f>
        <v>0</v>
      </c>
      <c r="BS249" s="123" t="str">
        <f>IF($Q$21="CS1|CS3",1,"0")</f>
        <v>0</v>
      </c>
      <c r="BT249" s="123" t="str">
        <f>IF($R$21="CS1|CS3",1,"0")</f>
        <v>0</v>
      </c>
      <c r="BU249" s="123" t="str">
        <f>IF($S$21="CS1|CS3",1,"0")</f>
        <v>0</v>
      </c>
      <c r="BV249" s="123" t="str">
        <f>IF($T$21="CS1|CS3",1,"0")</f>
        <v>0</v>
      </c>
      <c r="BW249" s="123" t="str">
        <f>IF($U$21="CS1|CS3",1,"0")</f>
        <v>0</v>
      </c>
    </row>
    <row r="250" spans="57:75" x14ac:dyDescent="0.6">
      <c r="BE250" s="207" t="str">
        <f>$B$19</f>
        <v>colaborador18</v>
      </c>
      <c r="BF250" s="208" t="str">
        <f>IF($D$19="CS1|CS3",1,"0")</f>
        <v>0</v>
      </c>
      <c r="BG250" s="208" t="str">
        <f>IF($E$19="CS1|CS3",1,"0")</f>
        <v>0</v>
      </c>
      <c r="BH250" s="208" t="str">
        <f>IF($F$19="CS1|CS3",1,"0")</f>
        <v>0</v>
      </c>
      <c r="BI250" s="208" t="str">
        <f>IF($G$19="CS1|CS3",1,"0")</f>
        <v>0</v>
      </c>
      <c r="BJ250" s="208" t="str">
        <f>IF($H$19="CS1|CS3",1,"0")</f>
        <v>0</v>
      </c>
      <c r="BK250" s="208" t="str">
        <f>IF($I$19="CS1|CS3",1,"0")</f>
        <v>0</v>
      </c>
      <c r="BL250" s="208" t="str">
        <f>IF($J$19="CS1|CS3",1,"0")</f>
        <v>0</v>
      </c>
      <c r="BM250" s="208" t="str">
        <f>IF($K$19="CS1|CS3",1,"0")</f>
        <v>0</v>
      </c>
      <c r="BN250" s="208" t="str">
        <f>IF($L$19="CS1|CS3",1,"0")</f>
        <v>0</v>
      </c>
      <c r="BO250" s="208" t="str">
        <f>IF($M$19="CS1|CS3",1,"0")</f>
        <v>0</v>
      </c>
      <c r="BP250" s="208" t="str">
        <f>IF($N$19="CS1|CS3",1,"0")</f>
        <v>0</v>
      </c>
      <c r="BQ250" s="208" t="str">
        <f>IF($O$19="CS1|CS3",1,"0")</f>
        <v>0</v>
      </c>
      <c r="BR250" s="208" t="str">
        <f>IF($P$19="CS1|CS3",1,"0")</f>
        <v>0</v>
      </c>
      <c r="BS250" s="208" t="str">
        <f>IF($Q$19="CS1|CS3",1,"0")</f>
        <v>0</v>
      </c>
      <c r="BT250" s="208" t="str">
        <f>IF($R$19="CS1|CS3",1,"0")</f>
        <v>0</v>
      </c>
      <c r="BU250" s="208" t="str">
        <f>IF($S$19="CS1|CS3",1,"0")</f>
        <v>0</v>
      </c>
      <c r="BV250" s="208" t="str">
        <f>IF($T$19="CS1|CS3",1,"0")</f>
        <v>0</v>
      </c>
      <c r="BW250" s="208" t="str">
        <f>IF($U$19="CS1|CS3",1,"0")</f>
        <v>0</v>
      </c>
    </row>
    <row r="251" spans="57:75" x14ac:dyDescent="0.6">
      <c r="BE251" s="207" t="str">
        <f>$B$20</f>
        <v>colaborador16</v>
      </c>
      <c r="BF251" s="208" t="str">
        <f>IF($D$20="CS1|CS3",1,"0")</f>
        <v>0</v>
      </c>
      <c r="BG251" s="208" t="str">
        <f>IF($E$20="CS1|CS3",1,"0")</f>
        <v>0</v>
      </c>
      <c r="BH251" s="208" t="str">
        <f>IF($F$20="CS1|CS3",1,"0")</f>
        <v>0</v>
      </c>
      <c r="BI251" s="208" t="str">
        <f>IF($G$20="CS1|CS3",1,"0")</f>
        <v>0</v>
      </c>
      <c r="BJ251" s="208" t="str">
        <f>IF($H$20="CS1|CS3",1,"0")</f>
        <v>0</v>
      </c>
      <c r="BK251" s="208" t="str">
        <f>IF($I$20="CS1|CS3",1,"0")</f>
        <v>0</v>
      </c>
      <c r="BL251" s="208" t="str">
        <f>IF($J$20="CS1|CS3",1,"0")</f>
        <v>0</v>
      </c>
      <c r="BM251" s="208" t="str">
        <f>IF($K$20="CS1|CS3",1,"0")</f>
        <v>0</v>
      </c>
      <c r="BN251" s="208" t="str">
        <f>IF($L$20="CS1|CS3",1,"0")</f>
        <v>0</v>
      </c>
      <c r="BO251" s="208" t="str">
        <f>IF($M$20="CS1|CS3",1,"0")</f>
        <v>0</v>
      </c>
      <c r="BP251" s="208" t="str">
        <f>IF($N$20="CS1|CS3",1,"0")</f>
        <v>0</v>
      </c>
      <c r="BQ251" s="208" t="str">
        <f>IF($O$20="CS1|CS3",1,"0")</f>
        <v>0</v>
      </c>
      <c r="BR251" s="208" t="str">
        <f>IF($P$20="CS1|CS3",1,"0")</f>
        <v>0</v>
      </c>
      <c r="BS251" s="208" t="str">
        <f>IF($Q$20="CS1|CS3",1,"0")</f>
        <v>0</v>
      </c>
      <c r="BT251" s="208" t="str">
        <f>IF($R$20="CS1|CS3",1,"0")</f>
        <v>0</v>
      </c>
      <c r="BU251" s="208" t="str">
        <f>IF($S$20="CS1|CS3",1,"0")</f>
        <v>0</v>
      </c>
      <c r="BV251" s="208" t="str">
        <f>IF($T$20="CS1|CS3",1,"0")</f>
        <v>0</v>
      </c>
      <c r="BW251" s="208" t="str">
        <f>IF($U$20="CS1|CS3",1,"0")</f>
        <v>0</v>
      </c>
    </row>
    <row r="252" spans="57:75" x14ac:dyDescent="0.6">
      <c r="BE252" s="207" t="str">
        <f>$B$21</f>
        <v>colaborador17</v>
      </c>
      <c r="BF252" s="208" t="str">
        <f>IF($D$21="CS1|CS3",1,"0")</f>
        <v>0</v>
      </c>
      <c r="BG252" s="208" t="str">
        <f>IF($E$21="CS1|CS3",1,"0")</f>
        <v>0</v>
      </c>
      <c r="BH252" s="208" t="str">
        <f>IF($F$21="CS1|CS3",1,"0")</f>
        <v>0</v>
      </c>
      <c r="BI252" s="208" t="str">
        <f>IF($G$21="CS1|CS3",1,"0")</f>
        <v>0</v>
      </c>
      <c r="BJ252" s="208" t="str">
        <f>IF($H$21="CS1|CS3",1,"0")</f>
        <v>0</v>
      </c>
      <c r="BK252" s="208" t="str">
        <f>IF($I$21="CS1|CS3",1,"0")</f>
        <v>0</v>
      </c>
      <c r="BL252" s="208" t="str">
        <f>IF($J$21="CS1|CS3",1,"0")</f>
        <v>0</v>
      </c>
      <c r="BM252" s="208" t="str">
        <f>IF($K$21="CS1|CS3",1,"0")</f>
        <v>0</v>
      </c>
      <c r="BN252" s="208" t="str">
        <f>IF($L$21="CS1|CS3",1,"0")</f>
        <v>0</v>
      </c>
      <c r="BO252" s="208" t="str">
        <f>IF($M$21="CS1|CS3",1,"0")</f>
        <v>0</v>
      </c>
      <c r="BP252" s="208" t="str">
        <f>IF($N$21="CS1|CS3",1,"0")</f>
        <v>0</v>
      </c>
      <c r="BQ252" s="208" t="str">
        <f>IF($O$21="CS1|CS3",1,"0")</f>
        <v>0</v>
      </c>
      <c r="BR252" s="208" t="str">
        <f>IF($P$21="CS1|CS3",1,"0")</f>
        <v>0</v>
      </c>
      <c r="BS252" s="208" t="str">
        <f>IF($Q$21="CS1|CS3",1,"0")</f>
        <v>0</v>
      </c>
      <c r="BT252" s="208" t="str">
        <f>IF($R$21="CS1|CS3",1,"0")</f>
        <v>0</v>
      </c>
      <c r="BU252" s="208" t="str">
        <f>IF($S$21="CS1|CS3",1,"0")</f>
        <v>0</v>
      </c>
      <c r="BV252" s="208" t="str">
        <f>IF($T$21="CS1|CS3",1,"0")</f>
        <v>0</v>
      </c>
      <c r="BW252" s="208" t="str">
        <f>IF($U$21="CS1|CS3",1,"0")</f>
        <v>0</v>
      </c>
    </row>
    <row r="253" spans="57:75" x14ac:dyDescent="0.6">
      <c r="BE253" s="38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210"/>
      <c r="BT253" s="210"/>
      <c r="BU253" s="210"/>
      <c r="BV253" s="210"/>
      <c r="BW253" s="210"/>
    </row>
    <row r="254" spans="57:75" x14ac:dyDescent="0.6">
      <c r="BE254" s="241" t="s">
        <v>77</v>
      </c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42"/>
      <c r="BU254" s="242"/>
      <c r="BV254" s="242"/>
      <c r="BW254" s="243"/>
    </row>
    <row r="255" spans="57:75" x14ac:dyDescent="0.6">
      <c r="BE255" s="207" t="str">
        <f>$B$5</f>
        <v>colaborador1</v>
      </c>
      <c r="BF255" s="123" t="str">
        <f>IF($D$5="CS2|CS3",1,"0")</f>
        <v>0</v>
      </c>
      <c r="BG255" s="123" t="str">
        <f>IF($E$5="CS2|CS3",1,"0")</f>
        <v>0</v>
      </c>
      <c r="BH255" s="123" t="str">
        <f>IF($F$5="CS2|CS3",1,"0")</f>
        <v>0</v>
      </c>
      <c r="BI255" s="123" t="str">
        <f>IF($G$5="CS2|CS3",1,"0")</f>
        <v>0</v>
      </c>
      <c r="BJ255" s="123" t="str">
        <f>IF($H$5="CS2|CS3",1,"0")</f>
        <v>0</v>
      </c>
      <c r="BK255" s="123" t="str">
        <f>IF(L222="CS2|CS3",1,"0")</f>
        <v>0</v>
      </c>
      <c r="BL255" s="123" t="str">
        <f>IF($J$5="CS2|CS3",1,"0")</f>
        <v>0</v>
      </c>
      <c r="BM255" s="123" t="str">
        <f>IF($K$5="CS2|CS3",1,"0")</f>
        <v>0</v>
      </c>
      <c r="BN255" s="123" t="str">
        <f>IF($L$5="CS2|CS3",1,"0")</f>
        <v>0</v>
      </c>
      <c r="BO255" s="123" t="str">
        <f>IF($M$5="CS2|CS3",1,"0")</f>
        <v>0</v>
      </c>
      <c r="BP255" s="123" t="str">
        <f>IF($N$5="CS2|CS3",1,"0")</f>
        <v>0</v>
      </c>
      <c r="BQ255" s="123" t="str">
        <f>IF($O$5="CS2|CS3",1,"0")</f>
        <v>0</v>
      </c>
      <c r="BR255" s="123" t="str">
        <f>IF($P$5="CS2|CS3",1,"0")</f>
        <v>0</v>
      </c>
      <c r="BS255" s="123" t="str">
        <f>IF($Q$5="CS2|CS3",1,"0")</f>
        <v>0</v>
      </c>
      <c r="BT255" s="123" t="str">
        <f>IF($R$5="CS2|CS3",1,"0")</f>
        <v>0</v>
      </c>
      <c r="BU255" s="123" t="str">
        <f>IF($S$5="CS2|CS3",1,"0")</f>
        <v>0</v>
      </c>
      <c r="BV255" s="123" t="str">
        <f>IF($T$5="CS2|CS3",1,"0")</f>
        <v>0</v>
      </c>
      <c r="BW255" s="123" t="str">
        <f>IF($U$5="CS2|CS3",1,"0")</f>
        <v>0</v>
      </c>
    </row>
    <row r="256" spans="57:75" x14ac:dyDescent="0.6">
      <c r="BE256" s="207" t="str">
        <f>$B$6</f>
        <v>colaborador6</v>
      </c>
      <c r="BF256" s="123" t="str">
        <f>IF($D$6="CS2|CS3",1,"0")</f>
        <v>0</v>
      </c>
      <c r="BG256" s="123" t="str">
        <f>IF($E$6="CS2|CS3",1,"0")</f>
        <v>0</v>
      </c>
      <c r="BH256" s="123" t="str">
        <f>IF($F$6="CS2|CS3",1,"0")</f>
        <v>0</v>
      </c>
      <c r="BI256" s="123" t="str">
        <f>IF($G$6="CS2|CS3",1,"0")</f>
        <v>0</v>
      </c>
      <c r="BJ256" s="123" t="str">
        <f>IF($H$6="CS2|CS3",1,"0")</f>
        <v>0</v>
      </c>
      <c r="BK256" s="123" t="str">
        <f>IF(L223="CS2|CS3",1,"0")</f>
        <v>0</v>
      </c>
      <c r="BL256" s="123" t="str">
        <f>IF($J$6="CS2|CS3",1,"0")</f>
        <v>0</v>
      </c>
      <c r="BM256" s="123" t="str">
        <f>IF($K$6="CS2|CS3",1,"0")</f>
        <v>0</v>
      </c>
      <c r="BN256" s="123" t="str">
        <f>IF($L$6="CS2|CS3",1,"0")</f>
        <v>0</v>
      </c>
      <c r="BO256" s="123" t="str">
        <f>IF($M$6="CS2|CS3",1,"0")</f>
        <v>0</v>
      </c>
      <c r="BP256" s="123" t="str">
        <f>IF($N$6="CS2|CS3",1,"0")</f>
        <v>0</v>
      </c>
      <c r="BQ256" s="123" t="str">
        <f>IF($O$6="CS2|CS3",1,"0")</f>
        <v>0</v>
      </c>
      <c r="BR256" s="123" t="str">
        <f>IF(S223="CS2|CS3",1,"0")</f>
        <v>0</v>
      </c>
      <c r="BS256" s="123" t="str">
        <f>IF($Q$6="CS2|CS3",1,"0")</f>
        <v>0</v>
      </c>
      <c r="BT256" s="123" t="str">
        <f>IF($R$6="CS2|CS3",1,"0")</f>
        <v>0</v>
      </c>
      <c r="BU256" s="123" t="str">
        <f>IF($S$6="CS2|CS3",1,"0")</f>
        <v>0</v>
      </c>
      <c r="BV256" s="123" t="str">
        <f>IF($T$6="CS2|CS3",1,"0")</f>
        <v>0</v>
      </c>
      <c r="BW256" s="123" t="str">
        <f>IF($U$6="CS2|CS3",1,"0")</f>
        <v>0</v>
      </c>
    </row>
    <row r="257" spans="57:75" x14ac:dyDescent="0.6">
      <c r="BE257" s="207" t="str">
        <f>$B$7</f>
        <v>colaborador10</v>
      </c>
      <c r="BF257" s="123" t="str">
        <f>IF($D$7="CS2|CS3",1,"0")</f>
        <v>0</v>
      </c>
      <c r="BG257" s="123" t="str">
        <f>IF($E$7="CS2|CS3",1,"0")</f>
        <v>0</v>
      </c>
      <c r="BH257" s="123" t="str">
        <f>IF($F$7="CS2|CS3",1,"0")</f>
        <v>0</v>
      </c>
      <c r="BI257" s="123" t="str">
        <f>IF($G$7="CS2|CS3",1,"0")</f>
        <v>0</v>
      </c>
      <c r="BJ257" s="123" t="str">
        <f>IF($H$7="CS2|CS3",1,"0")</f>
        <v>0</v>
      </c>
      <c r="BK257" s="123" t="str">
        <f>IF(L224="CS2|CS3",1,"0")</f>
        <v>0</v>
      </c>
      <c r="BL257" s="123" t="str">
        <f>IF($J$7="CS2|CS3",1,"0")</f>
        <v>0</v>
      </c>
      <c r="BM257" s="123" t="str">
        <f>IF($K$7="CS2|CS3",1,"0")</f>
        <v>0</v>
      </c>
      <c r="BN257" s="123" t="str">
        <f>IF($L$7="CS2|CS3",1,"0")</f>
        <v>0</v>
      </c>
      <c r="BO257" s="123" t="str">
        <f>IF($M$7="CS2|CS3",1,"0")</f>
        <v>0</v>
      </c>
      <c r="BP257" s="123" t="str">
        <f>IF($N$7="CS2|CS3",1,"0")</f>
        <v>0</v>
      </c>
      <c r="BQ257" s="123" t="str">
        <f>IF($O$7="CS2|CS3",1,"0")</f>
        <v>0</v>
      </c>
      <c r="BR257" s="123" t="str">
        <f>IF($P$7="CS2|CS3",1,"0")</f>
        <v>0</v>
      </c>
      <c r="BS257" s="123" t="str">
        <f>IF($Q$7="CS2|CS3",1,"0")</f>
        <v>0</v>
      </c>
      <c r="BT257" s="123" t="str">
        <f>IF($R$7="CS2|CS3",1,"0")</f>
        <v>0</v>
      </c>
      <c r="BU257" s="123" t="str">
        <f>IF($S$7="CS2|CS3",1,"0")</f>
        <v>0</v>
      </c>
      <c r="BV257" s="123" t="str">
        <f>IF($T$7="CS2|CS3",1,"0")</f>
        <v>0</v>
      </c>
      <c r="BW257" s="123" t="str">
        <f>IF($U$7="CS2|CS3",1,"0")</f>
        <v>0</v>
      </c>
    </row>
    <row r="258" spans="57:75" x14ac:dyDescent="0.6">
      <c r="BE258" s="207" t="str">
        <f>$B$8</f>
        <v>colaborador13</v>
      </c>
      <c r="BF258" s="123" t="str">
        <f>IF($D$8="CS2|CS3",1,"0")</f>
        <v>0</v>
      </c>
      <c r="BG258" s="123" t="str">
        <f>IF($E$8="CS2|CS3",1,"0")</f>
        <v>0</v>
      </c>
      <c r="BH258" s="123" t="str">
        <f>IF($F$8="CS2|CS3",1,"0")</f>
        <v>0</v>
      </c>
      <c r="BI258" s="123" t="str">
        <f>IF($G$8="CS2|CS3",1,"0")</f>
        <v>0</v>
      </c>
      <c r="BJ258" s="123" t="str">
        <f>IF($H$8="CS2|CS3",1,"0")</f>
        <v>0</v>
      </c>
      <c r="BK258" s="123" t="str">
        <f>IF(L225="CS2|CS3",1,"0")</f>
        <v>0</v>
      </c>
      <c r="BL258" s="123" t="str">
        <f>IF($J$8="CS2|CS3",1,"0")</f>
        <v>0</v>
      </c>
      <c r="BM258" s="123" t="str">
        <f>IF($K$8="CS2|CS3",1,"0")</f>
        <v>0</v>
      </c>
      <c r="BN258" s="123" t="str">
        <f>IF($L$8="CS2|CS3",1,"0")</f>
        <v>0</v>
      </c>
      <c r="BO258" s="123" t="str">
        <f>IF($M$8="CS2|CS3",1,"0")</f>
        <v>0</v>
      </c>
      <c r="BP258" s="123" t="str">
        <f>IF($N$8="CS2|CS3",1,"0")</f>
        <v>0</v>
      </c>
      <c r="BQ258" s="123" t="str">
        <f>IF($O$8="CS2|CS3",1,"0")</f>
        <v>0</v>
      </c>
      <c r="BR258" s="123" t="str">
        <f>IF($P$8="CS2|CS3",1,"0")</f>
        <v>0</v>
      </c>
      <c r="BS258" s="123" t="str">
        <f>IF($Q$8="CS2|CS3",1,"0")</f>
        <v>0</v>
      </c>
      <c r="BT258" s="123" t="str">
        <f>IF($R$8="CS2|CS3",1,"0")</f>
        <v>0</v>
      </c>
      <c r="BU258" s="123" t="str">
        <f>IF($S$8="CS2|CS3",1,"0")</f>
        <v>0</v>
      </c>
      <c r="BV258" s="123" t="str">
        <f>IF($T$8="CS2|CS3",1,"0")</f>
        <v>0</v>
      </c>
      <c r="BW258" s="123" t="str">
        <f>IF($U$8="CS2|CS3",1,"0")</f>
        <v>0</v>
      </c>
    </row>
    <row r="259" spans="57:75" x14ac:dyDescent="0.6">
      <c r="BE259" s="207" t="str">
        <f>$B$9</f>
        <v>colaborador8</v>
      </c>
      <c r="BF259" s="123" t="str">
        <f>IF($D$9="CS2|CS3",1,"0")</f>
        <v>0</v>
      </c>
      <c r="BG259" s="123" t="str">
        <f>IF($E$9="CS2|CS3",1,"0")</f>
        <v>0</v>
      </c>
      <c r="BH259" s="123" t="str">
        <f>IF($F$9="CS2|CS3",1,"0")</f>
        <v>0</v>
      </c>
      <c r="BI259" s="123" t="str">
        <f>IF($G$9="CS2|CS3",1,"0")</f>
        <v>0</v>
      </c>
      <c r="BJ259" s="123" t="str">
        <f>IF($H$9="CS2|CS3",1,"0")</f>
        <v>0</v>
      </c>
      <c r="BK259" s="123" t="str">
        <f>IF($I$9="CS2|CS3",1,"0")</f>
        <v>0</v>
      </c>
      <c r="BL259" s="123" t="str">
        <f>IF($J$9="CS2|CS3",1,"0")</f>
        <v>0</v>
      </c>
      <c r="BM259" s="123" t="str">
        <f>IF($K$9="CS2|CS3",1,"0")</f>
        <v>0</v>
      </c>
      <c r="BN259" s="123" t="str">
        <f>IF($L$9="CS2|CS3",1,"0")</f>
        <v>0</v>
      </c>
      <c r="BO259" s="123" t="str">
        <f>IF($M$9="CS2|CS3",1,"0")</f>
        <v>0</v>
      </c>
      <c r="BP259" s="123" t="str">
        <f>IF($N$9="CS2|CS3",1,"0")</f>
        <v>0</v>
      </c>
      <c r="BQ259" s="123" t="str">
        <f>IF($O$9="CS2|CS3",1,"0")</f>
        <v>0</v>
      </c>
      <c r="BR259" s="123" t="str">
        <f>IF($P$9="CS2|CS3",1,"0")</f>
        <v>0</v>
      </c>
      <c r="BS259" s="123" t="str">
        <f>IF($Q$9="CS2|CS3",1,"0")</f>
        <v>0</v>
      </c>
      <c r="BT259" s="123" t="str">
        <f>IF($R$9="CS2|CS3",1,"0")</f>
        <v>0</v>
      </c>
      <c r="BU259" s="123" t="str">
        <f>IF($S$9="CS2|CS3",1,"0")</f>
        <v>0</v>
      </c>
      <c r="BV259" s="123" t="str">
        <f>IF($T$9="CS2|CS3",1,"0")</f>
        <v>0</v>
      </c>
      <c r="BW259" s="123" t="str">
        <f>IF($U$9="CS2|CS3",1,"0")</f>
        <v>0</v>
      </c>
    </row>
    <row r="260" spans="57:75" x14ac:dyDescent="0.6">
      <c r="BE260" s="207" t="str">
        <f>$B$10</f>
        <v>colaborador5</v>
      </c>
      <c r="BF260" s="123" t="str">
        <f>IF($D$10="CS2|CS3",1,"0")</f>
        <v>0</v>
      </c>
      <c r="BG260" s="123" t="str">
        <f>IF($E$10="CS2|CS3",1,"0")</f>
        <v>0</v>
      </c>
      <c r="BH260" s="123" t="str">
        <f>IF($F$10="CS2|CS3",1,"0")</f>
        <v>0</v>
      </c>
      <c r="BI260" s="123" t="str">
        <f>IF($G$10="CS2|CS3",1,"0")</f>
        <v>0</v>
      </c>
      <c r="BJ260" s="123" t="str">
        <f>IF($H$10="CS2|CS3",1,"0")</f>
        <v>0</v>
      </c>
      <c r="BK260" s="123" t="str">
        <f>IF($I$10="CS2|CS3",1,"0")</f>
        <v>0</v>
      </c>
      <c r="BL260" s="123" t="str">
        <f>IF($J$10="CS2|CS3",1,"0")</f>
        <v>0</v>
      </c>
      <c r="BM260" s="123" t="str">
        <f>IF($K$10="CS2|CS3",1,"0")</f>
        <v>0</v>
      </c>
      <c r="BN260" s="123" t="str">
        <f>IF($L$10="CS2|CS3",1,"0")</f>
        <v>0</v>
      </c>
      <c r="BO260" s="123" t="str">
        <f>IF($M$10="CS2|CS3",1,"0")</f>
        <v>0</v>
      </c>
      <c r="BP260" s="123" t="str">
        <f>IF($N$10="CS2|CS3",1,"0")</f>
        <v>0</v>
      </c>
      <c r="BQ260" s="123" t="str">
        <f>IF($O$10="CS2|CS3",1,"0")</f>
        <v>0</v>
      </c>
      <c r="BR260" s="123" t="str">
        <f>IF($P$10="CS2|CS3",1,"0")</f>
        <v>0</v>
      </c>
      <c r="BS260" s="123" t="str">
        <f>IF($Q$10="CS2|CS3",1,"0")</f>
        <v>0</v>
      </c>
      <c r="BT260" s="123" t="str">
        <f>IF($Q$11="CS2|CS3",1,"0")</f>
        <v>0</v>
      </c>
      <c r="BU260" s="123" t="str">
        <f>IF($S$10="CS2|CS3",1,"0")</f>
        <v>0</v>
      </c>
      <c r="BV260" s="123" t="str">
        <f>IF($T$10="CS2|CS3",1,"0")</f>
        <v>0</v>
      </c>
      <c r="BW260" s="123" t="str">
        <f>IF($U$10="CS2|CS3",1,"0")</f>
        <v>0</v>
      </c>
    </row>
    <row r="261" spans="57:75" x14ac:dyDescent="0.6">
      <c r="BE261" s="207" t="str">
        <f>$B$11</f>
        <v>colaborador7</v>
      </c>
      <c r="BF261" s="123" t="str">
        <f>IF($D$11="CS2|CS3",1,"0")</f>
        <v>0</v>
      </c>
      <c r="BG261" s="123" t="str">
        <f>IF($E$11="CS2|CS3",1,"0")</f>
        <v>0</v>
      </c>
      <c r="BH261" s="123" t="str">
        <f>IF($F$11="CS2|CS3",1,"0")</f>
        <v>0</v>
      </c>
      <c r="BI261" s="123" t="str">
        <f>IF($G$11="CS2|CS3",1,"0")</f>
        <v>0</v>
      </c>
      <c r="BJ261" s="123" t="str">
        <f>IF($H$11="CS2|CS3",1,"0")</f>
        <v>0</v>
      </c>
      <c r="BK261" s="123" t="str">
        <f>IF($I$11="CS2|CS3",1,"0")</f>
        <v>0</v>
      </c>
      <c r="BL261" s="123" t="str">
        <f>IF($J$11="CS2|CS3",1,"0")</f>
        <v>0</v>
      </c>
      <c r="BM261" s="123" t="str">
        <f>IF($K$11="CS2|CS3",1,"0")</f>
        <v>0</v>
      </c>
      <c r="BN261" s="123" t="str">
        <f>IF($L$11="CS2|CS3",1,"0")</f>
        <v>0</v>
      </c>
      <c r="BO261" s="123" t="str">
        <f>IF($M$11="CS2|CS3",1,"0")</f>
        <v>0</v>
      </c>
      <c r="BP261" s="123" t="str">
        <f>IF($N$11="CS2|CS3",1,"0")</f>
        <v>0</v>
      </c>
      <c r="BQ261" s="123" t="str">
        <f>IF($O$11="CS2|CS3",1,"0")</f>
        <v>0</v>
      </c>
      <c r="BR261" s="123" t="str">
        <f>IF($P$11="CS2|CS3",1,"0")</f>
        <v>0</v>
      </c>
      <c r="BS261" s="123" t="str">
        <f>IF($Q$11="CS2|CS3",1,"0")</f>
        <v>0</v>
      </c>
      <c r="BT261" s="123" t="str">
        <f>IF($R$11="CS2|CS3",1,"0")</f>
        <v>0</v>
      </c>
      <c r="BU261" s="123" t="str">
        <f>IF($S$11="CS2|CS3",1,"0")</f>
        <v>0</v>
      </c>
      <c r="BV261" s="123" t="str">
        <f>IF($T$11="CS2|CS3",1,"0")</f>
        <v>0</v>
      </c>
      <c r="BW261" s="123" t="str">
        <f>IF(X228="CS2|CS3",1,"0")</f>
        <v>0</v>
      </c>
    </row>
    <row r="262" spans="57:75" x14ac:dyDescent="0.6">
      <c r="BE262" s="207" t="str">
        <f>$B$12</f>
        <v>colaborador14</v>
      </c>
      <c r="BF262" s="123" t="str">
        <f>IF($D$12="CS2|CS3",1,"0")</f>
        <v>0</v>
      </c>
      <c r="BG262" s="123" t="str">
        <f>IF($E$12="CS2|CS3",1,"0")</f>
        <v>0</v>
      </c>
      <c r="BH262" s="123" t="str">
        <f>IF($F$12="CS2|CS3",1,"0")</f>
        <v>0</v>
      </c>
      <c r="BI262" s="123" t="str">
        <f>IF($G$12="CS2|CS3",1,"0")</f>
        <v>0</v>
      </c>
      <c r="BJ262" s="123" t="str">
        <f>IF($H$12="CS2|CS3",1,"0")</f>
        <v>0</v>
      </c>
      <c r="BK262" s="123" t="str">
        <f>IF($I$12="CS2|CS3",1,"0")</f>
        <v>0</v>
      </c>
      <c r="BL262" s="123" t="str">
        <f>IF($J$12="CS2|CS3",1,"0")</f>
        <v>0</v>
      </c>
      <c r="BM262" s="123" t="str">
        <f>IF($K$12="CS2|CS3",1,"0")</f>
        <v>0</v>
      </c>
      <c r="BN262" s="123" t="str">
        <f>IF($L$12="CS2|CS3",1,"0")</f>
        <v>0</v>
      </c>
      <c r="BO262" s="123" t="str">
        <f>IF($M$12="CS2|CS3",1,"0")</f>
        <v>0</v>
      </c>
      <c r="BP262" s="123" t="str">
        <f>IF($N$12="CS2|CS3",1,"0")</f>
        <v>0</v>
      </c>
      <c r="BQ262" s="123" t="str">
        <f>IF($O$12="CS2|CS3",1,"0")</f>
        <v>0</v>
      </c>
      <c r="BR262" s="123" t="str">
        <f>IF($P$12="CS2|CS3",1,"0")</f>
        <v>0</v>
      </c>
      <c r="BS262" s="123" t="str">
        <f>IF($Q$12="CS2|CS3",1,"0")</f>
        <v>0</v>
      </c>
      <c r="BT262" s="123" t="str">
        <f>IF($R$12="CS2|CS3",1,"0")</f>
        <v>0</v>
      </c>
      <c r="BU262" s="123" t="str">
        <f>IF($S$12="CS2|CS3",1,"0")</f>
        <v>0</v>
      </c>
      <c r="BV262" s="123" t="str">
        <f>IF($T$12="CS2|CS3",1,"0")</f>
        <v>0</v>
      </c>
      <c r="BW262" s="123" t="str">
        <f>IF($U$12="CS2|CS3",1,"0")</f>
        <v>0</v>
      </c>
    </row>
    <row r="263" spans="57:75" x14ac:dyDescent="0.6">
      <c r="BE263" s="207" t="str">
        <f>$B$13</f>
        <v>colaborador4</v>
      </c>
      <c r="BF263" s="123" t="str">
        <f>IF($D$13="CS2|CS3",1,"0")</f>
        <v>0</v>
      </c>
      <c r="BG263" s="123" t="str">
        <f>IF($E$13="CS2|CS3",1,"0")</f>
        <v>0</v>
      </c>
      <c r="BH263" s="123" t="str">
        <f>IF($F$13="CS2|CS3",1,"0")</f>
        <v>0</v>
      </c>
      <c r="BI263" s="123" t="str">
        <f>IF($G$13="CS2|CS3",1,"0")</f>
        <v>0</v>
      </c>
      <c r="BJ263" s="123" t="str">
        <f>IF($H$13="CS2|CS3",1,"0")</f>
        <v>0</v>
      </c>
      <c r="BK263" s="123" t="str">
        <f>IF($I$13="CS2|CS3",1,"0")</f>
        <v>0</v>
      </c>
      <c r="BL263" s="123" t="str">
        <f>IF($J$13="CS2|CS3",1,"0")</f>
        <v>0</v>
      </c>
      <c r="BM263" s="123" t="str">
        <f>IF($K$13="CS2|CS3",1,"0")</f>
        <v>0</v>
      </c>
      <c r="BN263" s="123" t="str">
        <f>IF($L$13="CS2|CS3",1,"0")</f>
        <v>0</v>
      </c>
      <c r="BO263" s="123" t="str">
        <f>IF($M$13="CS2|CS3",1,"0")</f>
        <v>0</v>
      </c>
      <c r="BP263" s="123" t="str">
        <f>IF($N$13="CS2|CS3",1,"0")</f>
        <v>0</v>
      </c>
      <c r="BQ263" s="123" t="str">
        <f>IF($O$13="CS2|CS3",1,"0")</f>
        <v>0</v>
      </c>
      <c r="BR263" s="123" t="str">
        <f>IF($P$13="CS2|CS3",1,"0")</f>
        <v>0</v>
      </c>
      <c r="BS263" s="123" t="str">
        <f>IF($Q$13="CS2|CS3",1,"0")</f>
        <v>0</v>
      </c>
      <c r="BT263" s="123" t="str">
        <f>IF($R$13="CS2|CS3",1,"0")</f>
        <v>0</v>
      </c>
      <c r="BU263" s="123" t="str">
        <f>IF($S$13="CS2|CS3",1,"0")</f>
        <v>0</v>
      </c>
      <c r="BV263" s="123" t="str">
        <f>IF($T$13="CS2|CS3",1,"0")</f>
        <v>0</v>
      </c>
      <c r="BW263" s="123" t="str">
        <f>IF($U$13="CS2|CS3",1,"0")</f>
        <v>0</v>
      </c>
    </row>
    <row r="264" spans="57:75" x14ac:dyDescent="0.6">
      <c r="BE264" s="207" t="str">
        <f>$B$14</f>
        <v>colaborador3</v>
      </c>
      <c r="BF264" s="123" t="str">
        <f>IF($D$14="CS2|CS3",1,"0")</f>
        <v>0</v>
      </c>
      <c r="BG264" s="123" t="str">
        <f>IF($E$14="CS2|CS3",1,"0")</f>
        <v>0</v>
      </c>
      <c r="BH264" s="123" t="str">
        <f>IF($F$14="CS2|CS3",1,"0")</f>
        <v>0</v>
      </c>
      <c r="BI264" s="123" t="str">
        <f>IF($G$14="CS2|CS3",1,"0")</f>
        <v>0</v>
      </c>
      <c r="BJ264" s="123" t="str">
        <f>IF($H$14="CS2|CS3",1,"0")</f>
        <v>0</v>
      </c>
      <c r="BK264" s="123" t="str">
        <f>IF($I$14="CS2|CS3",1,"0")</f>
        <v>0</v>
      </c>
      <c r="BL264" s="123" t="str">
        <f>IF($J$14="CS2|CS3",1,"0")</f>
        <v>0</v>
      </c>
      <c r="BM264" s="123" t="str">
        <f>IF($K$14="CS2|CS3",1,"0")</f>
        <v>0</v>
      </c>
      <c r="BN264" s="123" t="str">
        <f>IF($L$14="CS2|CS3",1,"0")</f>
        <v>0</v>
      </c>
      <c r="BO264" s="123" t="str">
        <f>IF($M$14="CS2|CS3",1,"0")</f>
        <v>0</v>
      </c>
      <c r="BP264" s="123" t="str">
        <f>IF($N$14="CS2|CS3",1,"0")</f>
        <v>0</v>
      </c>
      <c r="BQ264" s="123" t="str">
        <f>IF($O$14="CS2|CS3",1,"0")</f>
        <v>0</v>
      </c>
      <c r="BR264" s="123" t="str">
        <f>IF($P$14="CS2|CS3",1,"0")</f>
        <v>0</v>
      </c>
      <c r="BS264" s="123" t="str">
        <f>IF($Q$14="CS2|CS3",1,"0")</f>
        <v>0</v>
      </c>
      <c r="BT264" s="123" t="str">
        <f>IF($R$14="CS2|CS3",1,"0")</f>
        <v>0</v>
      </c>
      <c r="BU264" s="123" t="str">
        <f>IF($S$14="CS2|CS3",1,"0")</f>
        <v>0</v>
      </c>
      <c r="BV264" s="123" t="str">
        <f>IF($T$14="CS2|CS3",1,"0")</f>
        <v>0</v>
      </c>
      <c r="BW264" s="123" t="str">
        <f>IF($U$14="CS2|CS3",1,"0")</f>
        <v>0</v>
      </c>
    </row>
    <row r="265" spans="57:75" x14ac:dyDescent="0.6">
      <c r="BE265" s="207" t="str">
        <f>$B$15</f>
        <v>colaborador15</v>
      </c>
      <c r="BF265" s="123" t="str">
        <f>IF($D$15="CS2|CS3",1,"0")</f>
        <v>0</v>
      </c>
      <c r="BG265" s="123" t="str">
        <f>IF($E$15="CS2|CS3",1,"0")</f>
        <v>0</v>
      </c>
      <c r="BH265" s="123" t="str">
        <f>IF($F$15="CS2|CS3",1,"0")</f>
        <v>0</v>
      </c>
      <c r="BI265" s="123" t="str">
        <f>IF($G$15="CS2|CS3",1,"0")</f>
        <v>0</v>
      </c>
      <c r="BJ265" s="123" t="str">
        <f>IF($H$15="CS2|CS3",1,"0")</f>
        <v>0</v>
      </c>
      <c r="BK265" s="123" t="str">
        <f>IF($I$15="CS2|CS3",1,"0")</f>
        <v>0</v>
      </c>
      <c r="BL265" s="123" t="str">
        <f>IF($J$15="CS2|CS3",1,"0")</f>
        <v>0</v>
      </c>
      <c r="BM265" s="123" t="str">
        <f>IF($K$15="CS2|CS3",1,"0")</f>
        <v>0</v>
      </c>
      <c r="BN265" s="123" t="str">
        <f>IF($L$15="CS2|CS3",1,"0")</f>
        <v>0</v>
      </c>
      <c r="BO265" s="123" t="str">
        <f>IF($M$15="CS2|CS3",1,"0")</f>
        <v>0</v>
      </c>
      <c r="BP265" s="123" t="str">
        <f>IF($N$15="CS2|CS3",1,"0")</f>
        <v>0</v>
      </c>
      <c r="BQ265" s="123" t="str">
        <f>IF($O$15="CS2|CS3",1,"0")</f>
        <v>0</v>
      </c>
      <c r="BR265" s="123" t="str">
        <f>IF($P$15="CS2|CS3",1,"0")</f>
        <v>0</v>
      </c>
      <c r="BS265" s="123" t="str">
        <f>IF($Q$15="CS2|CS3",1,"0")</f>
        <v>0</v>
      </c>
      <c r="BT265" s="123" t="str">
        <f>IF($R$15="CS2|CS3",1,"0")</f>
        <v>0</v>
      </c>
      <c r="BU265" s="123" t="str">
        <f>IF($S$15="CS2|CS3",1,"0")</f>
        <v>0</v>
      </c>
      <c r="BV265" s="123" t="str">
        <f>IF($T$15="CS2|CS3",1,"0")</f>
        <v>0</v>
      </c>
      <c r="BW265" s="123" t="str">
        <f>IF($U$15="CS2|CS3",1,"0")</f>
        <v>0</v>
      </c>
    </row>
    <row r="266" spans="57:75" x14ac:dyDescent="0.6">
      <c r="BE266" s="207" t="str">
        <f>$B$16</f>
        <v>colaborador9</v>
      </c>
      <c r="BF266" s="123" t="str">
        <f>IF($D$16="CS2|CS3",1,"0")</f>
        <v>0</v>
      </c>
      <c r="BG266" s="123" t="str">
        <f>IF($E$16="CS2|CS3",1,"0")</f>
        <v>0</v>
      </c>
      <c r="BH266" s="123" t="str">
        <f>IF($F$16="CS2|CS3",1,"0")</f>
        <v>0</v>
      </c>
      <c r="BI266" s="123" t="str">
        <f>IF($G$16="CS2|CS3",1,"0")</f>
        <v>0</v>
      </c>
      <c r="BJ266" s="123" t="str">
        <f>IF($H$16="CS2|CS3",1,"0")</f>
        <v>0</v>
      </c>
      <c r="BK266" s="123" t="str">
        <f>IF($I$16="CS2|CS3",1,"0")</f>
        <v>0</v>
      </c>
      <c r="BL266" s="123" t="str">
        <f>IF($J$16="CS2|CS3",1,"0")</f>
        <v>0</v>
      </c>
      <c r="BM266" s="123" t="str">
        <f>IF($K$16="CS2|CS3",1,"0")</f>
        <v>0</v>
      </c>
      <c r="BN266" s="123" t="str">
        <f>IF($L$18="CS2|CS3",1,"0")</f>
        <v>0</v>
      </c>
      <c r="BO266" s="123" t="str">
        <f>IF($M$16="CS2|CS3",1,"0")</f>
        <v>0</v>
      </c>
      <c r="BP266" s="123" t="str">
        <f>IF($N$16="CS2|CS3",1,"0")</f>
        <v>0</v>
      </c>
      <c r="BQ266" s="123" t="str">
        <f>IF($O$16="CS2|CS3",1,"0")</f>
        <v>0</v>
      </c>
      <c r="BR266" s="123" t="str">
        <f>IF($P$16="CS2|CS3",1,"0")</f>
        <v>0</v>
      </c>
      <c r="BS266" s="123" t="str">
        <f>IF($Q$16="CS2|CS3",1,"0")</f>
        <v>0</v>
      </c>
      <c r="BT266" s="123" t="str">
        <f>IF($R$16="CS2|CS3",1,"0")</f>
        <v>0</v>
      </c>
      <c r="BU266" s="123" t="str">
        <f>IF($S$16="CS2|CS3",1,"0")</f>
        <v>0</v>
      </c>
      <c r="BV266" s="123" t="str">
        <f>IF($T$16="CS2|CS3",1,"0")</f>
        <v>0</v>
      </c>
      <c r="BW266" s="123" t="str">
        <f>IF($U$16="CS2|CS3",1,"0")</f>
        <v>0</v>
      </c>
    </row>
    <row r="267" spans="57:75" x14ac:dyDescent="0.6">
      <c r="BE267" s="207" t="str">
        <f>$B$17</f>
        <v>colaborador12</v>
      </c>
      <c r="BF267" s="123" t="str">
        <f>IF($D$17="CS2|CS3",1,"0")</f>
        <v>0</v>
      </c>
      <c r="BG267" s="123" t="str">
        <f>IF($E$17="CS2|CS3",1,"0")</f>
        <v>0</v>
      </c>
      <c r="BH267" s="123" t="str">
        <f>IF($F$17="CS2|CS3",1,"0")</f>
        <v>0</v>
      </c>
      <c r="BI267" s="123" t="str">
        <f>IF($G$17="CS2|CS3",1,"0")</f>
        <v>0</v>
      </c>
      <c r="BJ267" s="123" t="str">
        <f>IF($H$17="CS2|CS3",1,"0")</f>
        <v>0</v>
      </c>
      <c r="BK267" s="123" t="str">
        <f>IF($I$17="CS2|CS3",1,"0")</f>
        <v>0</v>
      </c>
      <c r="BL267" s="123" t="str">
        <f>IF($J$17="CS2|CS3",1,"0")</f>
        <v>0</v>
      </c>
      <c r="BM267" s="123" t="str">
        <f>IF($K$17="CS2|CS3",1,"0")</f>
        <v>0</v>
      </c>
      <c r="BN267" s="123" t="str">
        <f>IF($L$19="CS2|CS3",1,"0")</f>
        <v>0</v>
      </c>
      <c r="BO267" s="123" t="str">
        <f>IF($M$17="CS2|CS3",1,"0")</f>
        <v>0</v>
      </c>
      <c r="BP267" s="123" t="str">
        <f>IF($N$17="CS2|CS3",1,"0")</f>
        <v>0</v>
      </c>
      <c r="BQ267" s="123" t="str">
        <f>IF($O$17="CS2|CS3",1,"0")</f>
        <v>0</v>
      </c>
      <c r="BR267" s="123" t="str">
        <f>IF($P$17="CS2|CS3",1,"0")</f>
        <v>0</v>
      </c>
      <c r="BS267" s="123" t="str">
        <f>IF($Q$17="CS2|CS3",1,"0")</f>
        <v>0</v>
      </c>
      <c r="BT267" s="123" t="str">
        <f>IF($R$17="CS2|CS3",1,"0")</f>
        <v>0</v>
      </c>
      <c r="BU267" s="123" t="str">
        <f>IF($S$17="CS2|CS3",1,"0")</f>
        <v>0</v>
      </c>
      <c r="BV267" s="123" t="str">
        <f>IF($T$17="CS2|CS3",1,"0")</f>
        <v>0</v>
      </c>
      <c r="BW267" s="123" t="str">
        <f>IF($U$17="CS2|CS3",1,"0")</f>
        <v>0</v>
      </c>
    </row>
    <row r="268" spans="57:75" x14ac:dyDescent="0.6">
      <c r="BE268" s="207" t="str">
        <f>$B$18</f>
        <v>colaborador2</v>
      </c>
      <c r="BF268" s="123" t="str">
        <f>IF($D$21="CS2|CS3",1,"0")</f>
        <v>0</v>
      </c>
      <c r="BG268" s="123" t="str">
        <f>IF($E$21="CS2|CS3",1,"0")</f>
        <v>0</v>
      </c>
      <c r="BH268" s="123" t="str">
        <f>IF($F$21="CS2|CS3",1,"0")</f>
        <v>0</v>
      </c>
      <c r="BI268" s="123" t="str">
        <f>IF($G$21="CS2|CS3",1,"0")</f>
        <v>0</v>
      </c>
      <c r="BJ268" s="123" t="str">
        <f>IF($H$21="CS2|CS3",1,"0")</f>
        <v>0</v>
      </c>
      <c r="BK268" s="123" t="str">
        <f>IF($I$21="CS2|CS3",1,"0")</f>
        <v>0</v>
      </c>
      <c r="BL268" s="123" t="str">
        <f>IF($J$21="CS2|CS3",1,"0")</f>
        <v>0</v>
      </c>
      <c r="BM268" s="123" t="str">
        <f>IF($K$21="CS2|CS3",1,"0")</f>
        <v>0</v>
      </c>
      <c r="BN268" s="123" t="str">
        <f>IF($L$21="CS2|CS3",1,"0")</f>
        <v>0</v>
      </c>
      <c r="BO268" s="123" t="str">
        <f>IF($M$21="CS2|CS3",1,"0")</f>
        <v>0</v>
      </c>
      <c r="BP268" s="123" t="str">
        <f>IF($N$21="CS2|CS3",1,"0")</f>
        <v>0</v>
      </c>
      <c r="BQ268" s="123" t="str">
        <f>IF($O$21="CS2|CS3",1,"0")</f>
        <v>0</v>
      </c>
      <c r="BR268" s="123" t="str">
        <f>IF($P$21="CS2|CS3",1,"0")</f>
        <v>0</v>
      </c>
      <c r="BS268" s="123" t="str">
        <f>IF($Q$21="CS2|CS3",1,"0")</f>
        <v>0</v>
      </c>
      <c r="BT268" s="123" t="str">
        <f>IF($R$21="CS2|CS3",1,"0")</f>
        <v>0</v>
      </c>
      <c r="BU268" s="123" t="str">
        <f>IF($S$21="CS2|CS3",1,"0")</f>
        <v>0</v>
      </c>
      <c r="BV268" s="123" t="str">
        <f>IF($T$21="CS2|CS3",1,"0")</f>
        <v>0</v>
      </c>
      <c r="BW268" s="123" t="str">
        <f>IF($U$21="CS2|CS3",1,"0")</f>
        <v>0</v>
      </c>
    </row>
    <row r="269" spans="57:75" x14ac:dyDescent="0.6">
      <c r="BE269" s="207" t="str">
        <f>$B$19</f>
        <v>colaborador18</v>
      </c>
      <c r="BF269" s="208" t="str">
        <f>IF($D$19="CS2|CS3",1,"0")</f>
        <v>0</v>
      </c>
      <c r="BG269" s="208" t="str">
        <f>IF($E$19="CS2|CS3",1,"0")</f>
        <v>0</v>
      </c>
      <c r="BH269" s="208" t="str">
        <f>IF($F$19="CS2|CS3",1,"0")</f>
        <v>0</v>
      </c>
      <c r="BI269" s="208" t="str">
        <f>IF($G$19="CS2|CS3",1,"0")</f>
        <v>0</v>
      </c>
      <c r="BJ269" s="208" t="str">
        <f>IF($H$19="CS2|CS3",1,"0")</f>
        <v>0</v>
      </c>
      <c r="BK269" s="208" t="str">
        <f>IF($I$19="CS2|CS3",1,"0")</f>
        <v>0</v>
      </c>
      <c r="BL269" s="208" t="str">
        <f>IF($J$19="CS2|CS3",1,"0")</f>
        <v>0</v>
      </c>
      <c r="BM269" s="208" t="str">
        <f>IF($K$19="CS2|CS3",1,"0")</f>
        <v>0</v>
      </c>
      <c r="BN269" s="208" t="str">
        <f>IF($L$19="CS2|CS3",1,"0")</f>
        <v>0</v>
      </c>
      <c r="BO269" s="208" t="str">
        <f>IF($M$19="CS2|CS3",1,"0")</f>
        <v>0</v>
      </c>
      <c r="BP269" s="208" t="str">
        <f>IF($N$19="CS2|CS3",1,"0")</f>
        <v>0</v>
      </c>
      <c r="BQ269" s="208" t="str">
        <f>IF($O$19="CS2|CS3",1,"0")</f>
        <v>0</v>
      </c>
      <c r="BR269" s="208" t="str">
        <f>IF($P$19="CS2|CS3",1,"0")</f>
        <v>0</v>
      </c>
      <c r="BS269" s="208" t="str">
        <f>IF($Q$19="CS2|CS3",1,"0")</f>
        <v>0</v>
      </c>
      <c r="BT269" s="208" t="str">
        <f>IF($R$19="CS2|CS3",1,"0")</f>
        <v>0</v>
      </c>
      <c r="BU269" s="208" t="str">
        <f>IF($S$19="CS2|CS3",1,"0")</f>
        <v>0</v>
      </c>
      <c r="BV269" s="208" t="str">
        <f>IF($T$19="CS2|CS3",1,"0")</f>
        <v>0</v>
      </c>
      <c r="BW269" s="208" t="str">
        <f>IF($U$19="CS2|CS3",1,"0")</f>
        <v>0</v>
      </c>
    </row>
    <row r="270" spans="57:75" x14ac:dyDescent="0.6">
      <c r="BE270" s="207" t="str">
        <f>$B$20</f>
        <v>colaborador16</v>
      </c>
      <c r="BF270" s="208" t="str">
        <f>IF($D$20="CS2|CS3",1,"0")</f>
        <v>0</v>
      </c>
      <c r="BG270" s="208" t="str">
        <f>IF($E$20="CS2|CS3",1,"0")</f>
        <v>0</v>
      </c>
      <c r="BH270" s="208" t="str">
        <f>IF($F$20="CS2|CS3",1,"0")</f>
        <v>0</v>
      </c>
      <c r="BI270" s="208" t="str">
        <f>IF($G$20="CS2|CS3",1,"0")</f>
        <v>0</v>
      </c>
      <c r="BJ270" s="208" t="str">
        <f>IF($H$20="CS2|CS3",1,"0")</f>
        <v>0</v>
      </c>
      <c r="BK270" s="208" t="str">
        <f>IF($I$20="CS2|CS3",1,"0")</f>
        <v>0</v>
      </c>
      <c r="BL270" s="208" t="str">
        <f>IF($J$20="CS2|CS3",1,"0")</f>
        <v>0</v>
      </c>
      <c r="BM270" s="208" t="str">
        <f>IF($K$20="CS2|CS3",1,"0")</f>
        <v>0</v>
      </c>
      <c r="BN270" s="208" t="str">
        <f>IF($L$20="CS2|CS3",1,"0")</f>
        <v>0</v>
      </c>
      <c r="BO270" s="208" t="str">
        <f>IF($M$20="CS2|CS3",1,"0")</f>
        <v>0</v>
      </c>
      <c r="BP270" s="208" t="str">
        <f>IF($N$20="CS2|CS3",1,"0")</f>
        <v>0</v>
      </c>
      <c r="BQ270" s="208" t="str">
        <f>IF($O$20="CS2|CS3",1,"0")</f>
        <v>0</v>
      </c>
      <c r="BR270" s="208" t="str">
        <f>IF($P$20="CS2|CS3",1,"0")</f>
        <v>0</v>
      </c>
      <c r="BS270" s="208" t="str">
        <f>IF($Q$20="CS2|CS3",1,"0")</f>
        <v>0</v>
      </c>
      <c r="BT270" s="208" t="str">
        <f>IF($R$20="CS2|CS3",1,"0")</f>
        <v>0</v>
      </c>
      <c r="BU270" s="208" t="str">
        <f>IF($S$20="CS2|CS3",1,"0")</f>
        <v>0</v>
      </c>
      <c r="BV270" s="208" t="str">
        <f>IF($T$20="CS2|CS3",1,"0")</f>
        <v>0</v>
      </c>
      <c r="BW270" s="208" t="str">
        <f>IF($U$20="CS2|CS3",1,"0")</f>
        <v>0</v>
      </c>
    </row>
    <row r="271" spans="57:75" x14ac:dyDescent="0.6">
      <c r="BE271" s="207" t="str">
        <f>$B$21</f>
        <v>colaborador17</v>
      </c>
      <c r="BF271" s="208" t="str">
        <f>IF($D$21="CS2|CS3",1,"0")</f>
        <v>0</v>
      </c>
      <c r="BG271" s="208" t="str">
        <f>IF($E$21="CS2|CS3",1,"0")</f>
        <v>0</v>
      </c>
      <c r="BH271" s="208" t="str">
        <f>IF($F$21="CS2|CS3",1,"0")</f>
        <v>0</v>
      </c>
      <c r="BI271" s="208" t="str">
        <f>IF($G$21="CS2|CS3",1,"0")</f>
        <v>0</v>
      </c>
      <c r="BJ271" s="208" t="str">
        <f>IF($H$21="CS2|CS3",1,"0")</f>
        <v>0</v>
      </c>
      <c r="BK271" s="208" t="str">
        <f>IF($I$21="CS2|CS3",1,"0")</f>
        <v>0</v>
      </c>
      <c r="BL271" s="208" t="str">
        <f>IF($J$21="CS2|CS3",1,"0")</f>
        <v>0</v>
      </c>
      <c r="BM271" s="208" t="str">
        <f>IF($K$21="CS2|CS3",1,"0")</f>
        <v>0</v>
      </c>
      <c r="BN271" s="208" t="str">
        <f>IF($L$21="CS2|CS3",1,"0")</f>
        <v>0</v>
      </c>
      <c r="BO271" s="208" t="str">
        <f>IF($M$21="CS2|CS3",1,"0")</f>
        <v>0</v>
      </c>
      <c r="BP271" s="208" t="str">
        <f>IF($N$21="CS2|CS3",1,"0")</f>
        <v>0</v>
      </c>
      <c r="BQ271" s="208" t="str">
        <f>IF($O$21="CS2|CS3",1,"0")</f>
        <v>0</v>
      </c>
      <c r="BR271" s="208" t="str">
        <f>IF($P$21="CS2|CS3",1,"0")</f>
        <v>0</v>
      </c>
      <c r="BS271" s="208" t="str">
        <f>IF($Q$21="CS2|CS3",1,"0")</f>
        <v>0</v>
      </c>
      <c r="BT271" s="208" t="str">
        <f>IF($R$21="CS2|CS3",1,"0")</f>
        <v>0</v>
      </c>
      <c r="BU271" s="208" t="str">
        <f>IF($S$21="CS2|CS3",1,"0")</f>
        <v>0</v>
      </c>
      <c r="BV271" s="208" t="str">
        <f>IF($T$21="CS2|CS3",1,"0")</f>
        <v>0</v>
      </c>
      <c r="BW271" s="208" t="str">
        <f>IF($U$21="CS2|CS3",1,"0")</f>
        <v>0</v>
      </c>
    </row>
    <row r="272" spans="57:75" x14ac:dyDescent="0.6">
      <c r="BE272" s="38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210"/>
      <c r="BT272" s="210"/>
      <c r="BU272" s="210"/>
      <c r="BV272" s="210"/>
      <c r="BW272" s="210"/>
    </row>
    <row r="273" spans="57:75" x14ac:dyDescent="0.6">
      <c r="BE273" s="241" t="s">
        <v>80</v>
      </c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42"/>
      <c r="BU273" s="242"/>
      <c r="BV273" s="242"/>
      <c r="BW273" s="243"/>
    </row>
    <row r="274" spans="57:75" x14ac:dyDescent="0.6">
      <c r="BE274" s="207" t="str">
        <f>$B$5</f>
        <v>colaborador1</v>
      </c>
      <c r="BF274" s="123" t="str">
        <f>IF($D$5="APOIO",1,"0")</f>
        <v>0</v>
      </c>
      <c r="BG274" s="123" t="str">
        <f>IF($E$5="APOIO",1,"0")</f>
        <v>0</v>
      </c>
      <c r="BH274" s="123" t="str">
        <f>IF($F$5="APOIO",1,"0")</f>
        <v>0</v>
      </c>
      <c r="BI274" s="123" t="str">
        <f>IF($G$5="APOIO",1,"0")</f>
        <v>0</v>
      </c>
      <c r="BJ274" s="123" t="str">
        <f>IF($H$5="APOIO",1,"0")</f>
        <v>0</v>
      </c>
      <c r="BK274" s="123" t="str">
        <f>IF(L241="APOIO",1,"0")</f>
        <v>0</v>
      </c>
      <c r="BL274" s="123" t="str">
        <f>IF($J$5="APOIO",1,"0")</f>
        <v>0</v>
      </c>
      <c r="BM274" s="123" t="str">
        <f>IF($K$5="APOIO",1,"0")</f>
        <v>0</v>
      </c>
      <c r="BN274" s="123" t="str">
        <f>IF($L$5="APOIO",1,"0")</f>
        <v>0</v>
      </c>
      <c r="BO274" s="123" t="str">
        <f>IF($M$5="APOIO",1,"0")</f>
        <v>0</v>
      </c>
      <c r="BP274" s="123" t="str">
        <f>IF($N$5="APOIO",1,"0")</f>
        <v>0</v>
      </c>
      <c r="BQ274" s="123" t="str">
        <f>IF($O$5="APOIO",1,"0")</f>
        <v>0</v>
      </c>
      <c r="BR274" s="123" t="str">
        <f>IF($P$5="APOIO",1,"0")</f>
        <v>0</v>
      </c>
      <c r="BS274" s="123" t="str">
        <f>IF($Q$5="APOIO",1,"0")</f>
        <v>0</v>
      </c>
      <c r="BT274" s="123" t="str">
        <f>IF($R$5="APOIO",1,"0")</f>
        <v>0</v>
      </c>
      <c r="BU274" s="123" t="str">
        <f>IF($S$5="APOIO",1,"0")</f>
        <v>0</v>
      </c>
      <c r="BV274" s="123" t="str">
        <f>IF($T$5="APOIO",1,"0")</f>
        <v>0</v>
      </c>
      <c r="BW274" s="123" t="str">
        <f>IF($U$5="APOIO",1,"0")</f>
        <v>0</v>
      </c>
    </row>
    <row r="275" spans="57:75" x14ac:dyDescent="0.6">
      <c r="BE275" s="207" t="str">
        <f>$B$6</f>
        <v>colaborador6</v>
      </c>
      <c r="BF275" s="123" t="str">
        <f>IF($D$6="APOIO",1,"0")</f>
        <v>0</v>
      </c>
      <c r="BG275" s="123" t="str">
        <f>IF($E$6="APOIO",1,"0")</f>
        <v>0</v>
      </c>
      <c r="BH275" s="123" t="str">
        <f>IF($F$6="APOIO",1,"0")</f>
        <v>0</v>
      </c>
      <c r="BI275" s="123" t="str">
        <f>IF($G$6="APOIO",1,"0")</f>
        <v>0</v>
      </c>
      <c r="BJ275" s="123" t="str">
        <f>IF($H$6="APOIO",1,"0")</f>
        <v>0</v>
      </c>
      <c r="BK275" s="123" t="str">
        <f>IF(L242="APOIO",1,"0")</f>
        <v>0</v>
      </c>
      <c r="BL275" s="123" t="str">
        <f>IF($J$6="APOIO",1,"0")</f>
        <v>0</v>
      </c>
      <c r="BM275" s="123" t="str">
        <f>IF($K$6="APOIO",1,"0")</f>
        <v>0</v>
      </c>
      <c r="BN275" s="123" t="str">
        <f>IF($L$6="APOIO",1,"0")</f>
        <v>0</v>
      </c>
      <c r="BO275" s="123" t="str">
        <f>IF($M$6="APOIO",1,"0")</f>
        <v>0</v>
      </c>
      <c r="BP275" s="123" t="str">
        <f>IF($N$6="APOIO",1,"0")</f>
        <v>0</v>
      </c>
      <c r="BQ275" s="123" t="str">
        <f>IF($O$6="APOIO",1,"0")</f>
        <v>0</v>
      </c>
      <c r="BR275" s="123" t="str">
        <f>IF(S242="APOIO",1,"0")</f>
        <v>0</v>
      </c>
      <c r="BS275" s="123" t="str">
        <f>IF($Q$6="APOIO",1,"0")</f>
        <v>0</v>
      </c>
      <c r="BT275" s="123" t="str">
        <f>IF($R$6="APOIO",1,"0")</f>
        <v>0</v>
      </c>
      <c r="BU275" s="123" t="str">
        <f>IF($S$6="APOIO",1,"0")</f>
        <v>0</v>
      </c>
      <c r="BV275" s="123" t="str">
        <f>IF($T$6="APOIO",1,"0")</f>
        <v>0</v>
      </c>
      <c r="BW275" s="123" t="str">
        <f>IF($U$6="APOIO",1,"0")</f>
        <v>0</v>
      </c>
    </row>
    <row r="276" spans="57:75" x14ac:dyDescent="0.6">
      <c r="BE276" s="207" t="str">
        <f>$B$7</f>
        <v>colaborador10</v>
      </c>
      <c r="BF276" s="123" t="str">
        <f>IF($D$7="APOIO",1,"0")</f>
        <v>0</v>
      </c>
      <c r="BG276" s="123" t="str">
        <f>IF($E$7="APOIO",1,"0")</f>
        <v>0</v>
      </c>
      <c r="BH276" s="123" t="str">
        <f>IF($F$7="APOIO",1,"0")</f>
        <v>0</v>
      </c>
      <c r="BI276" s="123" t="str">
        <f>IF($G$7="APOIO",1,"0")</f>
        <v>0</v>
      </c>
      <c r="BJ276" s="123" t="str">
        <f>IF($H$7="APOIO",1,"0")</f>
        <v>0</v>
      </c>
      <c r="BK276" s="123" t="str">
        <f>IF(L243="APOIO",1,"0")</f>
        <v>0</v>
      </c>
      <c r="BL276" s="123" t="str">
        <f>IF($J$7="APOIO",1,"0")</f>
        <v>0</v>
      </c>
      <c r="BM276" s="123" t="str">
        <f>IF($K$7="APOIO",1,"0")</f>
        <v>0</v>
      </c>
      <c r="BN276" s="123" t="str">
        <f>IF($L$7="APOIO",1,"0")</f>
        <v>0</v>
      </c>
      <c r="BO276" s="123" t="str">
        <f>IF($M$7="APOIO",1,"0")</f>
        <v>0</v>
      </c>
      <c r="BP276" s="123" t="str">
        <f>IF($N$7="APOIO",1,"0")</f>
        <v>0</v>
      </c>
      <c r="BQ276" s="123" t="str">
        <f>IF($O$7="APOIO",1,"0")</f>
        <v>0</v>
      </c>
      <c r="BR276" s="123" t="str">
        <f>IF($P$7="APOIO",1,"0")</f>
        <v>0</v>
      </c>
      <c r="BS276" s="123" t="str">
        <f>IF($Q$7="APOIO",1,"0")</f>
        <v>0</v>
      </c>
      <c r="BT276" s="123" t="str">
        <f>IF($R$7="APOIO",1,"0")</f>
        <v>0</v>
      </c>
      <c r="BU276" s="123" t="str">
        <f>IF($S$7="APOIO",1,"0")</f>
        <v>0</v>
      </c>
      <c r="BV276" s="123" t="str">
        <f>IF($T$7="APOIO",1,"0")</f>
        <v>0</v>
      </c>
      <c r="BW276" s="123" t="str">
        <f>IF($U$7="APOIO",1,"0")</f>
        <v>0</v>
      </c>
    </row>
    <row r="277" spans="57:75" x14ac:dyDescent="0.6">
      <c r="BE277" s="207" t="str">
        <f>$B$8</f>
        <v>colaborador13</v>
      </c>
      <c r="BF277" s="123" t="str">
        <f>IF($D$8="APOIO",1,"0")</f>
        <v>0</v>
      </c>
      <c r="BG277" s="123" t="str">
        <f>IF($E$8="APOIO",1,"0")</f>
        <v>0</v>
      </c>
      <c r="BH277" s="123" t="str">
        <f>IF($F$8="APOIO",1,"0")</f>
        <v>0</v>
      </c>
      <c r="BI277" s="123" t="str">
        <f>IF($G$8="APOIO",1,"0")</f>
        <v>0</v>
      </c>
      <c r="BJ277" s="123" t="str">
        <f>IF($H$8="APOIO",1,"0")</f>
        <v>0</v>
      </c>
      <c r="BK277" s="123" t="str">
        <f>IF(L244="APOIO",1,"0")</f>
        <v>0</v>
      </c>
      <c r="BL277" s="123" t="str">
        <f>IF($J$8="APOIO",1,"0")</f>
        <v>0</v>
      </c>
      <c r="BM277" s="123" t="str">
        <f>IF($K$8="APOIO",1,"0")</f>
        <v>0</v>
      </c>
      <c r="BN277" s="123" t="str">
        <f>IF($L$8="APOIO",1,"0")</f>
        <v>0</v>
      </c>
      <c r="BO277" s="123" t="str">
        <f>IF($M$8="APOIO",1,"0")</f>
        <v>0</v>
      </c>
      <c r="BP277" s="123" t="str">
        <f>IF($N$8="APOIO",1,"0")</f>
        <v>0</v>
      </c>
      <c r="BQ277" s="123" t="str">
        <f>IF($O$8="APOIO",1,"0")</f>
        <v>0</v>
      </c>
      <c r="BR277" s="123" t="str">
        <f>IF($P$8="APOIO",1,"0")</f>
        <v>0</v>
      </c>
      <c r="BS277" s="123" t="str">
        <f>IF($Q$8="APOIO",1,"0")</f>
        <v>0</v>
      </c>
      <c r="BT277" s="123" t="str">
        <f>IF($R$8="APOIO",1,"0")</f>
        <v>0</v>
      </c>
      <c r="BU277" s="123" t="str">
        <f>IF($S$8="APOIO",1,"0")</f>
        <v>0</v>
      </c>
      <c r="BV277" s="123" t="str">
        <f>IF($T$8="APOIO",1,"0")</f>
        <v>0</v>
      </c>
      <c r="BW277" s="123" t="str">
        <f>IF($U$8="APOIO",1,"0")</f>
        <v>0</v>
      </c>
    </row>
    <row r="278" spans="57:75" x14ac:dyDescent="0.6">
      <c r="BE278" s="207" t="str">
        <f>$B$9</f>
        <v>colaborador8</v>
      </c>
      <c r="BF278" s="123" t="str">
        <f>IF($D$9="APOIO",1,"0")</f>
        <v>0</v>
      </c>
      <c r="BG278" s="123" t="str">
        <f>IF($E$9="APOIO",1,"0")</f>
        <v>0</v>
      </c>
      <c r="BH278" s="123" t="str">
        <f>IF($F$9="APOIO",1,"0")</f>
        <v>0</v>
      </c>
      <c r="BI278" s="123" t="str">
        <f>IF($G$9="APOIO",1,"0")</f>
        <v>0</v>
      </c>
      <c r="BJ278" s="123" t="str">
        <f>IF($H$9="APOIO",1,"0")</f>
        <v>0</v>
      </c>
      <c r="BK278" s="123" t="str">
        <f>IF($I$9="APOIO",1,"0")</f>
        <v>0</v>
      </c>
      <c r="BL278" s="123" t="str">
        <f>IF($J$9="APOIO",1,"0")</f>
        <v>0</v>
      </c>
      <c r="BM278" s="123" t="str">
        <f>IF($K$9="APOIO",1,"0")</f>
        <v>0</v>
      </c>
      <c r="BN278" s="123" t="str">
        <f>IF($L$9="APOIO",1,"0")</f>
        <v>0</v>
      </c>
      <c r="BO278" s="123" t="str">
        <f>IF($M$9="APOIO",1,"0")</f>
        <v>0</v>
      </c>
      <c r="BP278" s="123" t="str">
        <f>IF($N$9="APOIO",1,"0")</f>
        <v>0</v>
      </c>
      <c r="BQ278" s="123" t="str">
        <f>IF($O$9="APOIO",1,"0")</f>
        <v>0</v>
      </c>
      <c r="BR278" s="123" t="str">
        <f>IF($P$9="APOIO",1,"0")</f>
        <v>0</v>
      </c>
      <c r="BS278" s="123" t="str">
        <f>IF($Q$9="APOIO",1,"0")</f>
        <v>0</v>
      </c>
      <c r="BT278" s="123" t="str">
        <f>IF($R$9="APOIO",1,"0")</f>
        <v>0</v>
      </c>
      <c r="BU278" s="123" t="str">
        <f>IF($S$9="APOIO",1,"0")</f>
        <v>0</v>
      </c>
      <c r="BV278" s="123" t="str">
        <f>IF($T$9="APOIO",1,"0")</f>
        <v>0</v>
      </c>
      <c r="BW278" s="123" t="str">
        <f>IF($U$9="APOIO",1,"0")</f>
        <v>0</v>
      </c>
    </row>
    <row r="279" spans="57:75" x14ac:dyDescent="0.6">
      <c r="BE279" s="207" t="str">
        <f>$B$10</f>
        <v>colaborador5</v>
      </c>
      <c r="BF279" s="123" t="str">
        <f>IF($D$10="APOIO",1,"0")</f>
        <v>0</v>
      </c>
      <c r="BG279" s="123" t="str">
        <f>IF($E$10="APOIO",1,"0")</f>
        <v>0</v>
      </c>
      <c r="BH279" s="123" t="str">
        <f>IF($F$10="APOIO",1,"0")</f>
        <v>0</v>
      </c>
      <c r="BI279" s="123" t="str">
        <f>IF($G$10="APOIO",1,"0")</f>
        <v>0</v>
      </c>
      <c r="BJ279" s="123" t="str">
        <f>IF($H$10="APOIO",1,"0")</f>
        <v>0</v>
      </c>
      <c r="BK279" s="123" t="str">
        <f>IF($I$10="APOIO",1,"0")</f>
        <v>0</v>
      </c>
      <c r="BL279" s="123" t="str">
        <f>IF($J$10="APOIO",1,"0")</f>
        <v>0</v>
      </c>
      <c r="BM279" s="123" t="str">
        <f>IF($K$10="APOIO",1,"0")</f>
        <v>0</v>
      </c>
      <c r="BN279" s="123" t="str">
        <f>IF($L$10="APOIO",1,"0")</f>
        <v>0</v>
      </c>
      <c r="BO279" s="123" t="str">
        <f>IF($M$10="APOIO",1,"0")</f>
        <v>0</v>
      </c>
      <c r="BP279" s="123" t="str">
        <f>IF($N$10="APOIO",1,"0")</f>
        <v>0</v>
      </c>
      <c r="BQ279" s="123" t="str">
        <f>IF($O$10="APOIO",1,"0")</f>
        <v>0</v>
      </c>
      <c r="BR279" s="123" t="str">
        <f>IF($P$10="APOIO",1,"0")</f>
        <v>0</v>
      </c>
      <c r="BS279" s="123" t="str">
        <f>IF($Q$10="APOIO",1,"0")</f>
        <v>0</v>
      </c>
      <c r="BT279" s="123" t="str">
        <f>IF($Q$11="APOIO",1,"0")</f>
        <v>0</v>
      </c>
      <c r="BU279" s="123" t="str">
        <f>IF($S$10="APOIO",1,"0")</f>
        <v>0</v>
      </c>
      <c r="BV279" s="123" t="str">
        <f>IF($T$10="APOIO",1,"0")</f>
        <v>0</v>
      </c>
      <c r="BW279" s="123" t="str">
        <f>IF($U$10="APOIO",1,"0")</f>
        <v>0</v>
      </c>
    </row>
    <row r="280" spans="57:75" x14ac:dyDescent="0.6">
      <c r="BE280" s="207" t="str">
        <f>$B$11</f>
        <v>colaborador7</v>
      </c>
      <c r="BF280" s="123" t="str">
        <f>IF($D$11="APOIO",1,"0")</f>
        <v>0</v>
      </c>
      <c r="BG280" s="123" t="str">
        <f>IF($E$11="APOIO",1,"0")</f>
        <v>0</v>
      </c>
      <c r="BH280" s="123" t="str">
        <f>IF($F$11="APOIO",1,"0")</f>
        <v>0</v>
      </c>
      <c r="BI280" s="123" t="str">
        <f>IF($G$11="APOIO",1,"0")</f>
        <v>0</v>
      </c>
      <c r="BJ280" s="123" t="str">
        <f>IF($H$11="APOIO",1,"0")</f>
        <v>0</v>
      </c>
      <c r="BK280" s="123" t="str">
        <f>IF($I$11="APOIO",1,"0")</f>
        <v>0</v>
      </c>
      <c r="BL280" s="123" t="str">
        <f>IF($J$11="APOIO",1,"0")</f>
        <v>0</v>
      </c>
      <c r="BM280" s="123" t="str">
        <f>IF($K$11="APOIO",1,"0")</f>
        <v>0</v>
      </c>
      <c r="BN280" s="123" t="str">
        <f>IF($L$11="APOIO",1,"0")</f>
        <v>0</v>
      </c>
      <c r="BO280" s="123" t="str">
        <f>IF($M$11="APOIO",1,"0")</f>
        <v>0</v>
      </c>
      <c r="BP280" s="123" t="str">
        <f>IF($N$11="APOIO",1,"0")</f>
        <v>0</v>
      </c>
      <c r="BQ280" s="123" t="str">
        <f>IF($O$11="APOIO",1,"0")</f>
        <v>0</v>
      </c>
      <c r="BR280" s="123" t="str">
        <f>IF($P$11="APOIO",1,"0")</f>
        <v>0</v>
      </c>
      <c r="BS280" s="123" t="str">
        <f>IF($Q$11="APOIO",1,"0")</f>
        <v>0</v>
      </c>
      <c r="BT280" s="123" t="str">
        <f>IF($R$11="APOIO",1,"0")</f>
        <v>0</v>
      </c>
      <c r="BU280" s="123" t="str">
        <f>IF($S$11="APOIO",1,"0")</f>
        <v>0</v>
      </c>
      <c r="BV280" s="123" t="str">
        <f>IF($T$11="APOIO",1,"0")</f>
        <v>0</v>
      </c>
      <c r="BW280" s="123" t="str">
        <f>IF(X247="APOIO",1,"0")</f>
        <v>0</v>
      </c>
    </row>
    <row r="281" spans="57:75" x14ac:dyDescent="0.6">
      <c r="BE281" s="207" t="str">
        <f>$B$12</f>
        <v>colaborador14</v>
      </c>
      <c r="BF281" s="123" t="str">
        <f>IF($D$12="APOIO",1,"0")</f>
        <v>0</v>
      </c>
      <c r="BG281" s="123" t="str">
        <f>IF($E$12="APOIO",1,"0")</f>
        <v>0</v>
      </c>
      <c r="BH281" s="123" t="str">
        <f>IF($F$12="APOIO",1,"0")</f>
        <v>0</v>
      </c>
      <c r="BI281" s="123" t="str">
        <f>IF($G$12="APOIO",1,"0")</f>
        <v>0</v>
      </c>
      <c r="BJ281" s="123" t="str">
        <f>IF($I$12="APOIO",1,"0")</f>
        <v>0</v>
      </c>
      <c r="BK281" s="123" t="str">
        <f>IF($H$12="APOIO",1,"0")</f>
        <v>0</v>
      </c>
      <c r="BL281" s="123" t="str">
        <f>IF($J$12="APOIO",1,"0")</f>
        <v>0</v>
      </c>
      <c r="BM281" s="123" t="str">
        <f>IF($K$12="APOIO",1,"0")</f>
        <v>0</v>
      </c>
      <c r="BN281" s="123" t="str">
        <f>IF($L$12="APOIO",1,"0")</f>
        <v>0</v>
      </c>
      <c r="BO281" s="123" t="str">
        <f>IF($M$12="APOIO",1,"0")</f>
        <v>0</v>
      </c>
      <c r="BP281" s="123" t="str">
        <f>IF($N$12="APOIO",1,"0")</f>
        <v>0</v>
      </c>
      <c r="BQ281" s="123" t="str">
        <f>IF($O$12="APOIO",1,"0")</f>
        <v>0</v>
      </c>
      <c r="BR281" s="123" t="str">
        <f>IF($P$12="APOIO",1,"0")</f>
        <v>0</v>
      </c>
      <c r="BS281" s="123" t="str">
        <f>IF($Q$12="APOIO",1,"0")</f>
        <v>0</v>
      </c>
      <c r="BT281" s="123" t="str">
        <f>IF($R$12="APOIO",1,"0")</f>
        <v>0</v>
      </c>
      <c r="BU281" s="123" t="str">
        <f>IF($S$12="APOIO",1,"0")</f>
        <v>0</v>
      </c>
      <c r="BV281" s="123" t="str">
        <f>IF($T$12="APOIO",1,"0")</f>
        <v>0</v>
      </c>
      <c r="BW281" s="123" t="str">
        <f>IF($U$12="APOIO",1,"0")</f>
        <v>0</v>
      </c>
    </row>
    <row r="282" spans="57:75" x14ac:dyDescent="0.6">
      <c r="BE282" s="207" t="str">
        <f>$B$13</f>
        <v>colaborador4</v>
      </c>
      <c r="BF282" s="123" t="str">
        <f>IF($D$13="APOIO",1,"0")</f>
        <v>0</v>
      </c>
      <c r="BG282" s="123" t="str">
        <f>IF($E$13="APOIO",1,"0")</f>
        <v>0</v>
      </c>
      <c r="BH282" s="123" t="str">
        <f>IF($F$13="APOIO",1,"0")</f>
        <v>0</v>
      </c>
      <c r="BI282" s="123" t="str">
        <f>IF($G$13="APOIO",1,"0")</f>
        <v>0</v>
      </c>
      <c r="BJ282" s="123" t="str">
        <f>IF($H$13="APOIO",1,"0")</f>
        <v>0</v>
      </c>
      <c r="BK282" s="123" t="str">
        <f>IF($I$13="APOIO",1,"0")</f>
        <v>0</v>
      </c>
      <c r="BL282" s="123" t="str">
        <f>IF($J$13="APOIO",1,"0")</f>
        <v>0</v>
      </c>
      <c r="BM282" s="123" t="str">
        <f>IF($K$13="APOIO",1,"0")</f>
        <v>0</v>
      </c>
      <c r="BN282" s="123" t="str">
        <f>IF($L$13="APOIO",1,"0")</f>
        <v>0</v>
      </c>
      <c r="BO282" s="123" t="str">
        <f>IF($M$13="APOIO",1,"0")</f>
        <v>0</v>
      </c>
      <c r="BP282" s="123" t="str">
        <f>IF($N$13="APOIO",1,"0")</f>
        <v>0</v>
      </c>
      <c r="BQ282" s="123" t="str">
        <f>IF($O$13="APOIO",1,"0")</f>
        <v>0</v>
      </c>
      <c r="BR282" s="123" t="str">
        <f>IF($P$13="APOIO",1,"0")</f>
        <v>0</v>
      </c>
      <c r="BS282" s="123" t="str">
        <f>IF($Q$13="APOIO",1,"0")</f>
        <v>0</v>
      </c>
      <c r="BT282" s="123" t="str">
        <f>IF($R$13="APOIO",1,"0")</f>
        <v>0</v>
      </c>
      <c r="BU282" s="123" t="str">
        <f>IF($S$13="APOIO",1,"0")</f>
        <v>0</v>
      </c>
      <c r="BV282" s="123" t="str">
        <f>IF($T$13="APOIO",1,"0")</f>
        <v>0</v>
      </c>
      <c r="BW282" s="123" t="str">
        <f>IF($U$13="APOIO",1,"0")</f>
        <v>0</v>
      </c>
    </row>
    <row r="283" spans="57:75" x14ac:dyDescent="0.6">
      <c r="BE283" s="207" t="str">
        <f>$B$14</f>
        <v>colaborador3</v>
      </c>
      <c r="BF283" s="123" t="str">
        <f>IF($D$14="APOIO",1,"0")</f>
        <v>0</v>
      </c>
      <c r="BG283" s="123" t="str">
        <f>IF($E$14="APOIO",1,"0")</f>
        <v>0</v>
      </c>
      <c r="BH283" s="123" t="str">
        <f>IF($F$14="APOIO",1,"0")</f>
        <v>0</v>
      </c>
      <c r="BI283" s="123" t="str">
        <f>IF($G$14="APOIO",1,"0")</f>
        <v>0</v>
      </c>
      <c r="BJ283" s="123" t="str">
        <f>IF($H$14="APOIO",1,"0")</f>
        <v>0</v>
      </c>
      <c r="BK283" s="123" t="str">
        <f>IF($I$14="APOIO",1,"0")</f>
        <v>0</v>
      </c>
      <c r="BL283" s="123" t="str">
        <f>IF($J$14="APOIO",1,"0")</f>
        <v>0</v>
      </c>
      <c r="BM283" s="123" t="str">
        <f>IF($K$14="APOIO",1,"0")</f>
        <v>0</v>
      </c>
      <c r="BN283" s="123" t="str">
        <f>IF($L$14="APOIO",1,"0")</f>
        <v>0</v>
      </c>
      <c r="BO283" s="123" t="str">
        <f>IF($M$14="APOIO",1,"0")</f>
        <v>0</v>
      </c>
      <c r="BP283" s="123" t="str">
        <f>IF($N$14="APOIO",1,"0")</f>
        <v>0</v>
      </c>
      <c r="BQ283" s="123" t="str">
        <f>IF($O$14="APOIO",1,"0")</f>
        <v>0</v>
      </c>
      <c r="BR283" s="123" t="str">
        <f>IF($P$14="APOIO",1,"0")</f>
        <v>0</v>
      </c>
      <c r="BS283" s="123" t="str">
        <f>IF($Q$14="APOIO",1,"0")</f>
        <v>0</v>
      </c>
      <c r="BT283" s="123" t="str">
        <f>IF($R$14="APOIO",1,"0")</f>
        <v>0</v>
      </c>
      <c r="BU283" s="123" t="str">
        <f>IF($S$14="APOIO",1,"0")</f>
        <v>0</v>
      </c>
      <c r="BV283" s="123" t="str">
        <f>IF($T$14="APOIO",1,"0")</f>
        <v>0</v>
      </c>
      <c r="BW283" s="123" t="str">
        <f>IF($U$14="APOIO",1,"0")</f>
        <v>0</v>
      </c>
    </row>
    <row r="284" spans="57:75" x14ac:dyDescent="0.6">
      <c r="BE284" s="207" t="str">
        <f>$B$15</f>
        <v>colaborador15</v>
      </c>
      <c r="BF284" s="123" t="str">
        <f>IF($D$15="APOIO",1,"0")</f>
        <v>0</v>
      </c>
      <c r="BG284" s="123" t="str">
        <f>IF($E$15="APOIO",1,"0")</f>
        <v>0</v>
      </c>
      <c r="BH284" s="123" t="str">
        <f>IF($F$15="APOIO",1,"0")</f>
        <v>0</v>
      </c>
      <c r="BI284" s="123" t="str">
        <f>IF($G$15="APOIO",1,"0")</f>
        <v>0</v>
      </c>
      <c r="BJ284" s="123" t="str">
        <f>IF($H$15="APOIO",1,"0")</f>
        <v>0</v>
      </c>
      <c r="BK284" s="123" t="str">
        <f>IF($I$15="APOIO",1,"0")</f>
        <v>0</v>
      </c>
      <c r="BL284" s="123" t="str">
        <f>IF($J$15="APOIO",1,"0")</f>
        <v>0</v>
      </c>
      <c r="BM284" s="123" t="str">
        <f>IF($K$15="APOIO",1,"0")</f>
        <v>0</v>
      </c>
      <c r="BN284" s="123" t="str">
        <f>IF($L$15="APOIO",1,"0")</f>
        <v>0</v>
      </c>
      <c r="BO284" s="123" t="str">
        <f>IF($M$15="APOIO",1,"0")</f>
        <v>0</v>
      </c>
      <c r="BP284" s="123" t="str">
        <f>IF($N$15="APOIO",1,"0")</f>
        <v>0</v>
      </c>
      <c r="BQ284" s="123" t="str">
        <f>IF($O$15="APOIO",1,"0")</f>
        <v>0</v>
      </c>
      <c r="BR284" s="123" t="str">
        <f>IF($P$15="APOIO",1,"0")</f>
        <v>0</v>
      </c>
      <c r="BS284" s="123" t="str">
        <f>IF($Q$15="APOIO",1,"0")</f>
        <v>0</v>
      </c>
      <c r="BT284" s="123" t="str">
        <f>IF($R$15="APOIO",1,"0")</f>
        <v>0</v>
      </c>
      <c r="BU284" s="123" t="str">
        <f>IF($S$15="APOIO",1,"0")</f>
        <v>0</v>
      </c>
      <c r="BV284" s="123" t="str">
        <f>IF($T$15="APOIO",1,"0")</f>
        <v>0</v>
      </c>
      <c r="BW284" s="123" t="str">
        <f>IF($U$15="APOIO",1,"0")</f>
        <v>0</v>
      </c>
    </row>
    <row r="285" spans="57:75" x14ac:dyDescent="0.6">
      <c r="BE285" s="207" t="str">
        <f>$B$16</f>
        <v>colaborador9</v>
      </c>
      <c r="BF285" s="123" t="str">
        <f>IF($D$16="APOIO",1,"0")</f>
        <v>0</v>
      </c>
      <c r="BG285" s="123" t="str">
        <f>IF($E$16="APOIO",1,"0")</f>
        <v>0</v>
      </c>
      <c r="BH285" s="123" t="str">
        <f>IF($F$16="APOIO",1,"0")</f>
        <v>0</v>
      </c>
      <c r="BI285" s="123" t="str">
        <f>IF($G$16="APOIO",1,"0")</f>
        <v>0</v>
      </c>
      <c r="BJ285" s="123" t="str">
        <f>IF($H$16="APOIO",1,"0")</f>
        <v>0</v>
      </c>
      <c r="BK285" s="123" t="str">
        <f>IF($I$16="APOIO",1,"0")</f>
        <v>0</v>
      </c>
      <c r="BL285" s="123" t="str">
        <f>IF($J$16="APOIO",1,"0")</f>
        <v>0</v>
      </c>
      <c r="BM285" s="123" t="str">
        <f>IF($K$16="APOIO",1,"0")</f>
        <v>0</v>
      </c>
      <c r="BN285" s="123" t="str">
        <f>IF($L$18="APOIO",1,"0")</f>
        <v>0</v>
      </c>
      <c r="BO285" s="123" t="str">
        <f>IF($M$16="APOIO",1,"0")</f>
        <v>0</v>
      </c>
      <c r="BP285" s="123" t="str">
        <f>IF($N$16="APOIO",1,"0")</f>
        <v>0</v>
      </c>
      <c r="BQ285" s="123" t="str">
        <f>IF($O$16="APOIO",1,"0")</f>
        <v>0</v>
      </c>
      <c r="BR285" s="123" t="str">
        <f>IF($P$16="APOIO",1,"0")</f>
        <v>0</v>
      </c>
      <c r="BS285" s="123" t="str">
        <f>IF($Q$16="APOIO",1,"0")</f>
        <v>0</v>
      </c>
      <c r="BT285" s="123" t="str">
        <f>IF($R$16="APOIO",1,"0")</f>
        <v>0</v>
      </c>
      <c r="BU285" s="123" t="str">
        <f>IF($S$16="APOIO",1,"0")</f>
        <v>0</v>
      </c>
      <c r="BV285" s="123" t="str">
        <f>IF($T$16="APOIO",1,"0")</f>
        <v>0</v>
      </c>
      <c r="BW285" s="123" t="str">
        <f>IF($U$16="APOIO",1,"0")</f>
        <v>0</v>
      </c>
    </row>
    <row r="286" spans="57:75" x14ac:dyDescent="0.6">
      <c r="BE286" s="207" t="str">
        <f>$B$17</f>
        <v>colaborador12</v>
      </c>
      <c r="BF286" s="123" t="str">
        <f>IF($D$17="APOIO",1,"0")</f>
        <v>0</v>
      </c>
      <c r="BG286" s="123" t="str">
        <f>IF($E$17="APOIO",1,"0")</f>
        <v>0</v>
      </c>
      <c r="BH286" s="123" t="str">
        <f>IF($F$17="APOIO",1,"0")</f>
        <v>0</v>
      </c>
      <c r="BI286" s="123" t="str">
        <f>IF($G$17="APOIO",1,"0")</f>
        <v>0</v>
      </c>
      <c r="BJ286" s="123" t="str">
        <f>IF($H$17="APOIO",1,"0")</f>
        <v>0</v>
      </c>
      <c r="BK286" s="123" t="str">
        <f>IF($I$17="APOIO",1,"0")</f>
        <v>0</v>
      </c>
      <c r="BL286" s="123" t="str">
        <f>IF($J$17="APOIO",1,"0")</f>
        <v>0</v>
      </c>
      <c r="BM286" s="123" t="str">
        <f>IF($K$17="APOIO",1,"0")</f>
        <v>0</v>
      </c>
      <c r="BN286" s="123" t="str">
        <f>IF($L$19="APOIO",1,"0")</f>
        <v>0</v>
      </c>
      <c r="BO286" s="123" t="str">
        <f>IF($M$17="APOIO",1,"0")</f>
        <v>0</v>
      </c>
      <c r="BP286" s="123" t="str">
        <f>IF($N$17="APOIO",1,"0")</f>
        <v>0</v>
      </c>
      <c r="BQ286" s="123" t="str">
        <f>IF($O$17="APOIO",1,"0")</f>
        <v>0</v>
      </c>
      <c r="BR286" s="123" t="str">
        <f>IF($P$17="APOIO",1,"0")</f>
        <v>0</v>
      </c>
      <c r="BS286" s="123" t="str">
        <f>IF($Q$17="APOIO",1,"0")</f>
        <v>0</v>
      </c>
      <c r="BT286" s="123" t="str">
        <f>IF($R$17="APOIO",1,"0")</f>
        <v>0</v>
      </c>
      <c r="BU286" s="123" t="str">
        <f>IF($S$17="APOIO",1,"0")</f>
        <v>0</v>
      </c>
      <c r="BV286" s="123" t="str">
        <f>IF($T$17="APOIO",1,"0")</f>
        <v>0</v>
      </c>
      <c r="BW286" s="123" t="str">
        <f>IF($U$17="APOIO",1,"0")</f>
        <v>0</v>
      </c>
    </row>
    <row r="287" spans="57:75" x14ac:dyDescent="0.6">
      <c r="BE287" s="207" t="str">
        <f>$B$18</f>
        <v>colaborador2</v>
      </c>
      <c r="BF287" s="123" t="str">
        <f>IF($D$21="APOIO",1,"0")</f>
        <v>0</v>
      </c>
      <c r="BG287" s="123" t="str">
        <f>IF($E$21="APOIO",1,"0")</f>
        <v>0</v>
      </c>
      <c r="BH287" s="123" t="str">
        <f>IF($F$21="APOIO",1,"0")</f>
        <v>0</v>
      </c>
      <c r="BI287" s="123" t="str">
        <f>IF($G$21="APOIO",1,"0")</f>
        <v>0</v>
      </c>
      <c r="BJ287" s="123" t="str">
        <f>IF($H$21="APOIO",1,"0")</f>
        <v>0</v>
      </c>
      <c r="BK287" s="123" t="str">
        <f>IF($I$21="APOIO",1,"0")</f>
        <v>0</v>
      </c>
      <c r="BL287" s="123" t="str">
        <f>IF($J$21="APOIO",1,"0")</f>
        <v>0</v>
      </c>
      <c r="BM287" s="123" t="str">
        <f>IF($K$21="APOIO",1,"0")</f>
        <v>0</v>
      </c>
      <c r="BN287" s="123" t="str">
        <f>IF($L$21="APOIO",1,"0")</f>
        <v>0</v>
      </c>
      <c r="BO287" s="123" t="str">
        <f>IF($M$21="APOIO",1,"0")</f>
        <v>0</v>
      </c>
      <c r="BP287" s="123" t="str">
        <f>IF($N$21="APOIO",1,"0")</f>
        <v>0</v>
      </c>
      <c r="BQ287" s="123" t="str">
        <f>IF($O$21="APOIO",1,"0")</f>
        <v>0</v>
      </c>
      <c r="BR287" s="123" t="str">
        <f>IF($P$21="APOIO",1,"0")</f>
        <v>0</v>
      </c>
      <c r="BS287" s="123" t="str">
        <f>IF($Q$21="APOIO",1,"0")</f>
        <v>0</v>
      </c>
      <c r="BT287" s="123" t="str">
        <f>IF($R$21="APOIO",1,"0")</f>
        <v>0</v>
      </c>
      <c r="BU287" s="123" t="str">
        <f>IF($S$21="APOIO",1,"0")</f>
        <v>0</v>
      </c>
      <c r="BV287" s="123" t="str">
        <f>IF($T$21="APOIO",1,"0")</f>
        <v>0</v>
      </c>
      <c r="BW287" s="123" t="str">
        <f>IF($U$21="APOIO",1,"0")</f>
        <v>0</v>
      </c>
    </row>
    <row r="288" spans="57:75" x14ac:dyDescent="0.6">
      <c r="BE288" s="207" t="str">
        <f>$B$19</f>
        <v>colaborador18</v>
      </c>
      <c r="BF288" s="208" t="str">
        <f>IF($D$19="APOIO",1,"0")</f>
        <v>0</v>
      </c>
      <c r="BG288" s="208" t="str">
        <f>IF($E$19="APOIO",1,"0")</f>
        <v>0</v>
      </c>
      <c r="BH288" s="208" t="str">
        <f>IF($F$19="APOIO",1,"0")</f>
        <v>0</v>
      </c>
      <c r="BI288" s="208" t="str">
        <f>IF($G$19="APOIO",1,"0")</f>
        <v>0</v>
      </c>
      <c r="BJ288" s="208" t="str">
        <f>IF($H$19="APOIO",1,"0")</f>
        <v>0</v>
      </c>
      <c r="BK288" s="208" t="str">
        <f>IF($I$19="APOIO",1,"0")</f>
        <v>0</v>
      </c>
      <c r="BL288" s="208" t="str">
        <f>IF($J$19="APOIO",1,"0")</f>
        <v>0</v>
      </c>
      <c r="BM288" s="208" t="str">
        <f>IF($K$19="APOIO",1,"0")</f>
        <v>0</v>
      </c>
      <c r="BN288" s="208" t="str">
        <f>IF($L$19="APOIO",1,"0")</f>
        <v>0</v>
      </c>
      <c r="BO288" s="208" t="str">
        <f>IF($M$19="APOIO",1,"0")</f>
        <v>0</v>
      </c>
      <c r="BP288" s="208" t="str">
        <f>IF($N$19="APOIO",1,"0")</f>
        <v>0</v>
      </c>
      <c r="BQ288" s="208" t="str">
        <f>IF($O$19="APOIO",1,"0")</f>
        <v>0</v>
      </c>
      <c r="BR288" s="208" t="str">
        <f>IF($P$19="APOIO",1,"0")</f>
        <v>0</v>
      </c>
      <c r="BS288" s="208" t="str">
        <f>IF($Q$19="APOIO",1,"0")</f>
        <v>0</v>
      </c>
      <c r="BT288" s="208" t="str">
        <f>IF($R$19="APOIO",1,"0")</f>
        <v>0</v>
      </c>
      <c r="BU288" s="208" t="str">
        <f>IF($S$19="APOIO",1,"0")</f>
        <v>0</v>
      </c>
      <c r="BV288" s="208" t="str">
        <f>IF($T$19="APOIO",1,"0")</f>
        <v>0</v>
      </c>
      <c r="BW288" s="208" t="str">
        <f>IF($U$19="APOIO",1,"0")</f>
        <v>0</v>
      </c>
    </row>
    <row r="289" spans="57:75" x14ac:dyDescent="0.6">
      <c r="BE289" s="207" t="str">
        <f>$B$20</f>
        <v>colaborador16</v>
      </c>
      <c r="BF289" s="208" t="str">
        <f>IF($D$20="APOIO",1,"0")</f>
        <v>0</v>
      </c>
      <c r="BG289" s="208" t="str">
        <f>IF($E$20="APOIO",1,"0")</f>
        <v>0</v>
      </c>
      <c r="BH289" s="208" t="str">
        <f>IF($F$20="APOIO",1,"0")</f>
        <v>0</v>
      </c>
      <c r="BI289" s="208" t="str">
        <f>IF($G$20="APOIO",1,"0")</f>
        <v>0</v>
      </c>
      <c r="BJ289" s="208" t="str">
        <f>IF($H$20="APOIO",1,"0")</f>
        <v>0</v>
      </c>
      <c r="BK289" s="208" t="str">
        <f>IF($I$20="APOIO",1,"0")</f>
        <v>0</v>
      </c>
      <c r="BL289" s="208" t="str">
        <f>IF($J$20="APOIO",1,"0")</f>
        <v>0</v>
      </c>
      <c r="BM289" s="208" t="str">
        <f>IF($K$20="APOIO",1,"0")</f>
        <v>0</v>
      </c>
      <c r="BN289" s="208" t="str">
        <f>IF($L$20="APOIO",1,"0")</f>
        <v>0</v>
      </c>
      <c r="BO289" s="208" t="str">
        <f>IF($M$20="APOIO",1,"0")</f>
        <v>0</v>
      </c>
      <c r="BP289" s="208" t="str">
        <f>IF($N$20="APOIO",1,"0")</f>
        <v>0</v>
      </c>
      <c r="BQ289" s="208" t="str">
        <f>IF($O$20="APOIO",1,"0")</f>
        <v>0</v>
      </c>
      <c r="BR289" s="208" t="str">
        <f>IF($P$20="APOIO",1,"0")</f>
        <v>0</v>
      </c>
      <c r="BS289" s="208" t="str">
        <f>IF($Q$20="APOIO",1,"0")</f>
        <v>0</v>
      </c>
      <c r="BT289" s="208" t="str">
        <f>IF($R$20="APOIO",1,"0")</f>
        <v>0</v>
      </c>
      <c r="BU289" s="208" t="str">
        <f>IF($S$20="APOIO",1,"0")</f>
        <v>0</v>
      </c>
      <c r="BV289" s="208" t="str">
        <f>IF($T$20="APOIO",1,"0")</f>
        <v>0</v>
      </c>
      <c r="BW289" s="208" t="str">
        <f>IF($U$20="APOIO",1,"0")</f>
        <v>0</v>
      </c>
    </row>
    <row r="290" spans="57:75" x14ac:dyDescent="0.6">
      <c r="BE290" s="207" t="str">
        <f>$B$21</f>
        <v>colaborador17</v>
      </c>
      <c r="BF290" s="208" t="str">
        <f>IF($D$21="APOIO",1,"0")</f>
        <v>0</v>
      </c>
      <c r="BG290" s="208" t="str">
        <f>IF($E$21="APOIO",1,"0")</f>
        <v>0</v>
      </c>
      <c r="BH290" s="208" t="str">
        <f>IF($F$21="APOIO",1,"0")</f>
        <v>0</v>
      </c>
      <c r="BI290" s="208" t="str">
        <f>IF($G$21="APOIO",1,"0")</f>
        <v>0</v>
      </c>
      <c r="BJ290" s="208" t="str">
        <f>IF($H$21="APOIO",1,"0")</f>
        <v>0</v>
      </c>
      <c r="BK290" s="208" t="str">
        <f>IF($I$21="APOIO",1,"0")</f>
        <v>0</v>
      </c>
      <c r="BL290" s="208" t="str">
        <f>IF($J$21="APOIO",1,"0")</f>
        <v>0</v>
      </c>
      <c r="BM290" s="208" t="str">
        <f>IF($K$21="APOIO",1,"0")</f>
        <v>0</v>
      </c>
      <c r="BN290" s="208" t="str">
        <f>IF($L$21="APOIO",1,"0")</f>
        <v>0</v>
      </c>
      <c r="BO290" s="208" t="str">
        <f>IF($M$21="APOIO",1,"0")</f>
        <v>0</v>
      </c>
      <c r="BP290" s="208" t="str">
        <f>IF($N$21="APOIO",1,"0")</f>
        <v>0</v>
      </c>
      <c r="BQ290" s="208" t="str">
        <f>IF($O$21="APOIO",1,"0")</f>
        <v>0</v>
      </c>
      <c r="BR290" s="208" t="str">
        <f>IF($P$21="APOIO",1,"0")</f>
        <v>0</v>
      </c>
      <c r="BS290" s="208" t="str">
        <f>IF($Q$21="APOIO",1,"0")</f>
        <v>0</v>
      </c>
      <c r="BT290" s="208" t="str">
        <f>IF($R$21="APOIO",1,"0")</f>
        <v>0</v>
      </c>
      <c r="BU290" s="208" t="str">
        <f>IF($S$21="APOIO",1,"0")</f>
        <v>0</v>
      </c>
      <c r="BV290" s="208" t="str">
        <f>IF($T$21="APOIO",1,"0")</f>
        <v>0</v>
      </c>
      <c r="BW290" s="208" t="str">
        <f>IF($U$21="APOIO",1,"0")</f>
        <v>0</v>
      </c>
    </row>
    <row r="291" spans="57:75" x14ac:dyDescent="0.6">
      <c r="BE291" s="38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210"/>
      <c r="BT291" s="210"/>
      <c r="BU291" s="210"/>
      <c r="BV291" s="210"/>
      <c r="BW291" s="210"/>
    </row>
    <row r="292" spans="57:75" x14ac:dyDescent="0.6">
      <c r="BE292" s="241" t="s">
        <v>84</v>
      </c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42"/>
      <c r="BU292" s="242"/>
      <c r="BV292" s="242"/>
      <c r="BW292" s="243"/>
    </row>
    <row r="293" spans="57:75" x14ac:dyDescent="0.6">
      <c r="BE293" s="207" t="str">
        <f>$B$5</f>
        <v>colaborador1</v>
      </c>
      <c r="BF293" s="123" t="str">
        <f>IF($D$5="ECHO 11",1,"0")</f>
        <v>0</v>
      </c>
      <c r="BG293" s="123" t="str">
        <f>IF($E$5="ECHO 11",1,"0")</f>
        <v>0</v>
      </c>
      <c r="BH293" s="123" t="str">
        <f>IF($F$5="ECHO 11",1,"0")</f>
        <v>0</v>
      </c>
      <c r="BI293" s="123" t="str">
        <f>IF($G$5="ECHO 11",1,"0")</f>
        <v>0</v>
      </c>
      <c r="BJ293" s="123" t="str">
        <f>IF($H$5="ECHO 11",1,"0")</f>
        <v>0</v>
      </c>
      <c r="BK293" s="123" t="str">
        <f>IF(L260="ECHO 11",1,"0")</f>
        <v>0</v>
      </c>
      <c r="BL293" s="123" t="str">
        <f>IF($J$5="ECHO 11",1,"0")</f>
        <v>0</v>
      </c>
      <c r="BM293" s="123" t="str">
        <f>IF($K$5="ECHO 11",1,"0")</f>
        <v>0</v>
      </c>
      <c r="BN293" s="123" t="str">
        <f>IF($L$5="ECHO 11",1,"0")</f>
        <v>0</v>
      </c>
      <c r="BO293" s="123" t="str">
        <f>IF($M$5="ECHO 11",1,"0")</f>
        <v>0</v>
      </c>
      <c r="BP293" s="123" t="str">
        <f>IF($N$5="ECHO 11",1,"0")</f>
        <v>0</v>
      </c>
      <c r="BQ293" s="123" t="str">
        <f>IF($O$5="ECHO 11",1,"0")</f>
        <v>0</v>
      </c>
      <c r="BR293" s="123" t="str">
        <f>IF($P$5="ECHO 11",1,"0")</f>
        <v>0</v>
      </c>
      <c r="BS293" s="123" t="str">
        <f>IF($Q$5="ECHO 11",1,"0")</f>
        <v>0</v>
      </c>
      <c r="BT293" s="123" t="str">
        <f>IF($R$5="ECHO 11",1,"0")</f>
        <v>0</v>
      </c>
      <c r="BU293" s="123" t="str">
        <f>IF($S$5="ECHO 11",1,"0")</f>
        <v>0</v>
      </c>
      <c r="BV293" s="123" t="str">
        <f>IF($T$5="ECHO 11",1,"0")</f>
        <v>0</v>
      </c>
      <c r="BW293" s="123" t="str">
        <f>IF($U$5="ECHO 11",1,"0")</f>
        <v>0</v>
      </c>
    </row>
    <row r="294" spans="57:75" x14ac:dyDescent="0.6">
      <c r="BE294" s="207" t="str">
        <f>$B$6</f>
        <v>colaborador6</v>
      </c>
      <c r="BF294" s="123" t="str">
        <f>IF($D$6="ECHO 11",1,"0")</f>
        <v>0</v>
      </c>
      <c r="BG294" s="123" t="str">
        <f>IF($E$6="ECHO 11",1,"0")</f>
        <v>0</v>
      </c>
      <c r="BH294" s="123" t="str">
        <f>IF($F$6="ECHO 11",1,"0")</f>
        <v>0</v>
      </c>
      <c r="BI294" s="123" t="str">
        <f>IF($G$6="ECHO 11",1,"0")</f>
        <v>0</v>
      </c>
      <c r="BJ294" s="123" t="str">
        <f>IF($H$6="ECHO 11",1,"0")</f>
        <v>0</v>
      </c>
      <c r="BK294" s="123" t="str">
        <f>IF(L261="ECHO 11",1,"0")</f>
        <v>0</v>
      </c>
      <c r="BL294" s="123" t="str">
        <f>IF($J$6="ECHO 11",1,"0")</f>
        <v>0</v>
      </c>
      <c r="BM294" s="123" t="str">
        <f>IF($K$6="ECHO 11",1,"0")</f>
        <v>0</v>
      </c>
      <c r="BN294" s="123" t="str">
        <f>IF($L$6="ECHO 11",1,"0")</f>
        <v>0</v>
      </c>
      <c r="BO294" s="123" t="str">
        <f>IF($M$6="ECHO 11",1,"0")</f>
        <v>0</v>
      </c>
      <c r="BP294" s="123" t="str">
        <f>IF($N$6="ECHO 11",1,"0")</f>
        <v>0</v>
      </c>
      <c r="BQ294" s="123" t="str">
        <f>IF($O$6="ECHO 11",1,"0")</f>
        <v>0</v>
      </c>
      <c r="BR294" s="123" t="str">
        <f>IF(S261="ECHO 11",1,"0")</f>
        <v>0</v>
      </c>
      <c r="BS294" s="123" t="str">
        <f>IF($Q$6="ECHO 11",1,"0")</f>
        <v>0</v>
      </c>
      <c r="BT294" s="123" t="str">
        <f>IF($R$6="ECHO 11",1,"0")</f>
        <v>0</v>
      </c>
      <c r="BU294" s="123" t="str">
        <f>IF($S$6="ECHO 11",1,"0")</f>
        <v>0</v>
      </c>
      <c r="BV294" s="123" t="str">
        <f>IF($T$6="ECHO 11",1,"0")</f>
        <v>0</v>
      </c>
      <c r="BW294" s="123" t="str">
        <f>IF($U$6="ECHO 11",1,"0")</f>
        <v>0</v>
      </c>
    </row>
    <row r="295" spans="57:75" x14ac:dyDescent="0.6">
      <c r="BE295" s="207" t="str">
        <f>$B$7</f>
        <v>colaborador10</v>
      </c>
      <c r="BF295" s="123" t="str">
        <f>IF($D$7="ECHO 11",1,"0")</f>
        <v>0</v>
      </c>
      <c r="BG295" s="123" t="str">
        <f>IF($E$7="ECHO 11",1,"0")</f>
        <v>0</v>
      </c>
      <c r="BH295" s="123" t="str">
        <f>IF($F$7="ECHO 11",1,"0")</f>
        <v>0</v>
      </c>
      <c r="BI295" s="123" t="str">
        <f>IF($G$7="ECHO 11",1,"0")</f>
        <v>0</v>
      </c>
      <c r="BJ295" s="123" t="str">
        <f>IF($H$7="ECHO 11",1,"0")</f>
        <v>0</v>
      </c>
      <c r="BK295" s="123" t="str">
        <f>IF(L262="ECHO 11",1,"0")</f>
        <v>0</v>
      </c>
      <c r="BL295" s="123" t="str">
        <f>IF($J$7="ECHO 11",1,"0")</f>
        <v>0</v>
      </c>
      <c r="BM295" s="123" t="str">
        <f>IF($K$7="ECHO 11",1,"0")</f>
        <v>0</v>
      </c>
      <c r="BN295" s="123" t="str">
        <f>IF($L$7="ECHO 11",1,"0")</f>
        <v>0</v>
      </c>
      <c r="BO295" s="123" t="str">
        <f>IF($M$7="ECHO 11",1,"0")</f>
        <v>0</v>
      </c>
      <c r="BP295" s="123" t="str">
        <f>IF($N$7="ECHO 11",1,"0")</f>
        <v>0</v>
      </c>
      <c r="BQ295" s="123" t="str">
        <f>IF($O$7="ECHO 11",1,"0")</f>
        <v>0</v>
      </c>
      <c r="BR295" s="123" t="str">
        <f>IF($P$7="ECHO 11",1,"0")</f>
        <v>0</v>
      </c>
      <c r="BS295" s="123" t="str">
        <f>IF($Q$7="ECHO 11",1,"0")</f>
        <v>0</v>
      </c>
      <c r="BT295" s="123" t="str">
        <f>IF($R$7="ECHO 11",1,"0")</f>
        <v>0</v>
      </c>
      <c r="BU295" s="123" t="str">
        <f>IF($S$7="ECHO 11",1,"0")</f>
        <v>0</v>
      </c>
      <c r="BV295" s="123" t="str">
        <f>IF($T$7="ECHO 11",1,"0")</f>
        <v>0</v>
      </c>
      <c r="BW295" s="123" t="str">
        <f>IF($U$7="ECHO 11",1,"0")</f>
        <v>0</v>
      </c>
    </row>
    <row r="296" spans="57:75" x14ac:dyDescent="0.6">
      <c r="BE296" s="207" t="str">
        <f>$B$8</f>
        <v>colaborador13</v>
      </c>
      <c r="BF296" s="123" t="str">
        <f>IF($D$8="ECHO 11",1,"0")</f>
        <v>0</v>
      </c>
      <c r="BG296" s="123" t="str">
        <f>IF($E$8="ECHO 11",1,"0")</f>
        <v>0</v>
      </c>
      <c r="BH296" s="123" t="str">
        <f>IF($F$8="ECHO 11",1,"0")</f>
        <v>0</v>
      </c>
      <c r="BI296" s="123" t="str">
        <f>IF($G$8="ECHO 11",1,"0")</f>
        <v>0</v>
      </c>
      <c r="BJ296" s="123" t="str">
        <f>IF($H$8="ECHO 11",1,"0")</f>
        <v>0</v>
      </c>
      <c r="BK296" s="123" t="str">
        <f>IF(L263="ECHO 11",1,"0")</f>
        <v>0</v>
      </c>
      <c r="BL296" s="123" t="str">
        <f>IF($J$8="ECHO 11",1,"0")</f>
        <v>0</v>
      </c>
      <c r="BM296" s="123" t="str">
        <f>IF($K$8="ECHO 11",1,"0")</f>
        <v>0</v>
      </c>
      <c r="BN296" s="123" t="str">
        <f>IF($L$8="ECHO 11",1,"0")</f>
        <v>0</v>
      </c>
      <c r="BO296" s="123" t="str">
        <f>IF($M$8="ECHO 11",1,"0")</f>
        <v>0</v>
      </c>
      <c r="BP296" s="123" t="str">
        <f>IF($N$8="ECHO 11",1,"0")</f>
        <v>0</v>
      </c>
      <c r="BQ296" s="123" t="str">
        <f>IF($O$8="ECHO 11",1,"0")</f>
        <v>0</v>
      </c>
      <c r="BR296" s="123" t="str">
        <f>IF($P$8="ECHO 11",1,"0")</f>
        <v>0</v>
      </c>
      <c r="BS296" s="123" t="str">
        <f>IF($Q$8="ECHO 11",1,"0")</f>
        <v>0</v>
      </c>
      <c r="BT296" s="123" t="str">
        <f>IF($R$8="ECHO 11",1,"0")</f>
        <v>0</v>
      </c>
      <c r="BU296" s="123" t="str">
        <f>IF($S$8="ECHO 11",1,"0")</f>
        <v>0</v>
      </c>
      <c r="BV296" s="123" t="str">
        <f>IF($T$8="ECHO 11",1,"0")</f>
        <v>0</v>
      </c>
      <c r="BW296" s="123" t="str">
        <f>IF($U$8="ECHO 11",1,"0")</f>
        <v>0</v>
      </c>
    </row>
    <row r="297" spans="57:75" x14ac:dyDescent="0.6">
      <c r="BE297" s="207" t="str">
        <f>$B$9</f>
        <v>colaborador8</v>
      </c>
      <c r="BF297" s="123" t="str">
        <f>IF($D$9="ECHO 11",1,"0")</f>
        <v>0</v>
      </c>
      <c r="BG297" s="123" t="str">
        <f>IF($E$9="ECHO 11",1,"0")</f>
        <v>0</v>
      </c>
      <c r="BH297" s="123" t="str">
        <f>IF($F$9="ECHO 11",1,"0")</f>
        <v>0</v>
      </c>
      <c r="BI297" s="123" t="str">
        <f>IF($G$9="ECHO 11",1,"0")</f>
        <v>0</v>
      </c>
      <c r="BJ297" s="123" t="str">
        <f>IF($H$9="ECHO 11",1,"0")</f>
        <v>0</v>
      </c>
      <c r="BK297" s="123" t="str">
        <f>IF($I$9="ECHO 11",1,"0")</f>
        <v>0</v>
      </c>
      <c r="BL297" s="123" t="str">
        <f>IF($J$9="ECHO 11",1,"0")</f>
        <v>0</v>
      </c>
      <c r="BM297" s="123" t="str">
        <f>IF($K$9="ECHO 11",1,"0")</f>
        <v>0</v>
      </c>
      <c r="BN297" s="123" t="str">
        <f>IF($L$9="ECHO 11",1,"0")</f>
        <v>0</v>
      </c>
      <c r="BO297" s="123" t="str">
        <f>IF($M$9="ECHO 11",1,"0")</f>
        <v>0</v>
      </c>
      <c r="BP297" s="123" t="str">
        <f>IF($N$9="ECHO 11",1,"0")</f>
        <v>0</v>
      </c>
      <c r="BQ297" s="123" t="str">
        <f>IF($O$9="ECHO 11",1,"0")</f>
        <v>0</v>
      </c>
      <c r="BR297" s="123" t="str">
        <f>IF($P$9="ECHO 11",1,"0")</f>
        <v>0</v>
      </c>
      <c r="BS297" s="123" t="str">
        <f>IF($Q$9="ECHO 11",1,"0")</f>
        <v>0</v>
      </c>
      <c r="BT297" s="123" t="str">
        <f>IF($R$9="ECHO 11",1,"0")</f>
        <v>0</v>
      </c>
      <c r="BU297" s="123" t="str">
        <f>IF($S$9="ECHO 11",1,"0")</f>
        <v>0</v>
      </c>
      <c r="BV297" s="123" t="str">
        <f>IF($T$9="ECHO 11",1,"0")</f>
        <v>0</v>
      </c>
      <c r="BW297" s="123" t="str">
        <f>IF($U$9="ECHO 11",1,"0")</f>
        <v>0</v>
      </c>
    </row>
    <row r="298" spans="57:75" x14ac:dyDescent="0.6">
      <c r="BE298" s="207" t="str">
        <f>$B$10</f>
        <v>colaborador5</v>
      </c>
      <c r="BF298" s="123" t="str">
        <f>IF($D$10="ECHO 11",1,"0")</f>
        <v>0</v>
      </c>
      <c r="BG298" s="123" t="str">
        <f>IF($E$10="ECHO 11",1,"0")</f>
        <v>0</v>
      </c>
      <c r="BH298" s="123" t="str">
        <f>IF($F$10="ECHO 11",1,"0")</f>
        <v>0</v>
      </c>
      <c r="BI298" s="123" t="str">
        <f>IF($G$10="ECHO 11",1,"0")</f>
        <v>0</v>
      </c>
      <c r="BJ298" s="123" t="str">
        <f>IF($H$10="ECHO 11",1,"0")</f>
        <v>0</v>
      </c>
      <c r="BK298" s="123" t="str">
        <f>IF($I$10="ECHO 11",1,"0")</f>
        <v>0</v>
      </c>
      <c r="BL298" s="123" t="str">
        <f>IF($J$10="ECHO 11",1,"0")</f>
        <v>0</v>
      </c>
      <c r="BM298" s="123" t="str">
        <f>IF($K$10="ECHO 11",1,"0")</f>
        <v>0</v>
      </c>
      <c r="BN298" s="123" t="str">
        <f>IF($L$10="ECHO 11",1,"0")</f>
        <v>0</v>
      </c>
      <c r="BO298" s="123" t="str">
        <f>IF($M$10="ECHO 11",1,"0")</f>
        <v>0</v>
      </c>
      <c r="BP298" s="123" t="str">
        <f>IF($N$10="ECHO 11",1,"0")</f>
        <v>0</v>
      </c>
      <c r="BQ298" s="123" t="str">
        <f>IF($O$10="ECHO 11",1,"0")</f>
        <v>0</v>
      </c>
      <c r="BR298" s="123" t="str">
        <f>IF($P$10="ECHO 11",1,"0")</f>
        <v>0</v>
      </c>
      <c r="BS298" s="123" t="str">
        <f>IF($Q$10="ECHO 11",1,"0")</f>
        <v>0</v>
      </c>
      <c r="BT298" s="123" t="str">
        <f>IF($Q$11="ECHO 11",1,"0")</f>
        <v>0</v>
      </c>
      <c r="BU298" s="123" t="str">
        <f>IF($S$10="ECHO 11",1,"0")</f>
        <v>0</v>
      </c>
      <c r="BV298" s="123" t="str">
        <f>IF($T$10="ECHO 11",1,"0")</f>
        <v>0</v>
      </c>
      <c r="BW298" s="123" t="str">
        <f>IF($U$10="ECHO 11",1,"0")</f>
        <v>0</v>
      </c>
    </row>
    <row r="299" spans="57:75" x14ac:dyDescent="0.6">
      <c r="BE299" s="207" t="str">
        <f>$B$11</f>
        <v>colaborador7</v>
      </c>
      <c r="BF299" s="123" t="str">
        <f>IF($D$11="ECHO 11",1,"0")</f>
        <v>0</v>
      </c>
      <c r="BG299" s="123" t="str">
        <f>IF($E$11="ECHO 11",1,"0")</f>
        <v>0</v>
      </c>
      <c r="BH299" s="123" t="str">
        <f>IF($F$11="ECHO 11",1,"0")</f>
        <v>0</v>
      </c>
      <c r="BI299" s="123" t="str">
        <f>IF($G$11="ECHO 11",1,"0")</f>
        <v>0</v>
      </c>
      <c r="BJ299" s="123" t="str">
        <f>IF($H$11="ECHO 11",1,"0")</f>
        <v>0</v>
      </c>
      <c r="BK299" s="123" t="str">
        <f>IF($I$11="ECHO 11",1,"0")</f>
        <v>0</v>
      </c>
      <c r="BL299" s="123" t="str">
        <f>IF($J$11="ECHO 11",1,"0")</f>
        <v>0</v>
      </c>
      <c r="BM299" s="123" t="str">
        <f>IF($K$11="ECHO 11",1,"0")</f>
        <v>0</v>
      </c>
      <c r="BN299" s="123" t="str">
        <f>IF($L$11="ECHO 11",1,"0")</f>
        <v>0</v>
      </c>
      <c r="BO299" s="123" t="str">
        <f>IF($M$11="ECHO 11",1,"0")</f>
        <v>0</v>
      </c>
      <c r="BP299" s="123" t="str">
        <f>IF($N$11="ECHO 11",1,"0")</f>
        <v>0</v>
      </c>
      <c r="BQ299" s="123" t="str">
        <f>IF($O$11="ECHO 11",1,"0")</f>
        <v>0</v>
      </c>
      <c r="BR299" s="123" t="str">
        <f>IF($P$11="ECHO 11",1,"0")</f>
        <v>0</v>
      </c>
      <c r="BS299" s="123" t="str">
        <f>IF($Q$11="ECHO 11",1,"0")</f>
        <v>0</v>
      </c>
      <c r="BT299" s="123" t="str">
        <f>IF($R$11="ECHO 11",1,"0")</f>
        <v>0</v>
      </c>
      <c r="BU299" s="123" t="str">
        <f>IF($S$11="ECHO 11",1,"0")</f>
        <v>0</v>
      </c>
      <c r="BV299" s="123" t="str">
        <f>IF($T$11="ECHO 11",1,"0")</f>
        <v>0</v>
      </c>
      <c r="BW299" s="123" t="str">
        <f>IF(X266="ECHO 11",1,"0")</f>
        <v>0</v>
      </c>
    </row>
    <row r="300" spans="57:75" x14ac:dyDescent="0.6">
      <c r="BE300" s="207" t="str">
        <f>$B$12</f>
        <v>colaborador14</v>
      </c>
      <c r="BF300" s="123" t="str">
        <f>IF($D$12="ECHO 11",1,"0")</f>
        <v>0</v>
      </c>
      <c r="BG300" s="123" t="str">
        <f>IF($E$12="ECHO 11",1,"0")</f>
        <v>0</v>
      </c>
      <c r="BH300" s="123" t="str">
        <f>IF($F$12="ECHO 11",1,"0")</f>
        <v>0</v>
      </c>
      <c r="BI300" s="123" t="str">
        <f>IF($G$12="ECHO 11",1,"0")</f>
        <v>0</v>
      </c>
      <c r="BJ300" s="123" t="str">
        <f>IF($H$12="ECHO 11",1,"0")</f>
        <v>0</v>
      </c>
      <c r="BK300" s="123" t="str">
        <f>IF($I$12="ECHO 11",1,"0")</f>
        <v>0</v>
      </c>
      <c r="BL300" s="123" t="str">
        <f>IF($J$12="ECHO 11",1,"0")</f>
        <v>0</v>
      </c>
      <c r="BM300" s="123" t="str">
        <f>IF($K$12="ECHO 11",1,"0")</f>
        <v>0</v>
      </c>
      <c r="BN300" s="123" t="str">
        <f>IF($L$12="ECHO 11",1,"0")</f>
        <v>0</v>
      </c>
      <c r="BO300" s="123" t="str">
        <f>IF($M$12="ECHO 11",1,"0")</f>
        <v>0</v>
      </c>
      <c r="BP300" s="123" t="str">
        <f>IF($N$12="ECHO 11",1,"0")</f>
        <v>0</v>
      </c>
      <c r="BQ300" s="123" t="str">
        <f>IF($O$12="ECHO 11",1,"0")</f>
        <v>0</v>
      </c>
      <c r="BR300" s="123" t="str">
        <f>IF($P$12="ECHO 11",1,"0")</f>
        <v>0</v>
      </c>
      <c r="BS300" s="123" t="str">
        <f>IF($Q$12="ECHO 11",1,"0")</f>
        <v>0</v>
      </c>
      <c r="BT300" s="123" t="str">
        <f>IF($R$12="ECHO 11",1,"0")</f>
        <v>0</v>
      </c>
      <c r="BU300" s="123" t="str">
        <f>IF($S$12="ECHO 11",1,"0")</f>
        <v>0</v>
      </c>
      <c r="BV300" s="123" t="str">
        <f>IF($T$12="ECHO 11",1,"0")</f>
        <v>0</v>
      </c>
      <c r="BW300" s="123" t="str">
        <f>IF($U$12="ECHO 11",1,"0")</f>
        <v>0</v>
      </c>
    </row>
    <row r="301" spans="57:75" x14ac:dyDescent="0.6">
      <c r="BE301" s="207" t="str">
        <f>$B$13</f>
        <v>colaborador4</v>
      </c>
      <c r="BF301" s="123" t="str">
        <f>IF($D$13="ECHO 11",1,"0")</f>
        <v>0</v>
      </c>
      <c r="BG301" s="123" t="str">
        <f>IF($E$13="ECHO 11",1,"0")</f>
        <v>0</v>
      </c>
      <c r="BH301" s="123" t="str">
        <f>IF($F$13="ECHO 11",1,"0")</f>
        <v>0</v>
      </c>
      <c r="BI301" s="123" t="str">
        <f>IF($G$13="ECHO 11",1,"0")</f>
        <v>0</v>
      </c>
      <c r="BJ301" s="123" t="str">
        <f>IF($H$13="ECHO 11",1,"0")</f>
        <v>0</v>
      </c>
      <c r="BK301" s="123" t="str">
        <f>IF($I$13="ECHO 11",1,"0")</f>
        <v>0</v>
      </c>
      <c r="BL301" s="123" t="str">
        <f>IF($J$13="ECHO 11",1,"0")</f>
        <v>0</v>
      </c>
      <c r="BM301" s="123" t="str">
        <f>IF($K$13="ECHO 11",1,"0")</f>
        <v>0</v>
      </c>
      <c r="BN301" s="123" t="str">
        <f>IF($L$13="ECHO 11",1,"0")</f>
        <v>0</v>
      </c>
      <c r="BO301" s="123" t="str">
        <f>IF($M$13="ECHO 11",1,"0")</f>
        <v>0</v>
      </c>
      <c r="BP301" s="123" t="str">
        <f>IF($N$13="ECHO 11",1,"0")</f>
        <v>0</v>
      </c>
      <c r="BQ301" s="123" t="str">
        <f>IF($O$13="ECHO 11",1,"0")</f>
        <v>0</v>
      </c>
      <c r="BR301" s="123" t="str">
        <f>IF($P$13="ECHO 11",1,"0")</f>
        <v>0</v>
      </c>
      <c r="BS301" s="123" t="str">
        <f>IF($Q$13="ECHO 11",1,"0")</f>
        <v>0</v>
      </c>
      <c r="BT301" s="123" t="str">
        <f>IF($R$13="ECHO 11",1,"0")</f>
        <v>0</v>
      </c>
      <c r="BU301" s="123" t="str">
        <f>IF($S$13="ECHO 11",1,"0")</f>
        <v>0</v>
      </c>
      <c r="BV301" s="123" t="str">
        <f>IF($T$13="ECHO 11",1,"0")</f>
        <v>0</v>
      </c>
      <c r="BW301" s="123" t="str">
        <f>IF($U$13="ECHO 11",1,"0")</f>
        <v>0</v>
      </c>
    </row>
    <row r="302" spans="57:75" x14ac:dyDescent="0.6">
      <c r="BE302" s="207" t="str">
        <f>$B$14</f>
        <v>colaborador3</v>
      </c>
      <c r="BF302" s="123" t="str">
        <f>IF($D$14="ECHO 11",1,"0")</f>
        <v>0</v>
      </c>
      <c r="BG302" s="123" t="str">
        <f>IF($E$14="ECHO 11",1,"0")</f>
        <v>0</v>
      </c>
      <c r="BH302" s="123" t="str">
        <f>IF($F$14="ECHO 11",1,"0")</f>
        <v>0</v>
      </c>
      <c r="BI302" s="123" t="str">
        <f>IF($G$14="ECHO 11",1,"0")</f>
        <v>0</v>
      </c>
      <c r="BJ302" s="123" t="str">
        <f>IF($H$14="ECHO 11",1,"0")</f>
        <v>0</v>
      </c>
      <c r="BK302" s="123" t="str">
        <f>IF($I$14="ECHO 11",1,"0")</f>
        <v>0</v>
      </c>
      <c r="BL302" s="123" t="str">
        <f>IF($J$14="ECHO 11",1,"0")</f>
        <v>0</v>
      </c>
      <c r="BM302" s="123" t="str">
        <f>IF($K$14="ECHO 11",1,"0")</f>
        <v>0</v>
      </c>
      <c r="BN302" s="123" t="str">
        <f>IF($L$14="ECHO 11",1,"0")</f>
        <v>0</v>
      </c>
      <c r="BO302" s="123" t="str">
        <f>IF($M$14="ECHO 11",1,"0")</f>
        <v>0</v>
      </c>
      <c r="BP302" s="123" t="str">
        <f>IF($N$14="ECHO 11",1,"0")</f>
        <v>0</v>
      </c>
      <c r="BQ302" s="123" t="str">
        <f>IF($O$14="ECHO 11",1,"0")</f>
        <v>0</v>
      </c>
      <c r="BR302" s="123" t="str">
        <f>IF($P$14="ECHO 11",1,"0")</f>
        <v>0</v>
      </c>
      <c r="BS302" s="123" t="str">
        <f>IF($Q$14="ECHO 11",1,"0")</f>
        <v>0</v>
      </c>
      <c r="BT302" s="123" t="str">
        <f>IF($R$14="ECHO 11",1,"0")</f>
        <v>0</v>
      </c>
      <c r="BU302" s="123" t="str">
        <f>IF($S$14="ECHO 11",1,"0")</f>
        <v>0</v>
      </c>
      <c r="BV302" s="123" t="str">
        <f>IF($T$14="ECHO 11",1,"0")</f>
        <v>0</v>
      </c>
      <c r="BW302" s="123" t="str">
        <f>IF($U$14="ECHO 11",1,"0")</f>
        <v>0</v>
      </c>
    </row>
    <row r="303" spans="57:75" x14ac:dyDescent="0.6">
      <c r="BE303" s="207" t="str">
        <f>$B$15</f>
        <v>colaborador15</v>
      </c>
      <c r="BF303" s="123" t="str">
        <f>IF($D$15="ECHO 11",1,"0")</f>
        <v>0</v>
      </c>
      <c r="BG303" s="123" t="str">
        <f>IF($E$15="ECHO 11",1,"0")</f>
        <v>0</v>
      </c>
      <c r="BH303" s="123" t="str">
        <f>IF($F$15="ECHO 11",1,"0")</f>
        <v>0</v>
      </c>
      <c r="BI303" s="123" t="str">
        <f>IF($G$15="ECHO 11",1,"0")</f>
        <v>0</v>
      </c>
      <c r="BJ303" s="123" t="str">
        <f>IF($H$15="ECHO 11",1,"0")</f>
        <v>0</v>
      </c>
      <c r="BK303" s="123" t="str">
        <f>IF($I$15="ECHO 11",1,"0")</f>
        <v>0</v>
      </c>
      <c r="BL303" s="123" t="str">
        <f>IF($J$15="ECHO 11",1,"0")</f>
        <v>0</v>
      </c>
      <c r="BM303" s="123" t="str">
        <f>IF($K$15="ECHO 11",1,"0")</f>
        <v>0</v>
      </c>
      <c r="BN303" s="123" t="str">
        <f>IF($L$15="ECHO 11",1,"0")</f>
        <v>0</v>
      </c>
      <c r="BO303" s="123" t="str">
        <f>IF($M$15="ECHO 11",1,"0")</f>
        <v>0</v>
      </c>
      <c r="BP303" s="123" t="str">
        <f>IF($N$15="ECHO 11",1,"0")</f>
        <v>0</v>
      </c>
      <c r="BQ303" s="123" t="str">
        <f>IF($O$15="ECHO 11",1,"0")</f>
        <v>0</v>
      </c>
      <c r="BR303" s="123" t="str">
        <f>IF($P$15="ECHO 11",1,"0")</f>
        <v>0</v>
      </c>
      <c r="BS303" s="123" t="str">
        <f>IF($Q$15="ECHO 11",1,"0")</f>
        <v>0</v>
      </c>
      <c r="BT303" s="123" t="str">
        <f>IF($R$15="ECHO 11",1,"0")</f>
        <v>0</v>
      </c>
      <c r="BU303" s="123" t="str">
        <f>IF($S$15="ECHO 11",1,"0")</f>
        <v>0</v>
      </c>
      <c r="BV303" s="123" t="str">
        <f>IF($T$15="ECHO 11",1,"0")</f>
        <v>0</v>
      </c>
      <c r="BW303" s="123" t="str">
        <f>IF($U$15="ECHO 11",1,"0")</f>
        <v>0</v>
      </c>
    </row>
    <row r="304" spans="57:75" x14ac:dyDescent="0.6">
      <c r="BE304" s="207" t="str">
        <f>$B$16</f>
        <v>colaborador9</v>
      </c>
      <c r="BF304" s="123" t="str">
        <f>IF($D$16="ECHO 11",1,"0")</f>
        <v>0</v>
      </c>
      <c r="BG304" s="123" t="str">
        <f>IF($E$16="ECHO 11",1,"0")</f>
        <v>0</v>
      </c>
      <c r="BH304" s="123" t="str">
        <f>IF($F$16="ECHO 11",1,"0")</f>
        <v>0</v>
      </c>
      <c r="BI304" s="123" t="str">
        <f>IF($G$16="ECHO 11",1,"0")</f>
        <v>0</v>
      </c>
      <c r="BJ304" s="123" t="str">
        <f>IF($H$16="ECHO 11",1,"0")</f>
        <v>0</v>
      </c>
      <c r="BK304" s="123" t="str">
        <f>IF($I$16="ECHO 11",1,"0")</f>
        <v>0</v>
      </c>
      <c r="BL304" s="123" t="str">
        <f>IF($J$16="ECHO 11",1,"0")</f>
        <v>0</v>
      </c>
      <c r="BM304" s="123" t="str">
        <f>IF($K$16="ECHO 11",1,"0")</f>
        <v>0</v>
      </c>
      <c r="BN304" s="123" t="str">
        <f>IF($L$18="ECHO 11",1,"0")</f>
        <v>0</v>
      </c>
      <c r="BO304" s="123" t="str">
        <f>IF($M$16="ECHO 11",1,"0")</f>
        <v>0</v>
      </c>
      <c r="BP304" s="123" t="str">
        <f>IF($N$16="ECHO 11",1,"0")</f>
        <v>0</v>
      </c>
      <c r="BQ304" s="123" t="str">
        <f>IF($O$16="ECHO 11",1,"0")</f>
        <v>0</v>
      </c>
      <c r="BR304" s="123" t="str">
        <f>IF($P$16="ECHO 11",1,"0")</f>
        <v>0</v>
      </c>
      <c r="BS304" s="123" t="str">
        <f>IF($Q$16="ECHO 11",1,"0")</f>
        <v>0</v>
      </c>
      <c r="BT304" s="123" t="str">
        <f>IF($R$16="ECHO 11",1,"0")</f>
        <v>0</v>
      </c>
      <c r="BU304" s="123" t="str">
        <f>IF($S$16="ECHO 11",1,"0")</f>
        <v>0</v>
      </c>
      <c r="BV304" s="123" t="str">
        <f>IF($T$16="ECHO 11",1,"0")</f>
        <v>0</v>
      </c>
      <c r="BW304" s="123" t="str">
        <f>IF($U$16="ECHO 11",1,"0")</f>
        <v>0</v>
      </c>
    </row>
    <row r="305" spans="57:75" x14ac:dyDescent="0.6">
      <c r="BE305" s="207" t="str">
        <f>$B$17</f>
        <v>colaborador12</v>
      </c>
      <c r="BF305" s="123" t="str">
        <f>IF($D$17="ECHO 11",1,"0")</f>
        <v>0</v>
      </c>
      <c r="BG305" s="123" t="str">
        <f>IF($E$17="ECHO 11",1,"0")</f>
        <v>0</v>
      </c>
      <c r="BH305" s="123" t="str">
        <f>IF($F$17="ECHO 11",1,"0")</f>
        <v>0</v>
      </c>
      <c r="BI305" s="123" t="str">
        <f>IF($G$17="ECHO 11",1,"0")</f>
        <v>0</v>
      </c>
      <c r="BJ305" s="123" t="str">
        <f>IF($H$17="ECHO 11",1,"0")</f>
        <v>0</v>
      </c>
      <c r="BK305" s="123" t="str">
        <f>IF($I$17="ECHO 11",1,"0")</f>
        <v>0</v>
      </c>
      <c r="BL305" s="123" t="str">
        <f>IF($J$17="ECHO 11",1,"0")</f>
        <v>0</v>
      </c>
      <c r="BM305" s="123" t="str">
        <f>IF($K$17="ECHO 11",1,"0")</f>
        <v>0</v>
      </c>
      <c r="BN305" s="123" t="str">
        <f>IF($L$19="ECHO 11",1,"0")</f>
        <v>0</v>
      </c>
      <c r="BO305" s="123" t="str">
        <f>IF($M$17="ECHO 11",1,"0")</f>
        <v>0</v>
      </c>
      <c r="BP305" s="123" t="str">
        <f>IF($N$17="ECHO 11",1,"0")</f>
        <v>0</v>
      </c>
      <c r="BQ305" s="123" t="str">
        <f>IF($O$17="ECHO 11",1,"0")</f>
        <v>0</v>
      </c>
      <c r="BR305" s="123" t="str">
        <f>IF($P$17="ECHO 11",1,"0")</f>
        <v>0</v>
      </c>
      <c r="BS305" s="123" t="str">
        <f>IF($Q$17="ECHO 11",1,"0")</f>
        <v>0</v>
      </c>
      <c r="BT305" s="123" t="str">
        <f>IF($R$17="ECHO 11",1,"0")</f>
        <v>0</v>
      </c>
      <c r="BU305" s="123" t="str">
        <f>IF($S$17="ECHO 11",1,"0")</f>
        <v>0</v>
      </c>
      <c r="BV305" s="123" t="str">
        <f>IF($T$17="ECHO 11",1,"0")</f>
        <v>0</v>
      </c>
      <c r="BW305" s="123" t="str">
        <f>IF($U$17="ECHO 11",1,"0")</f>
        <v>0</v>
      </c>
    </row>
    <row r="306" spans="57:75" x14ac:dyDescent="0.6">
      <c r="BE306" s="207" t="str">
        <f>$B$18</f>
        <v>colaborador2</v>
      </c>
      <c r="BF306" s="123" t="str">
        <f>IF($D$21="ECHO 11",1,"0")</f>
        <v>0</v>
      </c>
      <c r="BG306" s="123" t="str">
        <f>IF($E$21="ECHO 11",1,"0")</f>
        <v>0</v>
      </c>
      <c r="BH306" s="123" t="str">
        <f>IF($F$21="ECHO 11",1,"0")</f>
        <v>0</v>
      </c>
      <c r="BI306" s="123" t="str">
        <f>IF($G$21="ECHO 11",1,"0")</f>
        <v>0</v>
      </c>
      <c r="BJ306" s="123" t="str">
        <f>IF($H$21="ECHO 11",1,"0")</f>
        <v>0</v>
      </c>
      <c r="BK306" s="123" t="str">
        <f>IF($I$21="ECHO 11",1,"0")</f>
        <v>0</v>
      </c>
      <c r="BL306" s="123" t="str">
        <f>IF($J$21="ECHO 11",1,"0")</f>
        <v>0</v>
      </c>
      <c r="BM306" s="123" t="str">
        <f>IF($K$21="ECHO 11",1,"0")</f>
        <v>0</v>
      </c>
      <c r="BN306" s="123" t="str">
        <f>IF($L$21="ECHO 11",1,"0")</f>
        <v>0</v>
      </c>
      <c r="BO306" s="123" t="str">
        <f>IF($M$21="ECHO 11",1,"0")</f>
        <v>0</v>
      </c>
      <c r="BP306" s="123" t="str">
        <f>IF($N$21="ECHO 11",1,"0")</f>
        <v>0</v>
      </c>
      <c r="BQ306" s="123" t="str">
        <f>IF($O$21="ECHO 11",1,"0")</f>
        <v>0</v>
      </c>
      <c r="BR306" s="123" t="str">
        <f>IF($P$21="ECHO 11",1,"0")</f>
        <v>0</v>
      </c>
      <c r="BS306" s="123" t="str">
        <f>IF($Q$21="ECHO 11",1,"0")</f>
        <v>0</v>
      </c>
      <c r="BT306" s="123" t="str">
        <f>IF($R$21="ECHO 11",1,"0")</f>
        <v>0</v>
      </c>
      <c r="BU306" s="123" t="str">
        <f>IF($S$21="ECHO 11",1,"0")</f>
        <v>0</v>
      </c>
      <c r="BV306" s="123" t="str">
        <f>IF($T$21="ECHO 11",1,"0")</f>
        <v>0</v>
      </c>
      <c r="BW306" s="123" t="str">
        <f>IF($U$21="ECHO 11",1,"0")</f>
        <v>0</v>
      </c>
    </row>
    <row r="307" spans="57:75" x14ac:dyDescent="0.6">
      <c r="BE307" s="207" t="str">
        <f>$B$19</f>
        <v>colaborador18</v>
      </c>
      <c r="BF307" s="208" t="str">
        <f>IF($D$19="ECHO 11",1,"0")</f>
        <v>0</v>
      </c>
      <c r="BG307" s="208" t="str">
        <f>IF($E$19="ECHO 11",1,"0")</f>
        <v>0</v>
      </c>
      <c r="BH307" s="208" t="str">
        <f>IF($F$19="ECHO 11",1,"0")</f>
        <v>0</v>
      </c>
      <c r="BI307" s="208" t="str">
        <f>IF($G$19="ECHO 11",1,"0")</f>
        <v>0</v>
      </c>
      <c r="BJ307" s="208" t="str">
        <f>IF($H$19="ECHO 11",1,"0")</f>
        <v>0</v>
      </c>
      <c r="BK307" s="208" t="str">
        <f>IF($I$19="ECHO 11",1,"0")</f>
        <v>0</v>
      </c>
      <c r="BL307" s="208" t="str">
        <f>IF($J$19="ECHO 11",1,"0")</f>
        <v>0</v>
      </c>
      <c r="BM307" s="208" t="str">
        <f>IF($K$19="ECHO 11",1,"0")</f>
        <v>0</v>
      </c>
      <c r="BN307" s="208" t="str">
        <f>IF($L$19="ECHO 11",1,"0")</f>
        <v>0</v>
      </c>
      <c r="BO307" s="208" t="str">
        <f>IF($M$19="ECHO 11",1,"0")</f>
        <v>0</v>
      </c>
      <c r="BP307" s="208" t="str">
        <f>IF($N$19="ECHO 11",1,"0")</f>
        <v>0</v>
      </c>
      <c r="BQ307" s="208" t="str">
        <f>IF($O$19="ECHO 11",1,"0")</f>
        <v>0</v>
      </c>
      <c r="BR307" s="208" t="str">
        <f>IF($P$19="ECHO 11",1,"0")</f>
        <v>0</v>
      </c>
      <c r="BS307" s="208" t="str">
        <f>IF($Q$19="ECHO 11",1,"0")</f>
        <v>0</v>
      </c>
      <c r="BT307" s="208" t="str">
        <f>IF($R$19="ECHO 11",1,"0")</f>
        <v>0</v>
      </c>
      <c r="BU307" s="208" t="str">
        <f>IF($S$19="ECHO 11",1,"0")</f>
        <v>0</v>
      </c>
      <c r="BV307" s="208" t="str">
        <f>IF($T$19="ECHO 11",1,"0")</f>
        <v>0</v>
      </c>
      <c r="BW307" s="208" t="str">
        <f>IF($U$19="ECHO 11",1,"0")</f>
        <v>0</v>
      </c>
    </row>
    <row r="308" spans="57:75" x14ac:dyDescent="0.6">
      <c r="BE308" s="207" t="str">
        <f>$B$20</f>
        <v>colaborador16</v>
      </c>
      <c r="BF308" s="208" t="str">
        <f>IF($D$20="ECHO 11",1,"0")</f>
        <v>0</v>
      </c>
      <c r="BG308" s="208" t="str">
        <f>IF($E$20="ECHO 11",1,"0")</f>
        <v>0</v>
      </c>
      <c r="BH308" s="208" t="str">
        <f>IF($F$20="ECHO 11",1,"0")</f>
        <v>0</v>
      </c>
      <c r="BI308" s="208" t="str">
        <f>IF($G$20="ECHO 11",1,"0")</f>
        <v>0</v>
      </c>
      <c r="BJ308" s="208" t="str">
        <f>IF($H$20="ECHO 11",1,"0")</f>
        <v>0</v>
      </c>
      <c r="BK308" s="208" t="str">
        <f>IF($I$20="ECHO 11",1,"0")</f>
        <v>0</v>
      </c>
      <c r="BL308" s="208" t="str">
        <f>IF($J$20="ECHO 11",1,"0")</f>
        <v>0</v>
      </c>
      <c r="BM308" s="208" t="str">
        <f>IF($K$20="ECHO 11",1,"0")</f>
        <v>0</v>
      </c>
      <c r="BN308" s="208" t="str">
        <f>IF($L$20="ECHO 11",1,"0")</f>
        <v>0</v>
      </c>
      <c r="BO308" s="208" t="str">
        <f>IF($M$20="ECHO 11",1,"0")</f>
        <v>0</v>
      </c>
      <c r="BP308" s="208" t="str">
        <f>IF($N$20="ECHO 11",1,"0")</f>
        <v>0</v>
      </c>
      <c r="BQ308" s="208" t="str">
        <f>IF($O$20="ECHO 11",1,"0")</f>
        <v>0</v>
      </c>
      <c r="BR308" s="208" t="str">
        <f>IF($P$20="ECHO 11",1,"0")</f>
        <v>0</v>
      </c>
      <c r="BS308" s="208" t="str">
        <f>IF($Q$20="ECHO 11",1,"0")</f>
        <v>0</v>
      </c>
      <c r="BT308" s="208" t="str">
        <f>IF($R$20="ECHO 11",1,"0")</f>
        <v>0</v>
      </c>
      <c r="BU308" s="208" t="str">
        <f>IF($S$20="ECHO 11",1,"0")</f>
        <v>0</v>
      </c>
      <c r="BV308" s="208" t="str">
        <f>IF($T$20="ECHO 11",1,"0")</f>
        <v>0</v>
      </c>
      <c r="BW308" s="208" t="str">
        <f>IF($U$20="ECHO 11",1,"0")</f>
        <v>0</v>
      </c>
    </row>
    <row r="309" spans="57:75" x14ac:dyDescent="0.6">
      <c r="BE309" s="207" t="str">
        <f>$B$21</f>
        <v>colaborador17</v>
      </c>
      <c r="BF309" s="208" t="str">
        <f>IF($D$21="ECHO 11",1,"0")</f>
        <v>0</v>
      </c>
      <c r="BG309" s="208" t="str">
        <f>IF($E$21="ECHO 11",1,"0")</f>
        <v>0</v>
      </c>
      <c r="BH309" s="208" t="str">
        <f>IF($F$21="ECHO 11",1,"0")</f>
        <v>0</v>
      </c>
      <c r="BI309" s="208" t="str">
        <f>IF($G$21="ECHO 11",1,"0")</f>
        <v>0</v>
      </c>
      <c r="BJ309" s="208" t="str">
        <f>IF($H$21="ECHO 11",1,"0")</f>
        <v>0</v>
      </c>
      <c r="BK309" s="208" t="str">
        <f>IF($I$21="ECHO 11",1,"0")</f>
        <v>0</v>
      </c>
      <c r="BL309" s="208" t="str">
        <f>IF($J$21="ECHO 11",1,"0")</f>
        <v>0</v>
      </c>
      <c r="BM309" s="208" t="str">
        <f>IF($K$21="ECHO 11",1,"0")</f>
        <v>0</v>
      </c>
      <c r="BN309" s="208" t="str">
        <f>IF($L$21="ECHO 11",1,"0")</f>
        <v>0</v>
      </c>
      <c r="BO309" s="208" t="str">
        <f>IF($M$21="ECHO 11",1,"0")</f>
        <v>0</v>
      </c>
      <c r="BP309" s="208" t="str">
        <f>IF($N$21="ECHO 11",1,"0")</f>
        <v>0</v>
      </c>
      <c r="BQ309" s="208" t="str">
        <f>IF($O$21="ECHO 11",1,"0")</f>
        <v>0</v>
      </c>
      <c r="BR309" s="208" t="str">
        <f>IF($P$21="ECHO 11",1,"0")</f>
        <v>0</v>
      </c>
      <c r="BS309" s="208" t="str">
        <f>IF($Q$21="ECHO 11",1,"0")</f>
        <v>0</v>
      </c>
      <c r="BT309" s="208" t="str">
        <f>IF($R$21="ECHO 11",1,"0")</f>
        <v>0</v>
      </c>
      <c r="BU309" s="208" t="str">
        <f>IF($S$21="ECHO 11",1,"0")</f>
        <v>0</v>
      </c>
      <c r="BV309" s="208" t="str">
        <f>IF($T$21="ECHO 11",1,"0")</f>
        <v>0</v>
      </c>
      <c r="BW309" s="208" t="str">
        <f>IF($U$21="ECHO 11",1,"0")</f>
        <v>0</v>
      </c>
    </row>
  </sheetData>
  <sheetProtection formatCells="0" formatColumns="0"/>
  <sortState xmlns:xlrd2="http://schemas.microsoft.com/office/spreadsheetml/2017/richdata2" ref="A5:U21">
    <sortCondition ref="C5:C21"/>
  </sortState>
  <mergeCells count="214">
    <mergeCell ref="BE197:BW197"/>
    <mergeCell ref="BE216:BW216"/>
    <mergeCell ref="A70:B70"/>
    <mergeCell ref="E70:F70"/>
    <mergeCell ref="I70:J70"/>
    <mergeCell ref="M70:N70"/>
    <mergeCell ref="A71:B71"/>
    <mergeCell ref="E71:F71"/>
    <mergeCell ref="I71:J71"/>
    <mergeCell ref="M71:N71"/>
    <mergeCell ref="Q71:R71"/>
    <mergeCell ref="B72:C72"/>
    <mergeCell ref="F72:G72"/>
    <mergeCell ref="A73:B73"/>
    <mergeCell ref="E73:F73"/>
    <mergeCell ref="A74:B74"/>
    <mergeCell ref="E74:F74"/>
    <mergeCell ref="A75:B75"/>
    <mergeCell ref="E75:F75"/>
    <mergeCell ref="A68:B68"/>
    <mergeCell ref="E68:F68"/>
    <mergeCell ref="I68:J68"/>
    <mergeCell ref="M68:N68"/>
    <mergeCell ref="A69:B69"/>
    <mergeCell ref="E69:F69"/>
    <mergeCell ref="I69:J69"/>
    <mergeCell ref="M69:N69"/>
    <mergeCell ref="A66:B66"/>
    <mergeCell ref="E66:F66"/>
    <mergeCell ref="I66:J66"/>
    <mergeCell ref="M66:N66"/>
    <mergeCell ref="A67:B67"/>
    <mergeCell ref="E67:F67"/>
    <mergeCell ref="I67:J67"/>
    <mergeCell ref="M67:N67"/>
    <mergeCell ref="A64:B64"/>
    <mergeCell ref="E64:F64"/>
    <mergeCell ref="I64:J64"/>
    <mergeCell ref="M64:N64"/>
    <mergeCell ref="A65:B65"/>
    <mergeCell ref="E65:F65"/>
    <mergeCell ref="I65:J65"/>
    <mergeCell ref="M65:N65"/>
    <mergeCell ref="A62:B62"/>
    <mergeCell ref="E62:F62"/>
    <mergeCell ref="I62:J62"/>
    <mergeCell ref="M62:N62"/>
    <mergeCell ref="A63:B63"/>
    <mergeCell ref="E63:F63"/>
    <mergeCell ref="I63:J63"/>
    <mergeCell ref="M63:N63"/>
    <mergeCell ref="A60:B60"/>
    <mergeCell ref="E60:F60"/>
    <mergeCell ref="I60:J60"/>
    <mergeCell ref="M60:N60"/>
    <mergeCell ref="Q60:R60"/>
    <mergeCell ref="B61:C61"/>
    <mergeCell ref="F61:G61"/>
    <mergeCell ref="J61:K61"/>
    <mergeCell ref="N61:O61"/>
    <mergeCell ref="R61:S61"/>
    <mergeCell ref="A58:B58"/>
    <mergeCell ref="E58:F58"/>
    <mergeCell ref="I58:J58"/>
    <mergeCell ref="M58:N58"/>
    <mergeCell ref="Q58:R58"/>
    <mergeCell ref="A59:B59"/>
    <mergeCell ref="E59:F59"/>
    <mergeCell ref="I59:J59"/>
    <mergeCell ref="M59:N59"/>
    <mergeCell ref="Q59:R59"/>
    <mergeCell ref="A57:B57"/>
    <mergeCell ref="E57:F57"/>
    <mergeCell ref="I57:J57"/>
    <mergeCell ref="M57:N57"/>
    <mergeCell ref="Q57:R57"/>
    <mergeCell ref="A55:B55"/>
    <mergeCell ref="E55:F55"/>
    <mergeCell ref="I55:J55"/>
    <mergeCell ref="M55:N55"/>
    <mergeCell ref="Q55:R55"/>
    <mergeCell ref="A56:B56"/>
    <mergeCell ref="E56:F56"/>
    <mergeCell ref="I56:J56"/>
    <mergeCell ref="M56:N56"/>
    <mergeCell ref="Q56:R56"/>
    <mergeCell ref="A53:B53"/>
    <mergeCell ref="E53:F53"/>
    <mergeCell ref="I53:J53"/>
    <mergeCell ref="M53:N53"/>
    <mergeCell ref="Q53:R53"/>
    <mergeCell ref="A54:B54"/>
    <mergeCell ref="E54:F54"/>
    <mergeCell ref="I54:J54"/>
    <mergeCell ref="M54:N54"/>
    <mergeCell ref="Q54:R54"/>
    <mergeCell ref="A51:B51"/>
    <mergeCell ref="E51:F51"/>
    <mergeCell ref="I51:J51"/>
    <mergeCell ref="M51:N51"/>
    <mergeCell ref="Q51:R51"/>
    <mergeCell ref="A52:B52"/>
    <mergeCell ref="E52:F52"/>
    <mergeCell ref="I52:J52"/>
    <mergeCell ref="M52:N52"/>
    <mergeCell ref="Q52:R52"/>
    <mergeCell ref="A49:B49"/>
    <mergeCell ref="E49:F49"/>
    <mergeCell ref="I49:J49"/>
    <mergeCell ref="M49:N49"/>
    <mergeCell ref="Q49:R49"/>
    <mergeCell ref="B50:C50"/>
    <mergeCell ref="F50:G50"/>
    <mergeCell ref="J50:K50"/>
    <mergeCell ref="N50:O50"/>
    <mergeCell ref="R50:S50"/>
    <mergeCell ref="A47:B47"/>
    <mergeCell ref="E47:F47"/>
    <mergeCell ref="I47:J47"/>
    <mergeCell ref="M47:N47"/>
    <mergeCell ref="Q47:R47"/>
    <mergeCell ref="A48:B48"/>
    <mergeCell ref="E48:F48"/>
    <mergeCell ref="I48:J48"/>
    <mergeCell ref="M48:N48"/>
    <mergeCell ref="Q48:R48"/>
    <mergeCell ref="A45:B45"/>
    <mergeCell ref="E45:F45"/>
    <mergeCell ref="I45:J45"/>
    <mergeCell ref="M45:N45"/>
    <mergeCell ref="Q45:R45"/>
    <mergeCell ref="A46:B46"/>
    <mergeCell ref="E46:F46"/>
    <mergeCell ref="I46:J46"/>
    <mergeCell ref="M46:N46"/>
    <mergeCell ref="Q46:R46"/>
    <mergeCell ref="A43:B43"/>
    <mergeCell ref="E43:F43"/>
    <mergeCell ref="I43:J43"/>
    <mergeCell ref="M43:N43"/>
    <mergeCell ref="Q43:R43"/>
    <mergeCell ref="A44:B44"/>
    <mergeCell ref="E44:F44"/>
    <mergeCell ref="I44:J44"/>
    <mergeCell ref="M44:N44"/>
    <mergeCell ref="Q44:R44"/>
    <mergeCell ref="A41:B41"/>
    <mergeCell ref="E41:F41"/>
    <mergeCell ref="I41:J41"/>
    <mergeCell ref="M41:N41"/>
    <mergeCell ref="Q41:R41"/>
    <mergeCell ref="A42:B42"/>
    <mergeCell ref="E42:F42"/>
    <mergeCell ref="I42:J42"/>
    <mergeCell ref="M42:N42"/>
    <mergeCell ref="Q42:R42"/>
    <mergeCell ref="A40:B40"/>
    <mergeCell ref="E40:F40"/>
    <mergeCell ref="I40:J40"/>
    <mergeCell ref="M40:N40"/>
    <mergeCell ref="Q40:R40"/>
    <mergeCell ref="A35:J35"/>
    <mergeCell ref="K35:U35"/>
    <mergeCell ref="B39:C39"/>
    <mergeCell ref="F39:G39"/>
    <mergeCell ref="J39:K39"/>
    <mergeCell ref="N39:O39"/>
    <mergeCell ref="R39:S39"/>
    <mergeCell ref="AD3:AF3"/>
    <mergeCell ref="A22:C22"/>
    <mergeCell ref="A27:C27"/>
    <mergeCell ref="A33:O33"/>
    <mergeCell ref="P33:U34"/>
    <mergeCell ref="A34:O34"/>
    <mergeCell ref="A1:N1"/>
    <mergeCell ref="O1:Q1"/>
    <mergeCell ref="S1:T1"/>
    <mergeCell ref="A2:L3"/>
    <mergeCell ref="M2:Q2"/>
    <mergeCell ref="R2:U2"/>
    <mergeCell ref="Y1:Y4"/>
    <mergeCell ref="Q62:R62"/>
    <mergeCell ref="Q63:R63"/>
    <mergeCell ref="Q64:R64"/>
    <mergeCell ref="Q65:R65"/>
    <mergeCell ref="Q66:R66"/>
    <mergeCell ref="Q67:R67"/>
    <mergeCell ref="Q68:R68"/>
    <mergeCell ref="Q69:R69"/>
    <mergeCell ref="Q70:R70"/>
    <mergeCell ref="BE235:BW235"/>
    <mergeCell ref="BE254:BW254"/>
    <mergeCell ref="BE273:BW273"/>
    <mergeCell ref="BE292:BW292"/>
    <mergeCell ref="A81:B81"/>
    <mergeCell ref="E81:F81"/>
    <mergeCell ref="A82:B82"/>
    <mergeCell ref="E82:F82"/>
    <mergeCell ref="A76:B76"/>
    <mergeCell ref="E76:F76"/>
    <mergeCell ref="A77:B77"/>
    <mergeCell ref="E77:F77"/>
    <mergeCell ref="A78:B78"/>
    <mergeCell ref="E78:F78"/>
    <mergeCell ref="A79:B79"/>
    <mergeCell ref="E79:F79"/>
    <mergeCell ref="A80:B80"/>
    <mergeCell ref="E80:F80"/>
    <mergeCell ref="BE83:BW83"/>
    <mergeCell ref="BE102:BW102"/>
    <mergeCell ref="BE121:BW121"/>
    <mergeCell ref="BE140:BW140"/>
    <mergeCell ref="BE159:BW159"/>
    <mergeCell ref="BE178:BW178"/>
  </mergeCells>
  <conditionalFormatting sqref="V39:Y1048576 A83:U1048576">
    <cfRule type="containsText" dxfId="147" priority="624" operator="containsText" text="qrf">
      <formula>NOT(ISERROR(SEARCH("qrf",A39)))</formula>
    </cfRule>
  </conditionalFormatting>
  <conditionalFormatting sqref="AC2:AJ2">
    <cfRule type="cellIs" dxfId="146" priority="623" operator="equal">
      <formula>$M$2</formula>
    </cfRule>
  </conditionalFormatting>
  <conditionalFormatting sqref="AD3">
    <cfRule type="cellIs" dxfId="145" priority="622" operator="equal">
      <formula>$M$2</formula>
    </cfRule>
  </conditionalFormatting>
  <conditionalFormatting sqref="M3">
    <cfRule type="containsText" dxfId="144" priority="615" operator="containsText" text="qrf">
      <formula>NOT(ISERROR(SEARCH("qrf",M3)))</formula>
    </cfRule>
  </conditionalFormatting>
  <conditionalFormatting sqref="A1:N1">
    <cfRule type="containsText" dxfId="143" priority="614" operator="containsText" text="qrf">
      <formula>NOT(ISERROR(SEARCH("qrf",A1)))</formula>
    </cfRule>
  </conditionalFormatting>
  <conditionalFormatting sqref="O1">
    <cfRule type="containsText" dxfId="142" priority="613" operator="containsText" text="qrf">
      <formula>NOT(ISERROR(SEARCH("qrf",O1)))</formula>
    </cfRule>
  </conditionalFormatting>
  <conditionalFormatting sqref="B28:B32">
    <cfRule type="containsText" dxfId="141" priority="611" operator="containsText" text="qrf">
      <formula>NOT(ISERROR(SEARCH("qrf",B28)))</formula>
    </cfRule>
  </conditionalFormatting>
  <conditionalFormatting sqref="B28:B32">
    <cfRule type="cellIs" dxfId="140" priority="610" operator="equal">
      <formula>0</formula>
    </cfRule>
  </conditionalFormatting>
  <conditionalFormatting sqref="A28:A32">
    <cfRule type="containsText" dxfId="139" priority="607" operator="containsText" text="qrf">
      <formula>NOT(ISERROR(SEARCH("qrf",A28)))</formula>
    </cfRule>
  </conditionalFormatting>
  <conditionalFormatting sqref="B28:B32">
    <cfRule type="containsText" dxfId="138" priority="606" operator="containsText" text="qrf">
      <formula>NOT(ISERROR(SEARCH("qrf",B28)))</formula>
    </cfRule>
  </conditionalFormatting>
  <conditionalFormatting sqref="D28:U32">
    <cfRule type="containsText" dxfId="137" priority="604" operator="containsText" text="valet">
      <formula>NOT(ISERROR(SEARCH("valet",D28)))</formula>
    </cfRule>
    <cfRule type="containsText" dxfId="136" priority="605" operator="containsText" text="qrf">
      <formula>NOT(ISERROR(SEARCH("qrf",D28)))</formula>
    </cfRule>
  </conditionalFormatting>
  <conditionalFormatting sqref="M2">
    <cfRule type="containsText" dxfId="135" priority="368" operator="containsText" text="qrf">
      <formula>NOT(ISERROR(SEARCH("qrf",M2)))</formula>
    </cfRule>
  </conditionalFormatting>
  <conditionalFormatting sqref="C27">
    <cfRule type="containsText" dxfId="134" priority="363" operator="containsText" text="qrf">
      <formula>NOT(ISERROR(SEARCH("qrf",C27)))</formula>
    </cfRule>
  </conditionalFormatting>
  <conditionalFormatting sqref="B27">
    <cfRule type="containsText" dxfId="133" priority="362" operator="containsText" text="qrf">
      <formula>NOT(ISERROR(SEARCH("qrf",B27)))</formula>
    </cfRule>
  </conditionalFormatting>
  <conditionalFormatting sqref="B27">
    <cfRule type="cellIs" dxfId="132" priority="361" operator="equal">
      <formula>0</formula>
    </cfRule>
  </conditionalFormatting>
  <conditionalFormatting sqref="C27">
    <cfRule type="containsText" dxfId="131" priority="357" operator="containsText" text="12:40x21:00">
      <formula>NOT(ISERROR(SEARCH("12:40x21:00",C27)))</formula>
    </cfRule>
    <cfRule type="containsText" dxfId="130" priority="358" operator="containsText" text="16:40">
      <formula>NOT(ISERROR(SEARCH("16:40",C27)))</formula>
    </cfRule>
    <cfRule type="containsText" dxfId="129" priority="359" operator="containsText" text="09:40">
      <formula>NOT(ISERROR(SEARCH("09:40",C27)))</formula>
    </cfRule>
    <cfRule type="containsText" dxfId="128" priority="360" operator="containsText" text="14:40">
      <formula>NOT(ISERROR(SEARCH("14:40",C27)))</formula>
    </cfRule>
  </conditionalFormatting>
  <conditionalFormatting sqref="A27">
    <cfRule type="containsText" dxfId="127" priority="356" operator="containsText" text="qrf">
      <formula>NOT(ISERROR(SEARCH("qrf",A27)))</formula>
    </cfRule>
  </conditionalFormatting>
  <conditionalFormatting sqref="C22">
    <cfRule type="containsText" dxfId="126" priority="355" operator="containsText" text="qrf">
      <formula>NOT(ISERROR(SEARCH("qrf",C22)))</formula>
    </cfRule>
  </conditionalFormatting>
  <conditionalFormatting sqref="B22">
    <cfRule type="containsText" dxfId="125" priority="354" operator="containsText" text="qrf">
      <formula>NOT(ISERROR(SEARCH("qrf",B22)))</formula>
    </cfRule>
  </conditionalFormatting>
  <conditionalFormatting sqref="B22">
    <cfRule type="cellIs" dxfId="124" priority="353" operator="equal">
      <formula>0</formula>
    </cfRule>
  </conditionalFormatting>
  <conditionalFormatting sqref="C22">
    <cfRule type="containsText" dxfId="123" priority="349" operator="containsText" text="12:40x21:00">
      <formula>NOT(ISERROR(SEARCH("12:40x21:00",C22)))</formula>
    </cfRule>
    <cfRule type="containsText" dxfId="122" priority="350" operator="containsText" text="16:40">
      <formula>NOT(ISERROR(SEARCH("16:40",C22)))</formula>
    </cfRule>
    <cfRule type="containsText" dxfId="121" priority="351" operator="containsText" text="09:40">
      <formula>NOT(ISERROR(SEARCH("09:40",C22)))</formula>
    </cfRule>
    <cfRule type="containsText" dxfId="120" priority="352" operator="containsText" text="14:40">
      <formula>NOT(ISERROR(SEARCH("14:40",C22)))</formula>
    </cfRule>
  </conditionalFormatting>
  <conditionalFormatting sqref="A22">
    <cfRule type="containsText" dxfId="119" priority="348" operator="containsText" text="qrf">
      <formula>NOT(ISERROR(SEARCH("qrf",A22)))</formula>
    </cfRule>
  </conditionalFormatting>
  <conditionalFormatting sqref="D22:U22">
    <cfRule type="cellIs" dxfId="118" priority="340" operator="equal">
      <formula>0</formula>
    </cfRule>
    <cfRule type="containsText" dxfId="117" priority="346" operator="containsText" text="valet">
      <formula>NOT(ISERROR(SEARCH("valet",D22)))</formula>
    </cfRule>
    <cfRule type="containsText" dxfId="116" priority="347" operator="containsText" text="qrf">
      <formula>NOT(ISERROR(SEARCH("qrf",D22)))</formula>
    </cfRule>
  </conditionalFormatting>
  <conditionalFormatting sqref="D22:U22">
    <cfRule type="cellIs" dxfId="115" priority="344" operator="greaterThan">
      <formula>4</formula>
    </cfRule>
    <cfRule type="cellIs" dxfId="114" priority="345" operator="lessThan">
      <formula>4</formula>
    </cfRule>
  </conditionalFormatting>
  <conditionalFormatting sqref="D27:U27">
    <cfRule type="cellIs" dxfId="113" priority="339" operator="equal">
      <formula>0</formula>
    </cfRule>
    <cfRule type="containsText" dxfId="112" priority="342" operator="containsText" text="valet">
      <formula>NOT(ISERROR(SEARCH("valet",D27)))</formula>
    </cfRule>
    <cfRule type="containsText" dxfId="111" priority="343" operator="containsText" text="qrf">
      <formula>NOT(ISERROR(SEARCH("qrf",D27)))</formula>
    </cfRule>
  </conditionalFormatting>
  <conditionalFormatting sqref="D27:U27">
    <cfRule type="cellIs" dxfId="110" priority="341" operator="equal">
      <formula>1</formula>
    </cfRule>
  </conditionalFormatting>
  <conditionalFormatting sqref="A36:AA38">
    <cfRule type="cellIs" dxfId="109" priority="332" operator="equal">
      <formula>"caixa"</formula>
    </cfRule>
    <cfRule type="cellIs" dxfId="108" priority="333" operator="equal">
      <formula>"valet"</formula>
    </cfRule>
    <cfRule type="cellIs" dxfId="107" priority="334" operator="equal">
      <formula>"qrf"</formula>
    </cfRule>
  </conditionalFormatting>
  <conditionalFormatting sqref="W5:W21">
    <cfRule type="cellIs" dxfId="106" priority="284" operator="equal">
      <formula>"caixa"</formula>
    </cfRule>
    <cfRule type="cellIs" dxfId="105" priority="285" operator="equal">
      <formula>"valet"</formula>
    </cfRule>
    <cfRule type="cellIs" dxfId="104" priority="286" operator="equal">
      <formula>"qrf"</formula>
    </cfRule>
  </conditionalFormatting>
  <conditionalFormatting sqref="W23:W26 W28:W32">
    <cfRule type="cellIs" dxfId="103" priority="281" operator="equal">
      <formula>"caixa"</formula>
    </cfRule>
    <cfRule type="cellIs" dxfId="102" priority="282" operator="equal">
      <formula>"valet"</formula>
    </cfRule>
    <cfRule type="cellIs" dxfId="101" priority="283" operator="equal">
      <formula>"qrf"</formula>
    </cfRule>
  </conditionalFormatting>
  <conditionalFormatting sqref="C28:C32">
    <cfRule type="containsText" dxfId="100" priority="277" operator="containsText" text="qrf">
      <formula>NOT(ISERROR(SEARCH("qrf",C28)))</formula>
    </cfRule>
  </conditionalFormatting>
  <conditionalFormatting sqref="C28:C32">
    <cfRule type="containsText" dxfId="99" priority="273" operator="containsText" text="12:40 X 21:00">
      <formula>NOT(ISERROR(SEARCH("12:40 X 21:00",C28)))</formula>
    </cfRule>
    <cfRule type="containsText" dxfId="98" priority="274" operator="containsText" text="16:40">
      <formula>NOT(ISERROR(SEARCH("16:40",C28)))</formula>
    </cfRule>
    <cfRule type="containsText" dxfId="97" priority="275" operator="containsText" text="09:40">
      <formula>NOT(ISERROR(SEARCH("09:40",C28)))</formula>
    </cfRule>
    <cfRule type="containsText" dxfId="96" priority="276" operator="containsText" text="14:40">
      <formula>NOT(ISERROR(SEARCH("14:40",C28)))</formula>
    </cfRule>
  </conditionalFormatting>
  <conditionalFormatting sqref="A2:L3">
    <cfRule type="cellIs" dxfId="95" priority="265" operator="equal">
      <formula>"caixa"</formula>
    </cfRule>
    <cfRule type="cellIs" dxfId="94" priority="266" operator="equal">
      <formula>"valet"</formula>
    </cfRule>
    <cfRule type="cellIs" dxfId="93" priority="267" operator="equal">
      <formula>"qrf"</formula>
    </cfRule>
  </conditionalFormatting>
  <conditionalFormatting sqref="U72:U82">
    <cfRule type="containsText" dxfId="92" priority="253" operator="containsText" text="qrf">
      <formula>NOT(ISERROR(SEARCH("qrf",U72)))</formula>
    </cfRule>
  </conditionalFormatting>
  <conditionalFormatting sqref="U70:U71">
    <cfRule type="containsText" dxfId="91" priority="252" operator="containsText" text="qrf">
      <formula>NOT(ISERROR(SEARCH("qrf",U70)))</formula>
    </cfRule>
  </conditionalFormatting>
  <conditionalFormatting sqref="U60:U69">
    <cfRule type="containsText" dxfId="90" priority="251" operator="containsText" text="qrf">
      <formula>NOT(ISERROR(SEARCH("qrf",U60)))</formula>
    </cfRule>
  </conditionalFormatting>
  <conditionalFormatting sqref="T39:T82">
    <cfRule type="containsText" dxfId="89" priority="247" operator="containsText" text="CAIXA">
      <formula>NOT(ISERROR(SEARCH("CAIXA",T39)))</formula>
    </cfRule>
    <cfRule type="containsText" dxfId="88" priority="248" operator="containsText" text="VALET">
      <formula>NOT(ISERROR(SEARCH("VALET",T39)))</formula>
    </cfRule>
    <cfRule type="cellIs" dxfId="87" priority="249" operator="equal">
      <formula>"QRF"</formula>
    </cfRule>
    <cfRule type="containsText" dxfId="86" priority="250" operator="containsText" text="ECHO 21">
      <formula>NOT(ISERROR(SEARCH("ECHO 21",T39)))</formula>
    </cfRule>
  </conditionalFormatting>
  <conditionalFormatting sqref="U4">
    <cfRule type="containsText" dxfId="85" priority="165" operator="containsText" text="qrf">
      <formula>NOT(ISERROR(SEARCH("qrf",U4)))</formula>
    </cfRule>
  </conditionalFormatting>
  <conditionalFormatting sqref="D4:T4 A4:B4">
    <cfRule type="containsText" dxfId="84" priority="164" operator="containsText" text="qrf">
      <formula>NOT(ISERROR(SEARCH("qrf",A4)))</formula>
    </cfRule>
  </conditionalFormatting>
  <conditionalFormatting sqref="C4">
    <cfRule type="containsText" dxfId="83" priority="163" operator="containsText" text="qrf">
      <formula>NOT(ISERROR(SEARCH("qrf",C4)))</formula>
    </cfRule>
  </conditionalFormatting>
  <conditionalFormatting sqref="A23:A26">
    <cfRule type="cellIs" dxfId="82" priority="130" operator="equal">
      <formula>"caixa"</formula>
    </cfRule>
    <cfRule type="cellIs" dxfId="81" priority="131" operator="equal">
      <formula>"valet"</formula>
    </cfRule>
    <cfRule type="cellIs" dxfId="80" priority="132" operator="equal">
      <formula>"qrf"</formula>
    </cfRule>
  </conditionalFormatting>
  <conditionalFormatting sqref="B23:B26">
    <cfRule type="cellIs" dxfId="79" priority="115" operator="equal">
      <formula>"caixa"</formula>
    </cfRule>
    <cfRule type="cellIs" dxfId="78" priority="116" operator="equal">
      <formula>"valet"</formula>
    </cfRule>
    <cfRule type="cellIs" dxfId="77" priority="117" operator="equal">
      <formula>"qrf"</formula>
    </cfRule>
  </conditionalFormatting>
  <conditionalFormatting sqref="C23:C26">
    <cfRule type="containsText" dxfId="76" priority="109" operator="containsText" text="qrf">
      <formula>NOT(ISERROR(SEARCH("qrf",C23)))</formula>
    </cfRule>
  </conditionalFormatting>
  <conditionalFormatting sqref="C23:C26">
    <cfRule type="containsText" dxfId="75" priority="105" operator="containsText" text="12:40 X 21:00">
      <formula>NOT(ISERROR(SEARCH("12:40 X 21:00",C23)))</formula>
    </cfRule>
    <cfRule type="containsText" dxfId="74" priority="106" operator="containsText" text="16:40">
      <formula>NOT(ISERROR(SEARCH("16:40",C23)))</formula>
    </cfRule>
    <cfRule type="containsText" dxfId="73" priority="107" operator="containsText" text="09:40">
      <formula>NOT(ISERROR(SEARCH("09:40",C23)))</formula>
    </cfRule>
    <cfRule type="containsText" dxfId="72" priority="108" operator="containsText" text="14:40">
      <formula>NOT(ISERROR(SEARCH("14:40",C23)))</formula>
    </cfRule>
  </conditionalFormatting>
  <conditionalFormatting sqref="D23:T23">
    <cfRule type="cellIs" dxfId="71" priority="102" operator="equal">
      <formula>"caixa"</formula>
    </cfRule>
    <cfRule type="cellIs" dxfId="70" priority="103" operator="equal">
      <formula>"valet"</formula>
    </cfRule>
    <cfRule type="cellIs" dxfId="69" priority="104" operator="equal">
      <formula>"qrf"</formula>
    </cfRule>
  </conditionalFormatting>
  <conditionalFormatting sqref="D25:U26 D24:G24 I24:T24">
    <cfRule type="cellIs" dxfId="68" priority="99" operator="equal">
      <formula>"caixa"</formula>
    </cfRule>
    <cfRule type="cellIs" dxfId="67" priority="100" operator="equal">
      <formula>"valet"</formula>
    </cfRule>
    <cfRule type="cellIs" dxfId="66" priority="101" operator="equal">
      <formula>"qrf"</formula>
    </cfRule>
  </conditionalFormatting>
  <conditionalFormatting sqref="H24">
    <cfRule type="cellIs" dxfId="65" priority="96" operator="equal">
      <formula>"caixa"</formula>
    </cfRule>
    <cfRule type="cellIs" dxfId="64" priority="97" operator="equal">
      <formula>"valet"</formula>
    </cfRule>
    <cfRule type="cellIs" dxfId="63" priority="98" operator="equal">
      <formula>"qrf"</formula>
    </cfRule>
  </conditionalFormatting>
  <conditionalFormatting sqref="V1:X4">
    <cfRule type="cellIs" dxfId="62" priority="75" operator="equal">
      <formula>"caixa"</formula>
    </cfRule>
    <cfRule type="cellIs" dxfId="61" priority="76" operator="equal">
      <formula>"valet"</formula>
    </cfRule>
    <cfRule type="cellIs" dxfId="60" priority="77" operator="equal">
      <formula>"qrf"</formula>
    </cfRule>
  </conditionalFormatting>
  <conditionalFormatting sqref="A39:S82">
    <cfRule type="containsText" dxfId="59" priority="71" operator="containsText" text="CAIXA">
      <formula>NOT(ISERROR(SEARCH("CAIXA",A39)))</formula>
    </cfRule>
    <cfRule type="containsText" dxfId="58" priority="72" operator="containsText" text="VALET">
      <formula>NOT(ISERROR(SEARCH("VALET",A39)))</formula>
    </cfRule>
    <cfRule type="cellIs" dxfId="57" priority="73" operator="equal">
      <formula>"QRF"</formula>
    </cfRule>
    <cfRule type="containsText" dxfId="56" priority="74" operator="containsText" text="ECHO 21">
      <formula>NOT(ISERROR(SEARCH("ECHO 21",A39)))</formula>
    </cfRule>
  </conditionalFormatting>
  <conditionalFormatting sqref="C39:C82">
    <cfRule type="containsText" dxfId="55" priority="69" operator="containsText" text="12:40 x 21:00">
      <formula>NOT(ISERROR(SEARCH("12:40 x 21:00",C39)))</formula>
    </cfRule>
    <cfRule type="containsText" dxfId="54" priority="70" operator="containsText" text="14:40 X 23:00">
      <formula>NOT(ISERROR(SEARCH("14:40 X 23:00",C39)))</formula>
    </cfRule>
  </conditionalFormatting>
  <conditionalFormatting sqref="C5:C21">
    <cfRule type="containsText" dxfId="53" priority="50" operator="containsText" text="qrf">
      <formula>NOT(ISERROR(SEARCH("qrf",C5)))</formula>
    </cfRule>
  </conditionalFormatting>
  <conditionalFormatting sqref="C5:C21">
    <cfRule type="containsText" dxfId="52" priority="46" operator="containsText" text="12:40 X 21:00">
      <formula>NOT(ISERROR(SEARCH("12:40 X 21:00",C5)))</formula>
    </cfRule>
    <cfRule type="containsText" dxfId="51" priority="47" operator="containsText" text="16:40">
      <formula>NOT(ISERROR(SEARCH("16:40",C5)))</formula>
    </cfRule>
    <cfRule type="containsText" dxfId="50" priority="48" operator="containsText" text="09:40">
      <formula>NOT(ISERROR(SEARCH("09:40",C5)))</formula>
    </cfRule>
    <cfRule type="containsText" dxfId="49" priority="49" operator="containsText" text="14:40">
      <formula>NOT(ISERROR(SEARCH("14:40",C5)))</formula>
    </cfRule>
  </conditionalFormatting>
  <conditionalFormatting sqref="B6:C11 U6:U14 C19:T21 A5:C5 P5:U5 C12 B13:C18 A6:A21 U16:U21">
    <cfRule type="cellIs" dxfId="48" priority="43" operator="equal">
      <formula>"caixa"</formula>
    </cfRule>
    <cfRule type="cellIs" dxfId="47" priority="44" operator="equal">
      <formula>"valet"</formula>
    </cfRule>
    <cfRule type="cellIs" dxfId="46" priority="45" operator="equal">
      <formula>"qrf"</formula>
    </cfRule>
  </conditionalFormatting>
  <conditionalFormatting sqref="B19:B21">
    <cfRule type="cellIs" dxfId="45" priority="40" operator="equal">
      <formula>"caixa"</formula>
    </cfRule>
    <cfRule type="cellIs" dxfId="44" priority="41" operator="equal">
      <formula>"valet"</formula>
    </cfRule>
    <cfRule type="cellIs" dxfId="43" priority="42" operator="equal">
      <formula>"qrf"</formula>
    </cfRule>
  </conditionalFormatting>
  <conditionalFormatting sqref="D16:T18 U16:U17 D5:U15">
    <cfRule type="containsText" dxfId="42" priority="36" operator="containsText" text="CAIXA">
      <formula>NOT(ISERROR(SEARCH("CAIXA",D5)))</formula>
    </cfRule>
    <cfRule type="containsText" dxfId="41" priority="37" operator="containsText" text="VALET">
      <formula>NOT(ISERROR(SEARCH("VALET",D5)))</formula>
    </cfRule>
    <cfRule type="cellIs" dxfId="40" priority="38" operator="equal">
      <formula>"QRF"</formula>
    </cfRule>
    <cfRule type="containsText" dxfId="39" priority="39" operator="containsText" text="ECHO 21">
      <formula>NOT(ISERROR(SEARCH("ECHO 21",D5)))</formula>
    </cfRule>
  </conditionalFormatting>
  <conditionalFormatting sqref="B12">
    <cfRule type="cellIs" dxfId="38" priority="33" operator="equal">
      <formula>"caixa"</formula>
    </cfRule>
    <cfRule type="cellIs" dxfId="37" priority="34" operator="equal">
      <formula>"valet"</formula>
    </cfRule>
    <cfRule type="cellIs" dxfId="36" priority="35" operator="equal">
      <formula>"qrf"</formula>
    </cfRule>
  </conditionalFormatting>
  <conditionalFormatting sqref="BE84:BE100 BE103:BE119">
    <cfRule type="containsText" dxfId="35" priority="32" operator="containsText" text="qrf">
      <formula>NOT(ISERROR(SEARCH("qrf",BE84)))</formula>
    </cfRule>
  </conditionalFormatting>
  <conditionalFormatting sqref="BF84:BW100 BF103:BW119 BF136:BW138">
    <cfRule type="containsText" dxfId="34" priority="31" operator="containsText" text="1">
      <formula>NOT(ISERROR(SEARCH("1",BF84)))</formula>
    </cfRule>
  </conditionalFormatting>
  <conditionalFormatting sqref="AM83:BC83">
    <cfRule type="containsText" dxfId="33" priority="30" operator="containsText" text="qrf">
      <formula>NOT(ISERROR(SEARCH("qrf",AM83)))</formula>
    </cfRule>
  </conditionalFormatting>
  <conditionalFormatting sqref="BE122:BE138">
    <cfRule type="containsText" dxfId="32" priority="29" operator="containsText" text="qrf">
      <formula>NOT(ISERROR(SEARCH("qrf",BE122)))</formula>
    </cfRule>
  </conditionalFormatting>
  <conditionalFormatting sqref="BE141:BE157">
    <cfRule type="containsText" dxfId="31" priority="28" operator="containsText" text="qrf">
      <formula>NOT(ISERROR(SEARCH("qrf",BE141)))</formula>
    </cfRule>
  </conditionalFormatting>
  <conditionalFormatting sqref="BE160:BE176">
    <cfRule type="containsText" dxfId="30" priority="27" operator="containsText" text="qrf">
      <formula>NOT(ISERROR(SEARCH("qrf",BE160)))</formula>
    </cfRule>
  </conditionalFormatting>
  <conditionalFormatting sqref="BE179:BE195">
    <cfRule type="containsText" dxfId="29" priority="26" operator="containsText" text="qrf">
      <formula>NOT(ISERROR(SEARCH("qrf",BE179)))</formula>
    </cfRule>
  </conditionalFormatting>
  <conditionalFormatting sqref="BE198:BE214">
    <cfRule type="containsText" dxfId="28" priority="25" operator="containsText" text="qrf">
      <formula>NOT(ISERROR(SEARCH("qrf",BE198)))</formula>
    </cfRule>
  </conditionalFormatting>
  <conditionalFormatting sqref="BE217:BE233">
    <cfRule type="containsText" dxfId="27" priority="24" operator="containsText" text="qrf">
      <formula>NOT(ISERROR(SEARCH("qrf",BE217)))</formula>
    </cfRule>
  </conditionalFormatting>
  <conditionalFormatting sqref="BE236:BE252">
    <cfRule type="containsText" dxfId="26" priority="23" operator="containsText" text="qrf">
      <formula>NOT(ISERROR(SEARCH("qrf",BE236)))</formula>
    </cfRule>
  </conditionalFormatting>
  <conditionalFormatting sqref="BF122:BW135">
    <cfRule type="containsText" dxfId="25" priority="22" operator="containsText" text="1">
      <formula>NOT(ISERROR(SEARCH("1",BF122)))</formula>
    </cfRule>
  </conditionalFormatting>
  <conditionalFormatting sqref="BF141:BW154">
    <cfRule type="containsText" dxfId="24" priority="21" operator="containsText" text="1">
      <formula>NOT(ISERROR(SEARCH("1",BF141)))</formula>
    </cfRule>
  </conditionalFormatting>
  <conditionalFormatting sqref="BF160:BW173">
    <cfRule type="containsText" dxfId="23" priority="20" operator="containsText" text="1">
      <formula>NOT(ISERROR(SEARCH("1",BF160)))</formula>
    </cfRule>
  </conditionalFormatting>
  <conditionalFormatting sqref="BF179:BW192">
    <cfRule type="containsText" dxfId="22" priority="19" operator="containsText" text="1">
      <formula>NOT(ISERROR(SEARCH("1",BF179)))</formula>
    </cfRule>
  </conditionalFormatting>
  <conditionalFormatting sqref="BF198:BW211">
    <cfRule type="containsText" dxfId="21" priority="18" operator="containsText" text="1">
      <formula>NOT(ISERROR(SEARCH("1",BF198)))</formula>
    </cfRule>
  </conditionalFormatting>
  <conditionalFormatting sqref="BF217:BW230">
    <cfRule type="containsText" dxfId="20" priority="17" operator="containsText" text="1">
      <formula>NOT(ISERROR(SEARCH("1",BF217)))</formula>
    </cfRule>
  </conditionalFormatting>
  <conditionalFormatting sqref="BF236:BW249">
    <cfRule type="containsText" dxfId="19" priority="16" operator="containsText" text="1">
      <formula>NOT(ISERROR(SEARCH("1",BF236)))</formula>
    </cfRule>
  </conditionalFormatting>
  <conditionalFormatting sqref="BE255:BE271">
    <cfRule type="containsText" dxfId="18" priority="15" operator="containsText" text="qrf">
      <formula>NOT(ISERROR(SEARCH("qrf",BE255)))</formula>
    </cfRule>
  </conditionalFormatting>
  <conditionalFormatting sqref="BF255:BW268">
    <cfRule type="containsText" dxfId="17" priority="14" operator="containsText" text="1">
      <formula>NOT(ISERROR(SEARCH("1",BF255)))</formula>
    </cfRule>
  </conditionalFormatting>
  <conditionalFormatting sqref="BE274:BE290">
    <cfRule type="containsText" dxfId="16" priority="13" operator="containsText" text="qrf">
      <formula>NOT(ISERROR(SEARCH("qrf",BE274)))</formula>
    </cfRule>
  </conditionalFormatting>
  <conditionalFormatting sqref="BF274:BW287">
    <cfRule type="containsText" dxfId="15" priority="12" operator="containsText" text="1">
      <formula>NOT(ISERROR(SEARCH("1",BF274)))</formula>
    </cfRule>
  </conditionalFormatting>
  <conditionalFormatting sqref="BE293:BE309">
    <cfRule type="containsText" dxfId="14" priority="11" operator="containsText" text="qrf">
      <formula>NOT(ISERROR(SEARCH("qrf",BE293)))</formula>
    </cfRule>
  </conditionalFormatting>
  <conditionalFormatting sqref="BF293:BW306">
    <cfRule type="containsText" dxfId="13" priority="10" operator="containsText" text="1">
      <formula>NOT(ISERROR(SEARCH("1",BF293)))</formula>
    </cfRule>
  </conditionalFormatting>
  <conditionalFormatting sqref="BF155:BW157">
    <cfRule type="containsText" dxfId="12" priority="9" operator="containsText" text="1">
      <formula>NOT(ISERROR(SEARCH("1",BF155)))</formula>
    </cfRule>
  </conditionalFormatting>
  <conditionalFormatting sqref="BF174:BW176">
    <cfRule type="containsText" dxfId="11" priority="8" operator="containsText" text="1">
      <formula>NOT(ISERROR(SEARCH("1",BF174)))</formula>
    </cfRule>
  </conditionalFormatting>
  <conditionalFormatting sqref="BF193:BW195">
    <cfRule type="containsText" dxfId="10" priority="7" operator="containsText" text="1">
      <formula>NOT(ISERROR(SEARCH("1",BF193)))</formula>
    </cfRule>
  </conditionalFormatting>
  <conditionalFormatting sqref="BF212:BW214">
    <cfRule type="containsText" dxfId="9" priority="6" operator="containsText" text="1">
      <formula>NOT(ISERROR(SEARCH("1",BF212)))</formula>
    </cfRule>
  </conditionalFormatting>
  <conditionalFormatting sqref="BF231:BW233">
    <cfRule type="containsText" dxfId="8" priority="5" operator="containsText" text="1">
      <formula>NOT(ISERROR(SEARCH("1",BF231)))</formula>
    </cfRule>
  </conditionalFormatting>
  <conditionalFormatting sqref="BF250:BW252">
    <cfRule type="containsText" dxfId="7" priority="4" operator="containsText" text="1">
      <formula>NOT(ISERROR(SEARCH("1",BF250)))</formula>
    </cfRule>
  </conditionalFormatting>
  <conditionalFormatting sqref="BF269:BW271">
    <cfRule type="containsText" dxfId="6" priority="3" operator="containsText" text="1">
      <formula>NOT(ISERROR(SEARCH("1",BF269)))</formula>
    </cfRule>
  </conditionalFormatting>
  <conditionalFormatting sqref="BF288:BW290">
    <cfRule type="containsText" dxfId="5" priority="2" operator="containsText" text="1">
      <formula>NOT(ISERROR(SEARCH("1",BF288)))</formula>
    </cfRule>
  </conditionalFormatting>
  <conditionalFormatting sqref="BF307:BW309">
    <cfRule type="containsText" dxfId="4" priority="1" operator="containsText" text="1">
      <formula>NOT(ISERROR(SEARCH("1",BF307)))</formula>
    </cfRule>
  </conditionalFormatting>
  <pageMargins left="0" right="0" top="0" bottom="0" header="0" footer="0"/>
  <pageSetup paperSize="9" scale="60" orientation="landscape" r:id="rId1"/>
  <headerFooter differentOddEven="1" differentFirst="1"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1" r:id="rId4" name="Button 1">
              <controlPr defaultSize="0" print="0" autoFill="0" autoPict="0" macro="[0]!EsconderFolga31.EsconderFolga31">
                <anchor>
                  <from>
                    <xdr:col>28</xdr:col>
                    <xdr:colOff>1268083</xdr:colOff>
                    <xdr:row>6</xdr:row>
                    <xdr:rowOff>69011</xdr:rowOff>
                  </from>
                  <to>
                    <xdr:col>30</xdr:col>
                    <xdr:colOff>785004</xdr:colOff>
                    <xdr:row>7</xdr:row>
                    <xdr:rowOff>241540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2" r:id="rId5" name="Button 2">
              <controlPr defaultSize="0" print="0" autoFill="0" autoPict="0" macro="[0]!ExibirFolga31.ExibirFolga31">
                <anchor>
                  <from>
                    <xdr:col>28</xdr:col>
                    <xdr:colOff>715992</xdr:colOff>
                    <xdr:row>4</xdr:row>
                    <xdr:rowOff>0</xdr:rowOff>
                  </from>
                  <to>
                    <xdr:col>30</xdr:col>
                    <xdr:colOff>327804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5" r:id="rId6" name="Button 5">
              <controlPr defaultSize="0" print="0" autoFill="0" autoPict="0" macro="[0]!ExibirFolga31.ExibirFolga31">
                <anchor>
                  <from>
                    <xdr:col>28</xdr:col>
                    <xdr:colOff>1268083</xdr:colOff>
                    <xdr:row>10</xdr:row>
                    <xdr:rowOff>8626</xdr:rowOff>
                  </from>
                  <to>
                    <xdr:col>30</xdr:col>
                    <xdr:colOff>793630</xdr:colOff>
                    <xdr:row>12</xdr:row>
                    <xdr:rowOff>163902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6E8BCE7-A5C0-4A8B-B98B-AD26EFD54ACA}">
          <x14:formula1>
            <xm:f>'Referencia - erros'!$B$1:$B$20</xm:f>
          </x14:formula1>
          <xm:sqref>D5:U21</xm:sqref>
        </x14:dataValidation>
        <x14:dataValidation type="list" allowBlank="1" showInputMessage="1" showErrorMessage="1" xr:uid="{D59DF7F9-A85D-4874-B244-3167CB805586}">
          <x14:formula1>
            <xm:f>'Referencia - erros'!$D$1:$D$10</xm:f>
          </x14:formula1>
          <xm:sqref>D24:G26 I24:U26 H25:H26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CB8CEA70B3C8647B08042CE6ABEF3B5" ma:contentTypeVersion="12" ma:contentTypeDescription="Crie um novo documento." ma:contentTypeScope="" ma:versionID="4e8a1492bf645e7ed669ee2622c9dd65">
  <xsd:schema xmlns:xsd="http://www.w3.org/2001/XMLSchema" xmlns:xs="http://www.w3.org/2001/XMLSchema" xmlns:p="http://schemas.microsoft.com/office/2006/metadata/properties" xmlns:ns3="34fc6fe3-6fc6-4e66-8806-846d502d7b77" xmlns:ns4="350327cf-24e2-45e5-9179-b4b5d0b04525" targetNamespace="http://schemas.microsoft.com/office/2006/metadata/properties" ma:root="true" ma:fieldsID="d82766db814403941e910630a6a5b555" ns3:_="" ns4:_="">
    <xsd:import namespace="34fc6fe3-6fc6-4e66-8806-846d502d7b77"/>
    <xsd:import namespace="350327cf-24e2-45e5-9179-b4b5d0b04525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Location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4fc6fe3-6fc6-4e66-8806-846d502d7b7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Compartilhado Com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Dica de Compartilhamento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0327cf-24e2-45e5-9179-b4b5d0b0452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MediaServiceLocation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D1B90C5D-D9CC-46EB-A7B8-055F1C0A504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B925501-3B06-4BDD-8FB8-2C7DDAA27E96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34fc6fe3-6fc6-4e66-8806-846d502d7b77"/>
    <ds:schemaRef ds:uri="350327cf-24e2-45e5-9179-b4b5d0b04525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7EEB64F-72ED-4146-8031-1FE8363B93DA}">
  <ds:schemaRefs>
    <ds:schemaRef ds:uri="http://schemas.microsoft.com/office/2006/metadata/properties"/>
    <ds:schemaRef ds:uri="http://www.w3.org/2000/xmlns/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F616E993-A34C-42A8-A271-C19CAE082D9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34</vt:i4>
      </vt:variant>
      <vt:variant>
        <vt:lpstr>Intervalos Nomeados</vt:lpstr>
      </vt:variant>
      <vt:variant>
        <vt:i4>34</vt:i4>
      </vt:variant>
    </vt:vector>
  </HeadingPairs>
  <TitlesOfParts>
    <vt:vector size="68" baseType="lpstr">
      <vt:lpstr>Escala mensal</vt:lpstr>
      <vt:lpstr>Referencia - erros</vt:lpstr>
      <vt:lpstr>POSTOS MENSAL</vt:lpstr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'01'!Area_de_impressao</vt:lpstr>
      <vt:lpstr>'02'!Area_de_impressao</vt:lpstr>
      <vt:lpstr>'03'!Area_de_impressao</vt:lpstr>
      <vt:lpstr>'04'!Area_de_impressao</vt:lpstr>
      <vt:lpstr>'05'!Area_de_impressao</vt:lpstr>
      <vt:lpstr>'06'!Area_de_impressao</vt:lpstr>
      <vt:lpstr>'07'!Area_de_impressao</vt:lpstr>
      <vt:lpstr>'08'!Area_de_impressao</vt:lpstr>
      <vt:lpstr>'09'!Area_de_impressao</vt:lpstr>
      <vt:lpstr>'10'!Area_de_impressao</vt:lpstr>
      <vt:lpstr>'11'!Area_de_impressao</vt:lpstr>
      <vt:lpstr>'12'!Area_de_impressao</vt:lpstr>
      <vt:lpstr>'13'!Area_de_impressao</vt:lpstr>
      <vt:lpstr>'14'!Area_de_impressao</vt:lpstr>
      <vt:lpstr>'15'!Area_de_impressao</vt:lpstr>
      <vt:lpstr>'16'!Area_de_impressao</vt:lpstr>
      <vt:lpstr>'17'!Area_de_impressao</vt:lpstr>
      <vt:lpstr>'18'!Area_de_impressao</vt:lpstr>
      <vt:lpstr>'19'!Area_de_impressao</vt:lpstr>
      <vt:lpstr>'20'!Area_de_impressao</vt:lpstr>
      <vt:lpstr>'21'!Area_de_impressao</vt:lpstr>
      <vt:lpstr>'22'!Area_de_impressao</vt:lpstr>
      <vt:lpstr>'23'!Area_de_impressao</vt:lpstr>
      <vt:lpstr>'24'!Area_de_impressao</vt:lpstr>
      <vt:lpstr>'25'!Area_de_impressao</vt:lpstr>
      <vt:lpstr>'26'!Area_de_impressao</vt:lpstr>
      <vt:lpstr>'27'!Area_de_impressao</vt:lpstr>
      <vt:lpstr>'28'!Area_de_impressao</vt:lpstr>
      <vt:lpstr>'29'!Area_de_impressao</vt:lpstr>
      <vt:lpstr>'30'!Area_de_impressao</vt:lpstr>
      <vt:lpstr>'31'!Area_de_impressao</vt:lpstr>
      <vt:lpstr>BB</vt:lpstr>
      <vt:lpstr>D23al87</vt:lpstr>
      <vt:lpstr>FUNC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antonioc@patiobatel.com.br;estacionamento@patiobatel.com.br</dc:creator>
  <cp:keywords/>
  <dc:description/>
  <cp:lastModifiedBy>Estacionamento - Pátio Batel</cp:lastModifiedBy>
  <cp:revision/>
  <cp:lastPrinted>2025-03-01T17:34:14Z</cp:lastPrinted>
  <dcterms:created xsi:type="dcterms:W3CDTF">2018-02-07T02:40:18Z</dcterms:created>
  <dcterms:modified xsi:type="dcterms:W3CDTF">2025-03-15T13:57:09Z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0x010100CCB8CEA70B3C8647B08042CE6ABEF3B5</vt:lpwstr>
  </property>
</Properties>
</file>